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G62" i="1" s="1"/>
  <c r="C80" i="1"/>
  <c r="C86" i="1" l="1"/>
  <c r="D86" i="1"/>
  <c r="E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<sst xmlns="http://schemas.openxmlformats.org/spreadsheetml/2006/main" count="135" uniqueCount="95">
  <si>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</si>
  <si>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</si>
  <si>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</si>
  <si>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</si>
  <si>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</si>
  <si>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</si>
  <si>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</si>
  <si>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</si>
  <si>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</si>
  <si>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</si>
  <si>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</si>
  <si>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</si>
  <si>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</si>
  <si>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</si>
  <si>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</si>
  <si>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</si>
  <si>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</si>
  <si>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</si>
  <si>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</si>
  <si>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</si>
  <si>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</si>
  <si>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</si>
  <si>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</si>
  <si>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</si>
  <si>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</si>
  <si>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</si>
  <si>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</si>
  <si>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</si>
  <si>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</si>
  <si>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</si>
  <si>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</si>
  <si>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</si>
  <si>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</si>
  <si>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</si>
  <si>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</si>
  <si>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</si>
  <si>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</si>
  <si>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</si>
  <si>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</si>
  <si>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</si>
  <si>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</si>
  <si>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</si>
  <si>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</si>
  <si>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</si>
  <si>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</si>
  <si>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</si>
  <si>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</si>
  <si>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</si>
  <si>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</si>
  <si>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</si>
  <si>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</si>
  <si>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</si>
  <si>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</si>
  <si>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</si>
  <si>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</si>
  <si>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</si>
  <si>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</si>
  <si>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</si>
  <si>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</si>
  <si>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</si>
  <si>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</si>
  <si>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</si>
  <si>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</si>
  <si>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</si>
  <si>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</si>
  <si>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</si>
  <si>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</si>
  <si>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</si>
  <si>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</si>
  <si>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</si>
  <si>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</si>
  <si>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</si>
  <si>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</si>
  <si>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</si>
  <si>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</si>
  <si>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</si>
  <si>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</si>
  <si>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</si>
  <si>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</si>
  <si>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</si>
  <si>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</si>
  <si>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</si>
  <si>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</si>
  <si>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</si>
  <si>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</si>
  <si>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</si>
  <si>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</si>
  <si>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</si>
  <si>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</si>
  <si>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</si>
  <si>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 xml:space="preserve">PRADERA  AVENA-BALLICA ANUAL </t>
  </si>
  <si>
    <t>Junio-Diciembre 2023</t>
  </si>
  <si>
    <t>Teodoro Schmidt y Oficina Hualpin</t>
  </si>
  <si>
    <t>Teodoro Schmidt y Hualpin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</si>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</sst>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dd/mm/yy;@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167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0</xdr:colOff>
      <xdr:row>7</xdr:row>
      <xdr:rowOff>107518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905500" cy="1250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topLeftCell="A68" workbookViewId="0">
      <selection activeCell="D48" sqref="D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4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2" t="s">
        <v>90</v>
      </c>
      <c r="D9" s="70"/>
      <c r="E9" s="140" t="s">
        <v>85</v>
      </c>
      <c r="F9" s="141"/>
      <c r="G9" s="114">
        <v>900</v>
      </c>
    </row>
    <row r="10" spans="1:7" ht="38.25" customHeight="1" x14ac:dyDescent="0.25">
      <c r="A10" s="37"/>
      <c r="B10" s="129" t="s">
        <v>1</v>
      </c>
      <c r="C10" s="124" t="s">
        <v>68</v>
      </c>
      <c r="D10" s="70"/>
      <c r="E10" s="138" t="s">
        <v>2</v>
      </c>
      <c r="F10" s="139"/>
      <c r="G10" s="115" t="s">
        <v>87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8" t="s">
        <v>69</v>
      </c>
      <c r="F11" s="139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61</v>
      </c>
      <c r="D12" s="70"/>
      <c r="E12" s="115" t="s">
        <v>6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7</v>
      </c>
      <c r="C13" s="123" t="s">
        <v>92</v>
      </c>
      <c r="D13" s="70"/>
      <c r="E13" s="138" t="s">
        <v>8</v>
      </c>
      <c r="F13" s="139"/>
      <c r="G13" s="115" t="s">
        <v>70</v>
      </c>
    </row>
    <row r="14" spans="1:7" ht="13.5" customHeight="1" x14ac:dyDescent="0.25">
      <c r="A14" s="37"/>
      <c r="B14" s="129" t="s">
        <v>9</v>
      </c>
      <c r="C14" s="123" t="s">
        <v>93</v>
      </c>
      <c r="D14" s="70"/>
      <c r="E14" s="138" t="s">
        <v>10</v>
      </c>
      <c r="F14" s="139"/>
      <c r="G14" s="119" t="s">
        <v>91</v>
      </c>
    </row>
    <row r="15" spans="1:7" ht="25.5" customHeight="1" x14ac:dyDescent="0.25">
      <c r="A15" s="37"/>
      <c r="B15" s="129" t="s">
        <v>11</v>
      </c>
      <c r="C15" s="133">
        <v>45002</v>
      </c>
      <c r="D15" s="70"/>
      <c r="E15" s="142" t="s">
        <v>12</v>
      </c>
      <c r="F15" s="143"/>
      <c r="G15" s="118" t="s">
        <v>71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88</v>
      </c>
      <c r="C31" s="134" t="s">
        <v>25</v>
      </c>
      <c r="D31" s="135">
        <v>0.1</v>
      </c>
      <c r="E31" s="5" t="s">
        <v>73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62</v>
      </c>
      <c r="C32" s="134" t="s">
        <v>25</v>
      </c>
      <c r="D32" s="135">
        <v>0.3</v>
      </c>
      <c r="E32" s="5" t="s">
        <v>73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72</v>
      </c>
      <c r="C33" s="134" t="s">
        <v>25</v>
      </c>
      <c r="D33" s="135">
        <v>0.1</v>
      </c>
      <c r="E33" s="5" t="s">
        <v>73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63</v>
      </c>
      <c r="C34" s="134" t="s">
        <v>25</v>
      </c>
      <c r="D34" s="135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64</v>
      </c>
      <c r="C35" s="134" t="s">
        <v>25</v>
      </c>
      <c r="D35" s="135">
        <v>0.1</v>
      </c>
      <c r="E35" s="5" t="s">
        <v>74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75</v>
      </c>
      <c r="C36" s="134" t="s">
        <v>25</v>
      </c>
      <c r="D36" s="135">
        <v>0.1</v>
      </c>
      <c r="E36" s="5" t="s">
        <v>76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78</v>
      </c>
      <c r="C37" s="134" t="s">
        <v>25</v>
      </c>
      <c r="D37" s="135">
        <v>0.1</v>
      </c>
      <c r="E37" s="5" t="s">
        <v>73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82</v>
      </c>
      <c r="C43" s="20" t="s">
        <v>67</v>
      </c>
      <c r="D43" s="21">
        <v>120</v>
      </c>
      <c r="E43" s="20" t="s">
        <v>26</v>
      </c>
      <c r="F43" s="22">
        <v>400</v>
      </c>
      <c r="G43" s="22">
        <f>(D43*F43)</f>
        <v>48000</v>
      </c>
    </row>
    <row r="44" spans="1:11" ht="12.75" customHeight="1" x14ac:dyDescent="0.25">
      <c r="A44" s="7"/>
      <c r="B44" s="68" t="s">
        <v>86</v>
      </c>
      <c r="C44" s="20" t="s">
        <v>67</v>
      </c>
      <c r="D44" s="21">
        <v>25</v>
      </c>
      <c r="E44" s="20" t="s">
        <v>26</v>
      </c>
      <c r="F44" s="22">
        <v>2800</v>
      </c>
      <c r="G44" s="22">
        <f>D44*F44</f>
        <v>70000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79</v>
      </c>
      <c r="C46" s="20" t="s">
        <v>66</v>
      </c>
      <c r="D46" s="21">
        <v>350</v>
      </c>
      <c r="E46" s="20" t="s">
        <v>26</v>
      </c>
      <c r="F46" s="22">
        <v>850</v>
      </c>
      <c r="G46" s="22">
        <f>(D46*F46)</f>
        <v>297500</v>
      </c>
    </row>
    <row r="47" spans="1:11" ht="12.75" customHeight="1" x14ac:dyDescent="0.25">
      <c r="A47" s="7"/>
      <c r="B47" s="68" t="s">
        <v>89</v>
      </c>
      <c r="C47" s="20" t="s">
        <v>66</v>
      </c>
      <c r="D47" s="21">
        <v>100</v>
      </c>
      <c r="E47" s="20" t="s">
        <v>76</v>
      </c>
      <c r="F47" s="22">
        <v>880</v>
      </c>
      <c r="G47" s="22">
        <f>(D47*F47)</f>
        <v>88000</v>
      </c>
    </row>
    <row r="48" spans="1:11" ht="12.75" customHeight="1" x14ac:dyDescent="0.25">
      <c r="A48" s="7"/>
      <c r="B48" s="68" t="s">
        <v>77</v>
      </c>
      <c r="C48" s="20" t="s">
        <v>67</v>
      </c>
      <c r="D48" s="22">
        <v>1000</v>
      </c>
      <c r="E48" s="20" t="s">
        <v>26</v>
      </c>
      <c r="F48" s="22">
        <v>170</v>
      </c>
      <c r="G48" s="22">
        <f>D48*F48</f>
        <v>170000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65</v>
      </c>
      <c r="C50" s="20" t="s">
        <v>35</v>
      </c>
      <c r="D50" s="21">
        <v>0.8</v>
      </c>
      <c r="E50" s="20" t="s">
        <v>74</v>
      </c>
      <c r="F50" s="22">
        <v>22000</v>
      </c>
      <c r="G50" s="22">
        <f>(D50*F50)</f>
        <v>17600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691100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913100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45655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958755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661245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6" t="s">
        <v>53</v>
      </c>
      <c r="C73" s="137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84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0.23155029178465822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691100</v>
      </c>
      <c r="D78" s="45">
        <f>(C78/C81)</f>
        <v>0.72083066059629419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45655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94</v>
      </c>
      <c r="C81" s="47">
        <f>SUM(C75:C80)</f>
        <v>958755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81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83</v>
      </c>
      <c r="C85" s="130">
        <v>800</v>
      </c>
      <c r="D85" s="130">
        <v>900</v>
      </c>
      <c r="E85" s="131">
        <v>1000</v>
      </c>
      <c r="F85" s="60"/>
      <c r="G85" s="35"/>
    </row>
    <row r="86" spans="1:7" ht="27" customHeight="1" thickBot="1" x14ac:dyDescent="0.3">
      <c r="A86" s="37"/>
      <c r="B86" s="122" t="s">
        <v>80</v>
      </c>
      <c r="C86" s="47">
        <f>(G60/C85)</f>
        <v>1198.4437499999999</v>
      </c>
      <c r="D86" s="47">
        <f>(G60/D85)</f>
        <v>1065.2833333333333</v>
      </c>
      <c r="E86" s="65">
        <f>(G60/E85)</f>
        <v>958.755</v>
      </c>
      <c r="F86" s="60"/>
      <c r="G86" s="35"/>
    </row>
    <row r="87" spans="1:7" ht="15.6" customHeight="1" x14ac:dyDescent="0.25">
      <c r="A87" s="37"/>
      <c r="B87" s="51" t="s">
        <v>60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Pradera Avena Ballica anual comuna de Teodoro Schmidt y area de influencia de of Hualpin</oddHeader>
    <oddFooter>&amp;L&amp;"Calibri,Negrita"Indap, Region de la Araucania&amp;C&amp;"Helvetica Neue,Normal"&amp;12&amp;K000000&amp;P&amp;R&amp;"Calibri,Negrita"Fecha: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2023-03-31T01:53:29Z</cp:lastPrinted>
  <dcterms:created xsi:type="dcterms:W3CDTF">2020-11-27T12:49:26Z</dcterms:created>
  <dcterms:modified xsi:type="dcterms:W3CDTF">2023-04-27T14:48:24Z</dcterms:modified>
</cp:coreProperties>
</file>