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 de Antofagasta\"/>
    </mc:Choice>
  </mc:AlternateContent>
  <bookViews>
    <workbookView xWindow="0" yWindow="0" windowWidth="20490" windowHeight="7155"/>
  </bookViews>
  <sheets>
    <sheet name="Alfalfa Cala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C84" i="1" l="1"/>
  <c r="G26" i="1"/>
  <c r="C79" i="1" s="1"/>
  <c r="G31" i="1" l="1"/>
  <c r="G60" i="1"/>
  <c r="C83" i="1" s="1"/>
  <c r="G55" i="1" l="1"/>
  <c r="C82" i="1" s="1"/>
  <c r="G45" i="1"/>
  <c r="C81" i="1" s="1"/>
  <c r="C85" i="1" l="1"/>
  <c r="D82" i="1" s="1"/>
  <c r="D84" i="1"/>
  <c r="D90" i="1"/>
  <c r="D81" i="1" l="1"/>
  <c r="D79" i="1"/>
  <c r="D83" i="1"/>
  <c r="C90" i="1"/>
  <c r="E90" i="1"/>
  <c r="D85" i="1" l="1"/>
</calcChain>
</file>

<file path=xl/sharedStrings.xml><?xml version="1.0" encoding="utf-8"?>
<sst xmlns="http://schemas.openxmlformats.org/spreadsheetml/2006/main" count="150" uniqueCount="102">
  <si>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</si>
  <si>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</si>
  <si>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</si>
  <si>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</si>
  <si>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</si>
  <si>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</si>
  <si>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</si>
  <si>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</si>
  <si>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</si>
  <si>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</si>
  <si>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</si>
  <si>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</si>
  <si>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</si>
  <si>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</si>
  <si>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</si>
  <si>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</si>
  <si>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</si>
  <si>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</si>
  <si>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</si>
  <si>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</si>
  <si>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</si>
  <si>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</si>
  <si>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</si>
  <si>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</si>
  <si>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</si>
  <si>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</si>
  <si>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</si>
  <si>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</si>
  <si>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</si>
  <si>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</si>
  <si>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</si>
  <si>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</si>
  <si>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</si>
  <si>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</si>
  <si>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</si>
  <si>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</si>
  <si>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</si>
  <si>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</si>
  <si>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</si>
  <si>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</si>
  <si>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</si>
  <si>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</si>
  <si>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</si>
  <si>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</si>
  <si>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</si>
  <si>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</si>
  <si>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</si>
  <si>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</si>
  <si>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</si>
  <si>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</si>
  <si>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</si>
  <si>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</si>
  <si>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</si>
  <si>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</si>
  <si>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</si>
  <si>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</si>
  <si>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</si>
  <si>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</si>
  <si>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</si>
  <si>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</si>
  <si>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</si>
  <si>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</si>
  <si>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</si>
  <si>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ANTOFAGASTA</t>
  </si>
  <si>
    <t>CALAMA</t>
  </si>
  <si>
    <t>ANUAL</t>
  </si>
  <si>
    <t>Riego</t>
  </si>
  <si>
    <t>TON</t>
  </si>
  <si>
    <t>Guano</t>
  </si>
  <si>
    <t>Insecticida</t>
  </si>
  <si>
    <t>LTS</t>
  </si>
  <si>
    <t>u</t>
  </si>
  <si>
    <t>ALTA SIERRA ECO TIPO</t>
  </si>
  <si>
    <t xml:space="preserve">ALFALFA PRIMER Y SEGUNDO  AÑO </t>
  </si>
  <si>
    <t>AÑO 2021</t>
  </si>
  <si>
    <t>MERCADO LOCAL</t>
  </si>
  <si>
    <t>Anual (4 cortes promedio)</t>
  </si>
  <si>
    <t>INUNDACIONES</t>
  </si>
  <si>
    <t>RENDIMIENTO (Fardos/Ha)</t>
  </si>
  <si>
    <t>Rendimiento (Fardos/Ha)</t>
  </si>
  <si>
    <t>PRECIO ESPERADO ($/Fardo)</t>
  </si>
  <si>
    <t>ESCENARIOS COSTO UNITARIO  ($/Fardo)</t>
  </si>
  <si>
    <t>Costo unitario  ($/Fardo) (*)</t>
  </si>
  <si>
    <t>Aplicación de Guano</t>
  </si>
  <si>
    <t>Agosto</t>
  </si>
  <si>
    <t>Siembra</t>
  </si>
  <si>
    <t>Septiembre</t>
  </si>
  <si>
    <t>Agua riego/celador</t>
  </si>
  <si>
    <t>Control Pulgón</t>
  </si>
  <si>
    <t>Aradura  (c/tractor)</t>
  </si>
  <si>
    <t xml:space="preserve">Mayo-Agosto </t>
  </si>
  <si>
    <t>Rastraje guano (c/tractor)</t>
  </si>
  <si>
    <t>Limpieza de rastrojos (Maquinaria Rastra Clavos)</t>
  </si>
  <si>
    <t>Nivelación (Niveladora)</t>
  </si>
  <si>
    <t>Aplicación de guano (Acoplado)</t>
  </si>
  <si>
    <t>Rayado (Maquinaria Rastra Clavos)</t>
  </si>
  <si>
    <t>Tapado (Maquinaria Riel)</t>
  </si>
  <si>
    <t>Corte (Segadora)</t>
  </si>
  <si>
    <t>Octubre</t>
  </si>
  <si>
    <t xml:space="preserve">Juntado </t>
  </si>
  <si>
    <t>Enfardado</t>
  </si>
  <si>
    <t xml:space="preserve">Agosto-Septiembre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</si>
</sst>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right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G71" sqref="G7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8554687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4.75" x14ac:dyDescent="0.25">
      <c r="A9" s="5"/>
      <c r="B9" s="6" t="s">
        <v>0</v>
      </c>
      <c r="C9" s="145" t="s">
        <v>73</v>
      </c>
      <c r="D9" s="7"/>
      <c r="E9" s="151" t="s">
        <v>78</v>
      </c>
      <c r="F9" s="152"/>
      <c r="G9" s="142">
        <v>400</v>
      </c>
    </row>
    <row r="10" spans="1:7" ht="38.25" customHeight="1" x14ac:dyDescent="0.25">
      <c r="A10" s="5"/>
      <c r="B10" s="8" t="s">
        <v>1</v>
      </c>
      <c r="C10" s="140" t="s">
        <v>72</v>
      </c>
      <c r="D10" s="9"/>
      <c r="E10" s="149" t="s">
        <v>2</v>
      </c>
      <c r="F10" s="150"/>
      <c r="G10" s="11" t="s">
        <v>74</v>
      </c>
    </row>
    <row r="11" spans="1:7" ht="18" customHeight="1" x14ac:dyDescent="0.25">
      <c r="A11" s="5"/>
      <c r="B11" s="8" t="s">
        <v>3</v>
      </c>
      <c r="C11" s="138" t="s">
        <v>62</v>
      </c>
      <c r="D11" s="9"/>
      <c r="E11" s="149" t="s">
        <v>80</v>
      </c>
      <c r="F11" s="150"/>
      <c r="G11" s="146">
        <v>11184.128000000001</v>
      </c>
    </row>
    <row r="12" spans="1:7" ht="11.25" customHeight="1" x14ac:dyDescent="0.25">
      <c r="A12" s="5"/>
      <c r="B12" s="8" t="s">
        <v>4</v>
      </c>
      <c r="C12" s="139" t="s">
        <v>63</v>
      </c>
      <c r="D12" s="9"/>
      <c r="E12" s="13" t="s">
        <v>5</v>
      </c>
      <c r="F12" s="14"/>
      <c r="G12" s="15">
        <v>4473651.2000000002</v>
      </c>
    </row>
    <row r="13" spans="1:7" ht="15" x14ac:dyDescent="0.25">
      <c r="A13" s="5"/>
      <c r="B13" s="8" t="s">
        <v>6</v>
      </c>
      <c r="C13" s="140" t="s">
        <v>64</v>
      </c>
      <c r="D13" s="9"/>
      <c r="E13" s="149" t="s">
        <v>7</v>
      </c>
      <c r="F13" s="150"/>
      <c r="G13" s="11" t="s">
        <v>75</v>
      </c>
    </row>
    <row r="14" spans="1:7" ht="25.5" x14ac:dyDescent="0.25">
      <c r="A14" s="5"/>
      <c r="B14" s="8" t="s">
        <v>8</v>
      </c>
      <c r="C14" s="139" t="s">
        <v>64</v>
      </c>
      <c r="D14" s="9"/>
      <c r="E14" s="149" t="s">
        <v>9</v>
      </c>
      <c r="F14" s="150"/>
      <c r="G14" s="12" t="s">
        <v>76</v>
      </c>
    </row>
    <row r="15" spans="1:7" ht="25.5" customHeight="1" x14ac:dyDescent="0.25">
      <c r="A15" s="5"/>
      <c r="B15" s="8" t="s">
        <v>10</v>
      </c>
      <c r="C15" s="141">
        <v>44256</v>
      </c>
      <c r="D15" s="9"/>
      <c r="E15" s="153" t="s">
        <v>11</v>
      </c>
      <c r="F15" s="154"/>
      <c r="G15" s="12" t="s">
        <v>77</v>
      </c>
    </row>
    <row r="16" spans="1:7" ht="12" customHeight="1" x14ac:dyDescent="0.25">
      <c r="A16" s="2"/>
      <c r="B16" s="16"/>
      <c r="C16" s="17"/>
      <c r="D16" s="18"/>
      <c r="E16" s="19"/>
      <c r="F16" s="19"/>
      <c r="G16" s="20"/>
    </row>
    <row r="17" spans="1:7" ht="12" customHeight="1" x14ac:dyDescent="0.25">
      <c r="A17" s="21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5"/>
      <c r="B19" s="25" t="s">
        <v>13</v>
      </c>
      <c r="C19" s="26"/>
      <c r="D19" s="27"/>
      <c r="E19" s="27"/>
      <c r="F19" s="27"/>
      <c r="G19" s="27"/>
    </row>
    <row r="20" spans="1:7" ht="24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</row>
    <row r="21" spans="1:7" ht="12.75" customHeight="1" x14ac:dyDescent="0.25">
      <c r="A21" s="21"/>
      <c r="B21" s="137" t="s">
        <v>83</v>
      </c>
      <c r="C21" s="29" t="s">
        <v>20</v>
      </c>
      <c r="D21" s="30">
        <v>1</v>
      </c>
      <c r="E21" s="137" t="s">
        <v>84</v>
      </c>
      <c r="F21" s="15">
        <v>26285.056</v>
      </c>
      <c r="G21" s="15">
        <v>26285.056</v>
      </c>
    </row>
    <row r="22" spans="1:7" ht="12.75" customHeight="1" x14ac:dyDescent="0.25">
      <c r="A22" s="21"/>
      <c r="B22" s="137" t="s">
        <v>85</v>
      </c>
      <c r="C22" s="29" t="s">
        <v>20</v>
      </c>
      <c r="D22" s="30">
        <v>1</v>
      </c>
      <c r="E22" s="137" t="s">
        <v>86</v>
      </c>
      <c r="F22" s="15">
        <v>26285.056</v>
      </c>
      <c r="G22" s="15">
        <v>26285.056</v>
      </c>
    </row>
    <row r="23" spans="1:7" ht="12.75" customHeight="1" x14ac:dyDescent="0.25">
      <c r="A23" s="21"/>
      <c r="B23" s="137" t="s">
        <v>66</v>
      </c>
      <c r="C23" s="29" t="s">
        <v>20</v>
      </c>
      <c r="D23" s="30">
        <v>2</v>
      </c>
      <c r="E23" s="137" t="s">
        <v>65</v>
      </c>
      <c r="F23" s="15">
        <v>26285.056</v>
      </c>
      <c r="G23" s="15">
        <v>52570.112000000001</v>
      </c>
    </row>
    <row r="24" spans="1:7" ht="12.75" customHeight="1" x14ac:dyDescent="0.25">
      <c r="A24" s="21"/>
      <c r="B24" s="137" t="s">
        <v>87</v>
      </c>
      <c r="C24" s="29" t="s">
        <v>20</v>
      </c>
      <c r="D24" s="30">
        <v>1</v>
      </c>
      <c r="E24" s="137" t="s">
        <v>65</v>
      </c>
      <c r="F24" s="15">
        <v>26285.056</v>
      </c>
      <c r="G24" s="15">
        <v>26285.056</v>
      </c>
    </row>
    <row r="25" spans="1:7" ht="12.75" customHeight="1" x14ac:dyDescent="0.25">
      <c r="A25" s="21"/>
      <c r="B25" s="137" t="s">
        <v>88</v>
      </c>
      <c r="C25" s="29" t="s">
        <v>20</v>
      </c>
      <c r="D25" s="30">
        <v>2</v>
      </c>
      <c r="E25" s="137" t="s">
        <v>65</v>
      </c>
      <c r="F25" s="15">
        <v>26285.056</v>
      </c>
      <c r="G25" s="15">
        <v>52570.112000000001</v>
      </c>
    </row>
    <row r="26" spans="1:7" ht="12.75" customHeight="1" x14ac:dyDescent="0.25">
      <c r="A26" s="21"/>
      <c r="B26" s="31" t="s">
        <v>21</v>
      </c>
      <c r="C26" s="32"/>
      <c r="D26" s="32"/>
      <c r="E26" s="32"/>
      <c r="F26" s="33"/>
      <c r="G26" s="34">
        <f>SUM(G21:G25)</f>
        <v>183995.39199999999</v>
      </c>
    </row>
    <row r="27" spans="1:7" ht="12" customHeight="1" x14ac:dyDescent="0.25">
      <c r="A27" s="2"/>
      <c r="B27" s="22"/>
      <c r="C27" s="24"/>
      <c r="D27" s="24"/>
      <c r="E27" s="24"/>
      <c r="F27" s="35"/>
      <c r="G27" s="35"/>
    </row>
    <row r="28" spans="1:7" ht="12" customHeight="1" x14ac:dyDescent="0.25">
      <c r="A28" s="5"/>
      <c r="B28" s="36" t="s">
        <v>22</v>
      </c>
      <c r="C28" s="37"/>
      <c r="D28" s="38"/>
      <c r="E28" s="38"/>
      <c r="F28" s="39"/>
      <c r="G28" s="39"/>
    </row>
    <row r="29" spans="1:7" ht="24" customHeight="1" x14ac:dyDescent="0.25">
      <c r="A29" s="5"/>
      <c r="B29" s="40" t="s">
        <v>14</v>
      </c>
      <c r="C29" s="41" t="s">
        <v>15</v>
      </c>
      <c r="D29" s="41" t="s">
        <v>16</v>
      </c>
      <c r="E29" s="40" t="s">
        <v>17</v>
      </c>
      <c r="F29" s="41" t="s">
        <v>18</v>
      </c>
      <c r="G29" s="40" t="s">
        <v>19</v>
      </c>
    </row>
    <row r="30" spans="1:7" ht="12" customHeight="1" x14ac:dyDescent="0.25">
      <c r="A30" s="5"/>
      <c r="B30" s="42"/>
      <c r="C30" s="43"/>
      <c r="D30" s="43"/>
      <c r="E30" s="43"/>
      <c r="F30" s="135"/>
      <c r="G30" s="135"/>
    </row>
    <row r="31" spans="1:7" ht="12" customHeight="1" x14ac:dyDescent="0.25">
      <c r="A31" s="5"/>
      <c r="B31" s="44" t="s">
        <v>23</v>
      </c>
      <c r="C31" s="45"/>
      <c r="D31" s="45"/>
      <c r="E31" s="45"/>
      <c r="F31" s="46"/>
      <c r="G31" s="136">
        <f>SUM(G30)</f>
        <v>0</v>
      </c>
    </row>
    <row r="32" spans="1:7" ht="12" customHeight="1" x14ac:dyDescent="0.25">
      <c r="A32" s="2"/>
      <c r="B32" s="47"/>
      <c r="C32" s="48"/>
      <c r="D32" s="48"/>
      <c r="E32" s="48"/>
      <c r="F32" s="49"/>
      <c r="G32" s="49"/>
    </row>
    <row r="33" spans="1:11" ht="12" customHeight="1" x14ac:dyDescent="0.25">
      <c r="A33" s="5"/>
      <c r="B33" s="36" t="s">
        <v>24</v>
      </c>
      <c r="C33" s="37"/>
      <c r="D33" s="38"/>
      <c r="E33" s="38"/>
      <c r="F33" s="39"/>
      <c r="G33" s="39"/>
    </row>
    <row r="34" spans="1:11" ht="24" customHeight="1" x14ac:dyDescent="0.25">
      <c r="A34" s="5"/>
      <c r="B34" s="50" t="s">
        <v>14</v>
      </c>
      <c r="C34" s="50" t="s">
        <v>15</v>
      </c>
      <c r="D34" s="50" t="s">
        <v>16</v>
      </c>
      <c r="E34" s="50" t="s">
        <v>17</v>
      </c>
      <c r="F34" s="51" t="s">
        <v>18</v>
      </c>
      <c r="G34" s="50" t="s">
        <v>19</v>
      </c>
    </row>
    <row r="35" spans="1:11" ht="12.75" customHeight="1" x14ac:dyDescent="0.25">
      <c r="A35" s="21"/>
      <c r="B35" s="10" t="s">
        <v>89</v>
      </c>
      <c r="C35" s="29" t="s">
        <v>25</v>
      </c>
      <c r="D35" s="30">
        <v>0.25</v>
      </c>
      <c r="E35" s="12" t="s">
        <v>90</v>
      </c>
      <c r="F35" s="15">
        <v>210282.49600000001</v>
      </c>
      <c r="G35" s="15">
        <v>52570.624000000003</v>
      </c>
    </row>
    <row r="36" spans="1:11" ht="12.75" customHeight="1" x14ac:dyDescent="0.25">
      <c r="A36" s="21"/>
      <c r="B36" s="144" t="s">
        <v>91</v>
      </c>
      <c r="C36" s="29" t="s">
        <v>25</v>
      </c>
      <c r="D36" s="30">
        <v>0.25</v>
      </c>
      <c r="E36" s="12" t="s">
        <v>90</v>
      </c>
      <c r="F36" s="15">
        <v>210282.49600000001</v>
      </c>
      <c r="G36" s="15">
        <v>52570.624000000003</v>
      </c>
    </row>
    <row r="37" spans="1:11" ht="12.75" customHeight="1" x14ac:dyDescent="0.25">
      <c r="A37" s="21"/>
      <c r="B37" s="144" t="s">
        <v>92</v>
      </c>
      <c r="C37" s="29" t="s">
        <v>25</v>
      </c>
      <c r="D37" s="30">
        <v>0.25</v>
      </c>
      <c r="E37" s="12" t="s">
        <v>90</v>
      </c>
      <c r="F37" s="15">
        <v>210282.49600000001</v>
      </c>
      <c r="G37" s="15">
        <v>52570.624000000003</v>
      </c>
    </row>
    <row r="38" spans="1:11" ht="12.75" customHeight="1" x14ac:dyDescent="0.25">
      <c r="A38" s="21"/>
      <c r="B38" s="144" t="s">
        <v>93</v>
      </c>
      <c r="C38" s="29" t="s">
        <v>25</v>
      </c>
      <c r="D38" s="30">
        <v>0.25</v>
      </c>
      <c r="E38" s="12" t="s">
        <v>90</v>
      </c>
      <c r="F38" s="15">
        <v>210282.49600000001</v>
      </c>
      <c r="G38" s="15">
        <v>52570.624000000003</v>
      </c>
    </row>
    <row r="39" spans="1:11" ht="12.75" customHeight="1" x14ac:dyDescent="0.25">
      <c r="A39" s="21"/>
      <c r="B39" s="144" t="s">
        <v>94</v>
      </c>
      <c r="C39" s="29" t="s">
        <v>25</v>
      </c>
      <c r="D39" s="30">
        <v>1</v>
      </c>
      <c r="E39" s="12" t="s">
        <v>90</v>
      </c>
      <c r="F39" s="15">
        <v>105141.24800000001</v>
      </c>
      <c r="G39" s="15">
        <v>105141.24800000001</v>
      </c>
    </row>
    <row r="40" spans="1:11" ht="12.75" customHeight="1" x14ac:dyDescent="0.25">
      <c r="A40" s="21"/>
      <c r="B40" s="144" t="s">
        <v>95</v>
      </c>
      <c r="C40" s="29" t="s">
        <v>25</v>
      </c>
      <c r="D40" s="30">
        <v>0.25</v>
      </c>
      <c r="E40" s="12" t="s">
        <v>90</v>
      </c>
      <c r="F40" s="15">
        <v>210282.49600000001</v>
      </c>
      <c r="G40" s="15">
        <v>52570.624000000003</v>
      </c>
    </row>
    <row r="41" spans="1:11" ht="12.75" customHeight="1" x14ac:dyDescent="0.25">
      <c r="A41" s="21"/>
      <c r="B41" s="144" t="s">
        <v>96</v>
      </c>
      <c r="C41" s="29" t="s">
        <v>25</v>
      </c>
      <c r="D41" s="30">
        <v>0.25</v>
      </c>
      <c r="E41" s="12" t="s">
        <v>90</v>
      </c>
      <c r="F41" s="15">
        <v>210282.49600000001</v>
      </c>
      <c r="G41" s="15">
        <v>52570.624000000003</v>
      </c>
    </row>
    <row r="42" spans="1:11" ht="12.75" customHeight="1" x14ac:dyDescent="0.25">
      <c r="A42" s="21"/>
      <c r="B42" s="144" t="s">
        <v>97</v>
      </c>
      <c r="C42" s="29" t="s">
        <v>25</v>
      </c>
      <c r="D42" s="30">
        <v>0.3</v>
      </c>
      <c r="E42" s="12" t="s">
        <v>98</v>
      </c>
      <c r="F42" s="15">
        <v>210282.49600000001</v>
      </c>
      <c r="G42" s="15">
        <v>63084.748800000001</v>
      </c>
    </row>
    <row r="43" spans="1:11" ht="12.75" customHeight="1" x14ac:dyDescent="0.25">
      <c r="A43" s="21"/>
      <c r="B43" s="144" t="s">
        <v>99</v>
      </c>
      <c r="C43" s="29" t="s">
        <v>25</v>
      </c>
      <c r="D43" s="30">
        <v>0.1</v>
      </c>
      <c r="E43" s="12" t="s">
        <v>98</v>
      </c>
      <c r="F43" s="15">
        <v>210282.49600000001</v>
      </c>
      <c r="G43" s="15">
        <v>21028.249600000003</v>
      </c>
    </row>
    <row r="44" spans="1:11" ht="12.75" customHeight="1" x14ac:dyDescent="0.25">
      <c r="A44" s="21"/>
      <c r="B44" s="144" t="s">
        <v>100</v>
      </c>
      <c r="C44" s="29" t="s">
        <v>25</v>
      </c>
      <c r="D44" s="30">
        <v>0.3</v>
      </c>
      <c r="E44" s="12" t="s">
        <v>98</v>
      </c>
      <c r="F44" s="15">
        <v>210282.49600000001</v>
      </c>
      <c r="G44" s="15">
        <v>63084.748800000001</v>
      </c>
    </row>
    <row r="45" spans="1:11" ht="12.75" customHeight="1" x14ac:dyDescent="0.25">
      <c r="A45" s="5"/>
      <c r="B45" s="52" t="s">
        <v>26</v>
      </c>
      <c r="C45" s="53"/>
      <c r="D45" s="53"/>
      <c r="E45" s="53"/>
      <c r="F45" s="54"/>
      <c r="G45" s="55">
        <f>SUM(G35:G44)</f>
        <v>567762.73919999995</v>
      </c>
    </row>
    <row r="46" spans="1:11" ht="12" customHeight="1" x14ac:dyDescent="0.25">
      <c r="A46" s="2"/>
      <c r="B46" s="47"/>
      <c r="C46" s="48"/>
      <c r="D46" s="48"/>
      <c r="E46" s="48"/>
      <c r="F46" s="49"/>
      <c r="G46" s="49"/>
    </row>
    <row r="47" spans="1:11" ht="12" customHeight="1" x14ac:dyDescent="0.25">
      <c r="A47" s="5"/>
      <c r="B47" s="36" t="s">
        <v>27</v>
      </c>
      <c r="C47" s="37"/>
      <c r="D47" s="38"/>
      <c r="E47" s="38"/>
      <c r="F47" s="39"/>
      <c r="G47" s="39"/>
    </row>
    <row r="48" spans="1:11" ht="24" customHeight="1" x14ac:dyDescent="0.25">
      <c r="A48" s="5"/>
      <c r="B48" s="51" t="s">
        <v>28</v>
      </c>
      <c r="C48" s="51" t="s">
        <v>29</v>
      </c>
      <c r="D48" s="51" t="s">
        <v>30</v>
      </c>
      <c r="E48" s="51" t="s">
        <v>17</v>
      </c>
      <c r="F48" s="51" t="s">
        <v>18</v>
      </c>
      <c r="G48" s="51" t="s">
        <v>19</v>
      </c>
      <c r="K48" s="134"/>
    </row>
    <row r="49" spans="1:11" ht="12.75" customHeight="1" x14ac:dyDescent="0.25">
      <c r="A49" s="21"/>
      <c r="B49" s="56" t="s">
        <v>31</v>
      </c>
      <c r="C49" s="57"/>
      <c r="D49" s="57"/>
      <c r="E49" s="57"/>
      <c r="F49" s="57"/>
      <c r="G49" s="57"/>
      <c r="K49" s="134"/>
    </row>
    <row r="50" spans="1:11" ht="12.75" customHeight="1" x14ac:dyDescent="0.25">
      <c r="A50" s="21"/>
      <c r="B50" s="13" t="s">
        <v>32</v>
      </c>
      <c r="C50" s="58" t="s">
        <v>71</v>
      </c>
      <c r="D50" s="59">
        <v>70</v>
      </c>
      <c r="E50" s="58" t="s">
        <v>86</v>
      </c>
      <c r="F50" s="60">
        <v>21027.84</v>
      </c>
      <c r="G50" s="60">
        <v>1471948.8</v>
      </c>
    </row>
    <row r="51" spans="1:11" ht="12.75" customHeight="1" x14ac:dyDescent="0.25">
      <c r="A51" s="21"/>
      <c r="B51" s="61" t="s">
        <v>33</v>
      </c>
      <c r="C51" s="62"/>
      <c r="D51" s="14"/>
      <c r="E51" s="62"/>
      <c r="F51" s="60"/>
      <c r="G51" s="60"/>
    </row>
    <row r="52" spans="1:11" ht="12.75" customHeight="1" x14ac:dyDescent="0.25">
      <c r="A52" s="21"/>
      <c r="B52" s="13" t="s">
        <v>68</v>
      </c>
      <c r="C52" s="58" t="s">
        <v>67</v>
      </c>
      <c r="D52" s="59">
        <v>24</v>
      </c>
      <c r="E52" s="58" t="s">
        <v>101</v>
      </c>
      <c r="F52" s="60">
        <v>72873.983999999997</v>
      </c>
      <c r="G52" s="60">
        <v>1748975.6159999999</v>
      </c>
    </row>
    <row r="53" spans="1:11" ht="12.75" customHeight="1" x14ac:dyDescent="0.25">
      <c r="A53" s="21"/>
      <c r="B53" s="61" t="s">
        <v>34</v>
      </c>
      <c r="C53" s="62"/>
      <c r="D53" s="14"/>
      <c r="E53" s="62"/>
      <c r="F53" s="60"/>
      <c r="G53" s="60"/>
    </row>
    <row r="54" spans="1:11" ht="12.75" customHeight="1" x14ac:dyDescent="0.25">
      <c r="A54" s="21"/>
      <c r="B54" s="63" t="s">
        <v>69</v>
      </c>
      <c r="C54" s="64" t="s">
        <v>70</v>
      </c>
      <c r="D54" s="65">
        <v>2</v>
      </c>
      <c r="E54" s="64" t="s">
        <v>86</v>
      </c>
      <c r="F54" s="66">
        <v>42509.311999999998</v>
      </c>
      <c r="G54" s="66">
        <v>85018.623999999996</v>
      </c>
    </row>
    <row r="55" spans="1:11" ht="13.5" customHeight="1" x14ac:dyDescent="0.25">
      <c r="A55" s="5"/>
      <c r="B55" s="67" t="s">
        <v>35</v>
      </c>
      <c r="C55" s="68"/>
      <c r="D55" s="68"/>
      <c r="E55" s="68"/>
      <c r="F55" s="69"/>
      <c r="G55" s="70">
        <f>SUM(G49:G54)</f>
        <v>3305943.04</v>
      </c>
    </row>
    <row r="56" spans="1:11" ht="12" customHeight="1" x14ac:dyDescent="0.25">
      <c r="A56" s="2"/>
      <c r="B56" s="47"/>
      <c r="C56" s="48"/>
      <c r="D56" s="48"/>
      <c r="E56" s="71"/>
      <c r="F56" s="49"/>
      <c r="G56" s="49"/>
    </row>
    <row r="57" spans="1:11" ht="12" customHeight="1" x14ac:dyDescent="0.25">
      <c r="A57" s="5"/>
      <c r="B57" s="36" t="s">
        <v>36</v>
      </c>
      <c r="C57" s="37"/>
      <c r="D57" s="38"/>
      <c r="E57" s="38"/>
      <c r="F57" s="39"/>
      <c r="G57" s="39"/>
    </row>
    <row r="58" spans="1:11" ht="24" customHeight="1" x14ac:dyDescent="0.25">
      <c r="A58" s="5"/>
      <c r="B58" s="50" t="s">
        <v>37</v>
      </c>
      <c r="C58" s="51" t="s">
        <v>29</v>
      </c>
      <c r="D58" s="51" t="s">
        <v>30</v>
      </c>
      <c r="E58" s="50" t="s">
        <v>17</v>
      </c>
      <c r="F58" s="51" t="s">
        <v>18</v>
      </c>
      <c r="G58" s="50" t="s">
        <v>19</v>
      </c>
    </row>
    <row r="59" spans="1:11" ht="12.75" customHeight="1" x14ac:dyDescent="0.25">
      <c r="A59" s="21"/>
      <c r="B59" s="10"/>
      <c r="C59" s="58"/>
      <c r="D59" s="60"/>
      <c r="E59" s="29"/>
      <c r="F59" s="72"/>
      <c r="G59" s="60"/>
    </row>
    <row r="60" spans="1:11" ht="13.5" customHeight="1" x14ac:dyDescent="0.25">
      <c r="A60" s="5"/>
      <c r="B60" s="73" t="s">
        <v>38</v>
      </c>
      <c r="C60" s="74"/>
      <c r="D60" s="74"/>
      <c r="E60" s="74"/>
      <c r="F60" s="75"/>
      <c r="G60" s="76">
        <f>SUM(G59)</f>
        <v>0</v>
      </c>
    </row>
    <row r="61" spans="1:11" ht="12" customHeight="1" x14ac:dyDescent="0.25">
      <c r="A61" s="2"/>
      <c r="B61" s="93"/>
      <c r="C61" s="93"/>
      <c r="D61" s="93"/>
      <c r="E61" s="93"/>
      <c r="F61" s="94"/>
      <c r="G61" s="94"/>
    </row>
    <row r="62" spans="1:11" ht="12" customHeight="1" x14ac:dyDescent="0.25">
      <c r="A62" s="90"/>
      <c r="B62" s="95" t="s">
        <v>39</v>
      </c>
      <c r="C62" s="96"/>
      <c r="D62" s="96"/>
      <c r="E62" s="96"/>
      <c r="F62" s="96"/>
      <c r="G62" s="97">
        <v>4057701.1711999997</v>
      </c>
    </row>
    <row r="63" spans="1:11" ht="12" customHeight="1" x14ac:dyDescent="0.25">
      <c r="A63" s="90"/>
      <c r="B63" s="98" t="s">
        <v>40</v>
      </c>
      <c r="C63" s="78"/>
      <c r="D63" s="78"/>
      <c r="E63" s="78"/>
      <c r="F63" s="78"/>
      <c r="G63" s="99">
        <v>202885.05856</v>
      </c>
    </row>
    <row r="64" spans="1:11" ht="12" customHeight="1" x14ac:dyDescent="0.25">
      <c r="A64" s="90"/>
      <c r="B64" s="100" t="s">
        <v>41</v>
      </c>
      <c r="C64" s="77"/>
      <c r="D64" s="77"/>
      <c r="E64" s="77"/>
      <c r="F64" s="77"/>
      <c r="G64" s="101">
        <v>4260586.2297599996</v>
      </c>
    </row>
    <row r="65" spans="1:7" ht="12" customHeight="1" x14ac:dyDescent="0.25">
      <c r="A65" s="90"/>
      <c r="B65" s="98" t="s">
        <v>42</v>
      </c>
      <c r="C65" s="78"/>
      <c r="D65" s="78"/>
      <c r="E65" s="78"/>
      <c r="F65" s="78"/>
      <c r="G65" s="99">
        <v>4473651.2000000002</v>
      </c>
    </row>
    <row r="66" spans="1:7" ht="12" customHeight="1" x14ac:dyDescent="0.25">
      <c r="A66" s="90"/>
      <c r="B66" s="102" t="s">
        <v>43</v>
      </c>
      <c r="C66" s="103"/>
      <c r="D66" s="103"/>
      <c r="E66" s="103"/>
      <c r="F66" s="103"/>
      <c r="G66" s="104">
        <v>213064.97024000064</v>
      </c>
    </row>
    <row r="67" spans="1:7" ht="12" customHeight="1" x14ac:dyDescent="0.25">
      <c r="A67" s="90"/>
      <c r="B67" s="91" t="s">
        <v>44</v>
      </c>
      <c r="C67" s="92"/>
      <c r="D67" s="92"/>
      <c r="E67" s="92"/>
      <c r="F67" s="92"/>
      <c r="G67" s="87"/>
    </row>
    <row r="68" spans="1:7" ht="12.75" customHeight="1" thickBot="1" x14ac:dyDescent="0.3">
      <c r="A68" s="90"/>
      <c r="B68" s="105"/>
      <c r="C68" s="92"/>
      <c r="D68" s="92"/>
      <c r="E68" s="92"/>
      <c r="F68" s="92"/>
      <c r="G68" s="87"/>
    </row>
    <row r="69" spans="1:7" ht="12" customHeight="1" x14ac:dyDescent="0.25">
      <c r="A69" s="90"/>
      <c r="B69" s="117" t="s">
        <v>45</v>
      </c>
      <c r="C69" s="118"/>
      <c r="D69" s="118"/>
      <c r="E69" s="118"/>
      <c r="F69" s="119"/>
      <c r="G69" s="87"/>
    </row>
    <row r="70" spans="1:7" ht="12" customHeight="1" x14ac:dyDescent="0.25">
      <c r="A70" s="90"/>
      <c r="B70" s="120" t="s">
        <v>46</v>
      </c>
      <c r="C70" s="89"/>
      <c r="D70" s="89"/>
      <c r="E70" s="89"/>
      <c r="F70" s="121"/>
      <c r="G70" s="87"/>
    </row>
    <row r="71" spans="1:7" ht="12" customHeight="1" x14ac:dyDescent="0.25">
      <c r="A71" s="90"/>
      <c r="B71" s="120" t="s">
        <v>47</v>
      </c>
      <c r="C71" s="89"/>
      <c r="D71" s="89"/>
      <c r="E71" s="89"/>
      <c r="F71" s="121"/>
      <c r="G71" s="87"/>
    </row>
    <row r="72" spans="1:7" ht="12" customHeight="1" x14ac:dyDescent="0.25">
      <c r="A72" s="90"/>
      <c r="B72" s="120" t="s">
        <v>48</v>
      </c>
      <c r="C72" s="89"/>
      <c r="D72" s="89"/>
      <c r="E72" s="89"/>
      <c r="F72" s="121"/>
      <c r="G72" s="87"/>
    </row>
    <row r="73" spans="1:7" ht="12" customHeight="1" x14ac:dyDescent="0.25">
      <c r="A73" s="90"/>
      <c r="B73" s="120" t="s">
        <v>49</v>
      </c>
      <c r="C73" s="89"/>
      <c r="D73" s="89"/>
      <c r="E73" s="89"/>
      <c r="F73" s="121"/>
      <c r="G73" s="87"/>
    </row>
    <row r="74" spans="1:7" ht="12" customHeight="1" x14ac:dyDescent="0.25">
      <c r="A74" s="90"/>
      <c r="B74" s="120" t="s">
        <v>50</v>
      </c>
      <c r="C74" s="89"/>
      <c r="D74" s="89"/>
      <c r="E74" s="89"/>
      <c r="F74" s="121"/>
      <c r="G74" s="87"/>
    </row>
    <row r="75" spans="1:7" ht="12.75" customHeight="1" thickBot="1" x14ac:dyDescent="0.3">
      <c r="A75" s="90"/>
      <c r="B75" s="122" t="s">
        <v>51</v>
      </c>
      <c r="C75" s="123"/>
      <c r="D75" s="123"/>
      <c r="E75" s="123"/>
      <c r="F75" s="124"/>
      <c r="G75" s="87"/>
    </row>
    <row r="76" spans="1:7" ht="12.75" customHeight="1" x14ac:dyDescent="0.25">
      <c r="A76" s="90"/>
      <c r="B76" s="115"/>
      <c r="C76" s="89"/>
      <c r="D76" s="89"/>
      <c r="E76" s="89"/>
      <c r="F76" s="89"/>
      <c r="G76" s="87"/>
    </row>
    <row r="77" spans="1:7" ht="15" customHeight="1" thickBot="1" x14ac:dyDescent="0.3">
      <c r="A77" s="90"/>
      <c r="B77" s="147" t="s">
        <v>52</v>
      </c>
      <c r="C77" s="148"/>
      <c r="D77" s="114"/>
      <c r="E77" s="80"/>
      <c r="F77" s="80"/>
      <c r="G77" s="87"/>
    </row>
    <row r="78" spans="1:7" ht="12" customHeight="1" x14ac:dyDescent="0.25">
      <c r="A78" s="90"/>
      <c r="B78" s="107" t="s">
        <v>37</v>
      </c>
      <c r="C78" s="81" t="s">
        <v>53</v>
      </c>
      <c r="D78" s="108" t="s">
        <v>54</v>
      </c>
      <c r="E78" s="80"/>
      <c r="F78" s="80"/>
      <c r="G78" s="87"/>
    </row>
    <row r="79" spans="1:7" ht="12" customHeight="1" x14ac:dyDescent="0.25">
      <c r="A79" s="90"/>
      <c r="B79" s="109" t="s">
        <v>55</v>
      </c>
      <c r="C79" s="82">
        <f>G26</f>
        <v>183995.39199999999</v>
      </c>
      <c r="D79" s="110">
        <f>(C79/C85)</f>
        <v>4.3185463707975352E-2</v>
      </c>
      <c r="E79" s="80"/>
      <c r="F79" s="80"/>
      <c r="G79" s="87"/>
    </row>
    <row r="80" spans="1:7" ht="12" customHeight="1" x14ac:dyDescent="0.25">
      <c r="A80" s="90"/>
      <c r="B80" s="109" t="s">
        <v>56</v>
      </c>
      <c r="C80" s="83">
        <v>0</v>
      </c>
      <c r="D80" s="110">
        <v>0</v>
      </c>
      <c r="E80" s="80"/>
      <c r="F80" s="80"/>
      <c r="G80" s="87"/>
    </row>
    <row r="81" spans="1:7" ht="12" customHeight="1" x14ac:dyDescent="0.25">
      <c r="A81" s="90"/>
      <c r="B81" s="109" t="s">
        <v>57</v>
      </c>
      <c r="C81" s="82">
        <f>G45</f>
        <v>567762.73919999995</v>
      </c>
      <c r="D81" s="110">
        <f>(C81/C85)</f>
        <v>0.13325930014846391</v>
      </c>
      <c r="E81" s="80"/>
      <c r="F81" s="80"/>
      <c r="G81" s="87"/>
    </row>
    <row r="82" spans="1:7" ht="12" customHeight="1" x14ac:dyDescent="0.25">
      <c r="A82" s="90"/>
      <c r="B82" s="109" t="s">
        <v>28</v>
      </c>
      <c r="C82" s="82">
        <f>G55</f>
        <v>3305943.04</v>
      </c>
      <c r="D82" s="110">
        <f>(C82/C85)</f>
        <v>0.77593618852451318</v>
      </c>
      <c r="E82" s="80"/>
      <c r="F82" s="80"/>
      <c r="G82" s="87"/>
    </row>
    <row r="83" spans="1:7" ht="12" customHeight="1" x14ac:dyDescent="0.25">
      <c r="A83" s="90"/>
      <c r="B83" s="109" t="s">
        <v>58</v>
      </c>
      <c r="C83" s="84">
        <f>G60</f>
        <v>0</v>
      </c>
      <c r="D83" s="110">
        <f>(C83/C85)</f>
        <v>0</v>
      </c>
      <c r="E83" s="86"/>
      <c r="F83" s="86"/>
      <c r="G83" s="87"/>
    </row>
    <row r="84" spans="1:7" ht="12" customHeight="1" x14ac:dyDescent="0.25">
      <c r="A84" s="90"/>
      <c r="B84" s="109" t="s">
        <v>59</v>
      </c>
      <c r="C84" s="84">
        <f>G63</f>
        <v>202885.05856</v>
      </c>
      <c r="D84" s="110">
        <f>(C84/C85)</f>
        <v>4.7619047619047623E-2</v>
      </c>
      <c r="E84" s="86"/>
      <c r="F84" s="86"/>
      <c r="G84" s="87"/>
    </row>
    <row r="85" spans="1:7" ht="12.75" customHeight="1" thickBot="1" x14ac:dyDescent="0.3">
      <c r="A85" s="90"/>
      <c r="B85" s="111" t="s">
        <v>60</v>
      </c>
      <c r="C85" s="112">
        <f>SUM(C79:C84)</f>
        <v>4260586.2297599996</v>
      </c>
      <c r="D85" s="113">
        <f>SUM(D79:D84)</f>
        <v>1</v>
      </c>
      <c r="E85" s="86"/>
      <c r="F85" s="86"/>
      <c r="G85" s="87"/>
    </row>
    <row r="86" spans="1:7" ht="12" customHeight="1" x14ac:dyDescent="0.25">
      <c r="A86" s="90"/>
      <c r="B86" s="105"/>
      <c r="C86" s="92"/>
      <c r="D86" s="92"/>
      <c r="E86" s="92"/>
      <c r="F86" s="92"/>
      <c r="G86" s="87"/>
    </row>
    <row r="87" spans="1:7" ht="12.75" customHeight="1" x14ac:dyDescent="0.25">
      <c r="A87" s="90"/>
      <c r="B87" s="106"/>
      <c r="C87" s="92"/>
      <c r="D87" s="92"/>
      <c r="E87" s="92"/>
      <c r="F87" s="92"/>
      <c r="G87" s="87"/>
    </row>
    <row r="88" spans="1:7" ht="12" customHeight="1" thickBot="1" x14ac:dyDescent="0.3">
      <c r="A88" s="79"/>
      <c r="B88" s="126"/>
      <c r="C88" s="127" t="s">
        <v>81</v>
      </c>
      <c r="D88" s="128"/>
      <c r="E88" s="129"/>
      <c r="F88" s="85"/>
      <c r="G88" s="87"/>
    </row>
    <row r="89" spans="1:7" ht="12" customHeight="1" x14ac:dyDescent="0.25">
      <c r="A89" s="90"/>
      <c r="B89" s="130" t="s">
        <v>79</v>
      </c>
      <c r="C89" s="131">
        <v>300</v>
      </c>
      <c r="D89" s="143">
        <f>G9</f>
        <v>400</v>
      </c>
      <c r="E89" s="132">
        <v>500</v>
      </c>
      <c r="F89" s="125"/>
      <c r="G89" s="88"/>
    </row>
    <row r="90" spans="1:7" ht="12.75" customHeight="1" thickBot="1" x14ac:dyDescent="0.3">
      <c r="A90" s="90"/>
      <c r="B90" s="111" t="s">
        <v>82</v>
      </c>
      <c r="C90" s="112">
        <f>(G64/C89)</f>
        <v>14201.954099199998</v>
      </c>
      <c r="D90" s="112">
        <f>(G64/D89)</f>
        <v>10651.465574399999</v>
      </c>
      <c r="E90" s="133">
        <f>(G64/E89)</f>
        <v>8521.1724595199994</v>
      </c>
      <c r="F90" s="125"/>
      <c r="G90" s="88"/>
    </row>
    <row r="91" spans="1:7" ht="15.6" customHeight="1" x14ac:dyDescent="0.25">
      <c r="A91" s="90"/>
      <c r="B91" s="116" t="s">
        <v>61</v>
      </c>
      <c r="C91" s="89"/>
      <c r="D91" s="89"/>
      <c r="E91" s="89"/>
      <c r="F91" s="89"/>
      <c r="G91" s="89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Calama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2021-04-30T18:21:03Z</dcterms:modified>
</cp:coreProperties>
</file>