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briones\Desktop\ASISTENCIA FINANCIERA\2021\FICHAS TECNICAS\Curepto\"/>
    </mc:Choice>
  </mc:AlternateContent>
  <bookViews>
    <workbookView xWindow="-105" yWindow="-105" windowWidth="19425" windowHeight="10425"/>
  </bookViews>
  <sheets>
    <sheet name="Frambuesa" sheetId="1" r:id="rId1"/>
  </sheets>
  <calcPr calcId="162913"/>
</workbook>
</file>

<file path=xl/calcChain.xml><?xml version="1.0" encoding="utf-8"?>
<calcChain xmlns="http://schemas.openxmlformats.org/spreadsheetml/2006/main">
  <c r="E100" i="1" l="1"/>
  <c r="D100" i="1"/>
  <c r="C100" i="1"/>
  <c r="G57" i="1" l="1"/>
  <c r="G58" i="1"/>
  <c r="G59" i="1"/>
  <c r="G60" i="1"/>
  <c r="G61" i="1"/>
  <c r="G62" i="1"/>
  <c r="G63" i="1"/>
  <c r="G47" i="1"/>
  <c r="G48" i="1"/>
  <c r="G49" i="1"/>
  <c r="G50" i="1"/>
  <c r="G46" i="1"/>
  <c r="G39" i="1"/>
  <c r="G69" i="1" l="1"/>
  <c r="G68" i="1"/>
  <c r="G56" i="1"/>
  <c r="G34" i="1"/>
  <c r="G35" i="1" s="1"/>
  <c r="C90" i="1" s="1"/>
  <c r="G29" i="1"/>
  <c r="G28" i="1"/>
  <c r="G54" i="1" l="1"/>
  <c r="G55" i="1"/>
  <c r="G53" i="1"/>
  <c r="G22" i="1" l="1"/>
  <c r="G23" i="1"/>
  <c r="G24" i="1"/>
  <c r="G25" i="1"/>
  <c r="G26" i="1"/>
  <c r="G27" i="1"/>
  <c r="G70" i="1" l="1"/>
  <c r="G52" i="1"/>
  <c r="G51" i="1"/>
  <c r="G40" i="1"/>
  <c r="G21" i="1"/>
  <c r="G12" i="1"/>
  <c r="G75" i="1" s="1"/>
  <c r="G64" i="1" l="1"/>
  <c r="C92" i="1" s="1"/>
  <c r="G30" i="1"/>
  <c r="C89" i="1" s="1"/>
  <c r="G41" i="1"/>
  <c r="C91" i="1" s="1"/>
  <c r="G72" i="1" l="1"/>
  <c r="G73" i="1" s="1"/>
  <c r="G74" i="1" l="1"/>
  <c r="C94" i="1"/>
  <c r="G76" i="1"/>
  <c r="C95" i="1" l="1"/>
  <c r="D93" i="1" l="1"/>
  <c r="D91" i="1"/>
  <c r="D92" i="1"/>
  <c r="D89" i="1"/>
  <c r="D94" i="1"/>
  <c r="D95" i="1" l="1"/>
</calcChain>
</file>

<file path=xl/sharedStrings.xml><?xml version="1.0" encoding="utf-8"?>
<sst xmlns="http://schemas.openxmlformats.org/spreadsheetml/2006/main" count="184" uniqueCount="130">
  <si>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</si>
  <si>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</si>
  <si>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</si>
  <si>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</si>
  <si>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</si>
  <si>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</si>
  <si>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</si>
  <si>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</si>
  <si>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</si>
  <si>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</si>
  <si>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</si>
  <si>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</si>
  <si>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</si>
  <si>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</si>
  <si>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</si>
  <si>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</si>
  <si>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</si>
  <si>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</si>
  <si>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</si>
  <si>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</si>
  <si>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</si>
  <si>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</si>
  <si>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</si>
  <si>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</si>
  <si>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</si>
  <si>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</si>
  <si>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</si>
  <si>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</si>
  <si>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</si>
  <si>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</si>
  <si>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</si>
  <si>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FERTILIZANTES</t>
  </si>
  <si>
    <t>INSECTICIDAS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</si>
  <si>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</si>
  <si>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</si>
  <si>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</si>
  <si>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</si>
  <si>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</si>
  <si>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</si>
  <si>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</si>
  <si>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</si>
  <si>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</si>
  <si>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</si>
  <si>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</si>
  <si>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</si>
  <si>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</si>
  <si>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</si>
  <si>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</si>
  <si>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</si>
  <si>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</si>
  <si>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</si>
  <si>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</si>
  <si>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</si>
  <si>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</si>
  <si>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</si>
  <si>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</si>
  <si>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</si>
  <si>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JA</t>
  </si>
  <si>
    <t>DEL MAULE</t>
  </si>
  <si>
    <t>OCTUBRE-ENERO</t>
  </si>
  <si>
    <t>APLICACIÓN AGROQU,</t>
  </si>
  <si>
    <t>ACARREO INSUMOS</t>
  </si>
  <si>
    <t xml:space="preserve"> </t>
  </si>
  <si>
    <t>UREA</t>
  </si>
  <si>
    <t>KG.</t>
  </si>
  <si>
    <t>FUNGUICIDAS</t>
  </si>
  <si>
    <t>SEPTIEMBRE</t>
  </si>
  <si>
    <t>OCT-MARZO</t>
  </si>
  <si>
    <t>COSECHA DE FRUTOS</t>
  </si>
  <si>
    <t>SUPERF. TRIPLE</t>
  </si>
  <si>
    <t>HERBICIDAS</t>
  </si>
  <si>
    <t>FARMON</t>
  </si>
  <si>
    <t>LIT</t>
  </si>
  <si>
    <t>MARZO-ABRIL</t>
  </si>
  <si>
    <t>HERITAGE</t>
  </si>
  <si>
    <t>RENDIMIENTO (KG/Há.)</t>
  </si>
  <si>
    <t>PRECIO ESPERADO ($/KG.)</t>
  </si>
  <si>
    <t>PODA INV.</t>
  </si>
  <si>
    <t>SACAR RESTOS DE PODA</t>
  </si>
  <si>
    <t>JULIO-AGOSTO</t>
  </si>
  <si>
    <t>APLICAC. FERTILIZANTES</t>
  </si>
  <si>
    <t>CONTROL DE MALEZAS</t>
  </si>
  <si>
    <t>JUNIO-ENERO</t>
  </si>
  <si>
    <t>KG</t>
  </si>
  <si>
    <t>ACEQUIADURA</t>
  </si>
  <si>
    <t>FOSFATO DIAMONICO</t>
  </si>
  <si>
    <t>OXICLORURO DE COBRE</t>
  </si>
  <si>
    <t>BRAVO 720</t>
  </si>
  <si>
    <t>CAPTAN 80 WP-</t>
  </si>
  <si>
    <t>TROYA 4 EC</t>
  </si>
  <si>
    <t>ZERO 5  EC</t>
  </si>
  <si>
    <t>KARATE CON ZEON</t>
  </si>
  <si>
    <t>SPECTRO 33</t>
  </si>
  <si>
    <t>FERTILIZANTES FOLIAR</t>
  </si>
  <si>
    <t>FOSFIMAX 40-20</t>
  </si>
  <si>
    <t>TERRASORB FOLIAR</t>
  </si>
  <si>
    <t>FRUTALIV</t>
  </si>
  <si>
    <t>AGOSTO-DICIEMB.</t>
  </si>
  <si>
    <t>JUNIO-AGOSTO</t>
  </si>
  <si>
    <t>JUNIO-JULIO</t>
  </si>
  <si>
    <t>AGOSTO-NOVIEMBRE</t>
  </si>
  <si>
    <t>SEPT-NOVIEMBRE</t>
  </si>
  <si>
    <t>AGOSTO-SEPTOEMBRE</t>
  </si>
  <si>
    <t>NOVIEMBRE-FEBRERO</t>
  </si>
  <si>
    <t>JULIO*SEPTIEMBRE</t>
  </si>
  <si>
    <t>SEPT-ENERO</t>
  </si>
  <si>
    <t>OCTUBRE-FEBRERO</t>
  </si>
  <si>
    <t>ANALISIS FOLIAR</t>
  </si>
  <si>
    <t>ENERO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</si>
  <si>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</si>
  <si>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u/>
        <sz val="7"/>
        <color indexed="8"/>
        <rFont val="Calibri"/>
        <family val="2"/>
      </rPr>
      <t>Notas</t>
    </r>
    <r>
      <rPr>
        <sz val="7"/>
        <color indexed="8"/>
        <rFont val="Calibri"/>
        <family val="2"/>
      </rPr>
      <t>:</t>
    </r>
  </si>
  <si>
    <t>DIC. 2020</t>
  </si>
  <si>
    <t>MEDIO</t>
  </si>
  <si>
    <t>GRANIZOS - LLUVIA</t>
  </si>
  <si>
    <t>EXPORTACION</t>
  </si>
  <si>
    <t>DIC-MARZO</t>
  </si>
  <si>
    <t>NOVIEMBRE</t>
  </si>
  <si>
    <t>RIEGO</t>
  </si>
  <si>
    <t>REPONER INFRAESTRUCT.</t>
  </si>
  <si>
    <t>SEGUNDA LIMP.MANUAL</t>
  </si>
  <si>
    <t>APLICACIÓN AGROQUIM.</t>
  </si>
  <si>
    <t>JUNIO-FEBRERO</t>
  </si>
  <si>
    <t>ANAL.DE SUELOS</t>
  </si>
  <si>
    <t>UN</t>
  </si>
  <si>
    <t>Subtotal Insumos</t>
  </si>
  <si>
    <t>CUREPTO</t>
  </si>
  <si>
    <t>Rendimiento (kg/hà)</t>
  </si>
  <si>
    <t>Costo unitario ($/kg) (*)</t>
  </si>
  <si>
    <t>ESCENARIOS COSTO UNITARIO  ($/kg)</t>
  </si>
  <si>
    <t>FRAMBUESA AÑO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</si>
</sst>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24" x14ac:knownFonts="1">
    <font>
      <sz val="11"/>
      <color indexed="8"/>
      <name val="Calibri"/>
    </font>
    <font>
      <b/>
      <sz val="9"/>
      <color indexed="9"/>
      <name val="Calibri"/>
      <family val="2"/>
    </font>
    <font>
      <b/>
      <sz val="8"/>
      <color indexed="8"/>
      <name val="Arial Narrow"/>
      <family val="2"/>
    </font>
    <font>
      <b/>
      <sz val="7"/>
      <color indexed="9"/>
      <name val="Calibri"/>
      <family val="2"/>
    </font>
    <font>
      <b/>
      <sz val="7"/>
      <color indexed="8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b/>
      <sz val="11"/>
      <color indexed="8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sz val="11"/>
      <color indexed="8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sz val="7"/>
      <color indexed="8"/>
      <name val="Calibri"/>
      <family val="2"/>
    </font>
    <font>
      <u/>
      <sz val="7"/>
      <color indexed="8"/>
      <name val="Calibri"/>
      <family val="2"/>
    </font>
    <font>
      <sz val="8"/>
      <color indexed="9"/>
      <name val="Calibri"/>
      <family val="2"/>
    </font>
    <font>
      <sz val="11"/>
      <color indexed="8"/>
      <name val="Calibri"/>
      <family val="2"/>
    </font>
    <font>
      <b/>
      <sz val="7"/>
      <name val="Arial Narrow"/>
      <family val="2"/>
    </font>
    <font>
      <b/>
      <sz val="8"/>
      <color indexed="9"/>
      <name val="Arial Narrow"/>
      <family val="2"/>
    </font>
    <font>
      <b/>
      <i/>
      <sz val="9"/>
      <color indexed="9"/>
      <name val="Calibri"/>
      <family val="2"/>
    </font>
    <font>
      <b/>
      <sz val="9"/>
      <color indexed="9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6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11"/>
      </right>
      <top/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theme="3"/>
      </left>
      <right style="thin">
        <color indexed="8"/>
      </right>
      <top style="thin">
        <color theme="3"/>
      </top>
      <bottom style="thin">
        <color theme="3"/>
      </bottom>
      <diagonal/>
    </border>
    <border>
      <left style="thin">
        <color indexed="8"/>
      </left>
      <right style="thin">
        <color indexed="8"/>
      </right>
      <top style="thin">
        <color theme="3"/>
      </top>
      <bottom style="thin">
        <color theme="3"/>
      </bottom>
      <diagonal/>
    </border>
    <border>
      <left style="thin">
        <color indexed="8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0"/>
      </right>
      <top style="thin">
        <color indexed="10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11"/>
      </left>
      <right/>
      <top/>
      <bottom style="thin">
        <color indexed="11"/>
      </bottom>
      <diagonal/>
    </border>
    <border>
      <left/>
      <right/>
      <top/>
      <bottom style="thin">
        <color indexed="1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10"/>
      </top>
      <bottom style="thin">
        <color indexed="10"/>
      </bottom>
      <diagonal/>
    </border>
  </borders>
  <cellStyleXfs count="2">
    <xf numFmtId="0" fontId="0" fillId="0" borderId="0" applyNumberFormat="0" applyFill="0" applyBorder="0" applyProtection="0"/>
    <xf numFmtId="41" fontId="19" fillId="0" borderId="0" applyFont="0" applyFill="0" applyBorder="0" applyAlignment="0" applyProtection="0"/>
  </cellStyleXfs>
  <cellXfs count="198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3" fillId="7" borderId="10" xfId="0" applyFont="1" applyFill="1" applyBorder="1" applyAlignment="1">
      <alignment vertical="center"/>
    </xf>
    <xf numFmtId="164" fontId="1" fillId="2" borderId="11" xfId="0" applyNumberFormat="1" applyFont="1" applyFill="1" applyBorder="1" applyAlignment="1">
      <alignment vertical="center"/>
    </xf>
    <xf numFmtId="164" fontId="5" fillId="2" borderId="11" xfId="0" applyNumberFormat="1" applyFont="1" applyFill="1" applyBorder="1" applyAlignment="1">
      <alignment vertical="center"/>
    </xf>
    <xf numFmtId="49" fontId="4" fillId="8" borderId="26" xfId="0" applyNumberFormat="1" applyFont="1" applyFill="1" applyBorder="1" applyAlignment="1">
      <alignment vertical="center"/>
    </xf>
    <xf numFmtId="165" fontId="4" fillId="8" borderId="27" xfId="0" applyNumberFormat="1" applyFont="1" applyFill="1" applyBorder="1" applyAlignment="1">
      <alignment vertical="center"/>
    </xf>
    <xf numFmtId="0" fontId="4" fillId="7" borderId="11" xfId="0" applyFont="1" applyFill="1" applyBorder="1" applyAlignment="1">
      <alignment vertical="center"/>
    </xf>
    <xf numFmtId="0" fontId="3" fillId="9" borderId="10" xfId="0" applyFont="1" applyFill="1" applyBorder="1" applyAlignment="1">
      <alignment vertical="center"/>
    </xf>
    <xf numFmtId="49" fontId="6" fillId="9" borderId="11" xfId="0" applyNumberFormat="1" applyFont="1" applyFill="1" applyBorder="1" applyAlignment="1">
      <alignment vertical="center"/>
    </xf>
    <xf numFmtId="0" fontId="3" fillId="9" borderId="11" xfId="0" applyFont="1" applyFill="1" applyBorder="1" applyAlignment="1">
      <alignment vertical="center"/>
    </xf>
    <xf numFmtId="0" fontId="3" fillId="9" borderId="40" xfId="0" applyFont="1" applyFill="1" applyBorder="1" applyAlignment="1">
      <alignment vertical="center"/>
    </xf>
    <xf numFmtId="49" fontId="4" fillId="8" borderId="41" xfId="0" applyNumberFormat="1" applyFont="1" applyFill="1" applyBorder="1" applyAlignment="1">
      <alignment vertical="center"/>
    </xf>
    <xf numFmtId="0" fontId="0" fillId="0" borderId="11" xfId="0" applyNumberFormat="1" applyFont="1" applyBorder="1" applyAlignment="1"/>
    <xf numFmtId="0" fontId="0" fillId="0" borderId="0" xfId="0" applyNumberFormat="1" applyFont="1" applyAlignment="1">
      <alignment horizontal="left" vertical="top"/>
    </xf>
    <xf numFmtId="0" fontId="7" fillId="2" borderId="3" xfId="0" applyFont="1" applyFill="1" applyBorder="1" applyAlignment="1"/>
    <xf numFmtId="0" fontId="7" fillId="2" borderId="1" xfId="0" applyFont="1" applyFill="1" applyBorder="1" applyAlignment="1"/>
    <xf numFmtId="0" fontId="7" fillId="0" borderId="0" xfId="0" applyNumberFormat="1" applyFont="1" applyAlignment="1"/>
    <xf numFmtId="0" fontId="4" fillId="2" borderId="11" xfId="0" applyFont="1" applyFill="1" applyBorder="1" applyAlignment="1"/>
    <xf numFmtId="49" fontId="4" fillId="2" borderId="11" xfId="0" applyNumberFormat="1" applyFont="1" applyFill="1" applyBorder="1" applyAlignment="1">
      <alignment vertical="center"/>
    </xf>
    <xf numFmtId="49" fontId="8" fillId="2" borderId="4" xfId="0" applyNumberFormat="1" applyFont="1" applyFill="1" applyBorder="1" applyAlignment="1">
      <alignment horizontal="right"/>
    </xf>
    <xf numFmtId="0" fontId="10" fillId="0" borderId="0" xfId="0" applyNumberFormat="1" applyFont="1" applyAlignment="1"/>
    <xf numFmtId="166" fontId="8" fillId="2" borderId="4" xfId="0" applyNumberFormat="1" applyFont="1" applyFill="1" applyBorder="1" applyAlignment="1"/>
    <xf numFmtId="49" fontId="8" fillId="2" borderId="4" xfId="0" applyNumberFormat="1" applyFont="1" applyFill="1" applyBorder="1" applyAlignment="1">
      <alignment horizontal="right" wrapText="1"/>
    </xf>
    <xf numFmtId="49" fontId="8" fillId="2" borderId="4" xfId="0" applyNumberFormat="1" applyFont="1" applyFill="1" applyBorder="1" applyAlignment="1"/>
    <xf numFmtId="0" fontId="8" fillId="2" borderId="4" xfId="0" applyFont="1" applyFill="1" applyBorder="1" applyAlignment="1"/>
    <xf numFmtId="3" fontId="8" fillId="2" borderId="4" xfId="0" applyNumberFormat="1" applyFont="1" applyFill="1" applyBorder="1" applyAlignment="1">
      <alignment horizontal="right" wrapText="1"/>
    </xf>
    <xf numFmtId="49" fontId="8" fillId="2" borderId="4" xfId="0" applyNumberFormat="1" applyFont="1" applyFill="1" applyBorder="1" applyAlignment="1">
      <alignment horizontal="center" wrapText="1"/>
    </xf>
    <xf numFmtId="49" fontId="8" fillId="2" borderId="9" xfId="0" applyNumberFormat="1" applyFont="1" applyFill="1" applyBorder="1" applyAlignment="1">
      <alignment wrapText="1"/>
    </xf>
    <xf numFmtId="49" fontId="8" fillId="2" borderId="9" xfId="0" applyNumberFormat="1" applyFont="1" applyFill="1" applyBorder="1" applyAlignment="1">
      <alignment horizontal="center" wrapText="1"/>
    </xf>
    <xf numFmtId="0" fontId="8" fillId="2" borderId="9" xfId="0" applyNumberFormat="1" applyFont="1" applyFill="1" applyBorder="1" applyAlignment="1">
      <alignment wrapText="1"/>
    </xf>
    <xf numFmtId="49" fontId="8" fillId="2" borderId="9" xfId="0" applyNumberFormat="1" applyFont="1" applyFill="1" applyBorder="1" applyAlignment="1">
      <alignment horizontal="right" wrapText="1"/>
    </xf>
    <xf numFmtId="3" fontId="8" fillId="2" borderId="9" xfId="0" applyNumberFormat="1" applyFont="1" applyFill="1" applyBorder="1" applyAlignment="1">
      <alignment horizontal="right" wrapText="1"/>
    </xf>
    <xf numFmtId="49" fontId="8" fillId="2" borderId="44" xfId="0" applyNumberFormat="1" applyFont="1" applyFill="1" applyBorder="1" applyAlignment="1">
      <alignment horizontal="center"/>
    </xf>
    <xf numFmtId="3" fontId="8" fillId="2" borderId="44" xfId="0" applyNumberFormat="1" applyFont="1" applyFill="1" applyBorder="1" applyAlignment="1"/>
    <xf numFmtId="0" fontId="11" fillId="2" borderId="13" xfId="0" applyFont="1" applyFill="1" applyBorder="1" applyAlignment="1"/>
    <xf numFmtId="3" fontId="11" fillId="2" borderId="13" xfId="0" applyNumberFormat="1" applyFont="1" applyFill="1" applyBorder="1" applyAlignment="1"/>
    <xf numFmtId="49" fontId="10" fillId="2" borderId="11" xfId="0" applyNumberFormat="1" applyFont="1" applyFill="1" applyBorder="1" applyAlignment="1">
      <alignment vertical="center"/>
    </xf>
    <xf numFmtId="0" fontId="13" fillId="2" borderId="11" xfId="0" applyFont="1" applyFill="1" applyBorder="1" applyAlignment="1">
      <alignment vertical="center"/>
    </xf>
    <xf numFmtId="164" fontId="12" fillId="2" borderId="11" xfId="0" applyNumberFormat="1" applyFont="1" applyFill="1" applyBorder="1" applyAlignment="1">
      <alignment vertical="center"/>
    </xf>
    <xf numFmtId="0" fontId="10" fillId="2" borderId="11" xfId="0" applyFont="1" applyFill="1" applyBorder="1" applyAlignment="1">
      <alignment vertical="center"/>
    </xf>
    <xf numFmtId="49" fontId="16" fillId="2" borderId="32" xfId="0" applyNumberFormat="1" applyFont="1" applyFill="1" applyBorder="1" applyAlignment="1">
      <alignment vertical="center"/>
    </xf>
    <xf numFmtId="0" fontId="16" fillId="2" borderId="33" xfId="0" applyFont="1" applyFill="1" applyBorder="1" applyAlignment="1"/>
    <xf numFmtId="0" fontId="16" fillId="2" borderId="34" xfId="0" applyFont="1" applyFill="1" applyBorder="1" applyAlignment="1"/>
    <xf numFmtId="49" fontId="16" fillId="2" borderId="35" xfId="0" applyNumberFormat="1" applyFont="1" applyFill="1" applyBorder="1" applyAlignment="1">
      <alignment vertical="center"/>
    </xf>
    <xf numFmtId="0" fontId="16" fillId="2" borderId="11" xfId="0" applyFont="1" applyFill="1" applyBorder="1" applyAlignment="1"/>
    <xf numFmtId="0" fontId="16" fillId="2" borderId="36" xfId="0" applyFont="1" applyFill="1" applyBorder="1" applyAlignment="1"/>
    <xf numFmtId="49" fontId="16" fillId="2" borderId="37" xfId="0" applyNumberFormat="1" applyFont="1" applyFill="1" applyBorder="1" applyAlignment="1">
      <alignment vertical="center"/>
    </xf>
    <xf numFmtId="0" fontId="16" fillId="2" borderId="38" xfId="0" applyFont="1" applyFill="1" applyBorder="1" applyAlignment="1"/>
    <xf numFmtId="0" fontId="16" fillId="2" borderId="39" xfId="0" applyFont="1" applyFill="1" applyBorder="1" applyAlignment="1"/>
    <xf numFmtId="0" fontId="16" fillId="2" borderId="11" xfId="0" applyFont="1" applyFill="1" applyBorder="1" applyAlignment="1">
      <alignment vertical="center"/>
    </xf>
    <xf numFmtId="0" fontId="16" fillId="9" borderId="31" xfId="0" applyFont="1" applyFill="1" applyBorder="1" applyAlignment="1"/>
    <xf numFmtId="0" fontId="16" fillId="7" borderId="11" xfId="0" applyFont="1" applyFill="1" applyBorder="1" applyAlignment="1"/>
    <xf numFmtId="49" fontId="16" fillId="8" borderId="22" xfId="0" applyNumberFormat="1" applyFont="1" applyFill="1" applyBorder="1" applyAlignment="1">
      <alignment vertical="center"/>
    </xf>
    <xf numFmtId="49" fontId="16" fillId="8" borderId="12" xfId="0" applyNumberFormat="1" applyFont="1" applyFill="1" applyBorder="1" applyAlignment="1">
      <alignment vertical="center"/>
    </xf>
    <xf numFmtId="49" fontId="16" fillId="8" borderId="23" xfId="0" applyNumberFormat="1" applyFont="1" applyFill="1" applyBorder="1" applyAlignment="1"/>
    <xf numFmtId="9" fontId="16" fillId="2" borderId="25" xfId="0" applyNumberFormat="1" applyFont="1" applyFill="1" applyBorder="1" applyAlignment="1"/>
    <xf numFmtId="0" fontId="13" fillId="7" borderId="11" xfId="0" applyFont="1" applyFill="1" applyBorder="1" applyAlignment="1">
      <alignment vertical="center"/>
    </xf>
    <xf numFmtId="0" fontId="18" fillId="2" borderId="11" xfId="0" applyFont="1" applyFill="1" applyBorder="1" applyAlignment="1">
      <alignment vertical="center"/>
    </xf>
    <xf numFmtId="49" fontId="8" fillId="2" borderId="4" xfId="0" applyNumberFormat="1" applyFont="1" applyFill="1" applyBorder="1" applyAlignment="1">
      <alignment wrapText="1"/>
    </xf>
    <xf numFmtId="49" fontId="8" fillId="2" borderId="4" xfId="0" applyNumberFormat="1" applyFont="1" applyFill="1" applyBorder="1" applyAlignment="1"/>
    <xf numFmtId="0" fontId="0" fillId="2" borderId="45" xfId="0" applyFont="1" applyFill="1" applyBorder="1" applyAlignment="1"/>
    <xf numFmtId="0" fontId="0" fillId="2" borderId="11" xfId="0" applyFont="1" applyFill="1" applyBorder="1" applyAlignment="1"/>
    <xf numFmtId="0" fontId="0" fillId="2" borderId="46" xfId="0" applyFont="1" applyFill="1" applyBorder="1" applyAlignment="1"/>
    <xf numFmtId="0" fontId="0" fillId="2" borderId="47" xfId="0" applyFont="1" applyFill="1" applyBorder="1" applyAlignment="1"/>
    <xf numFmtId="0" fontId="0" fillId="2" borderId="48" xfId="0" applyFont="1" applyFill="1" applyBorder="1" applyAlignment="1"/>
    <xf numFmtId="0" fontId="11" fillId="2" borderId="45" xfId="0" applyFont="1" applyFill="1" applyBorder="1" applyAlignment="1"/>
    <xf numFmtId="0" fontId="11" fillId="2" borderId="50" xfId="0" applyFont="1" applyFill="1" applyBorder="1" applyAlignment="1"/>
    <xf numFmtId="0" fontId="11" fillId="2" borderId="50" xfId="0" applyFont="1" applyFill="1" applyBorder="1" applyAlignment="1">
      <alignment horizontal="justify" wrapText="1"/>
    </xf>
    <xf numFmtId="0" fontId="11" fillId="2" borderId="51" xfId="0" applyFont="1" applyFill="1" applyBorder="1" applyAlignment="1"/>
    <xf numFmtId="0" fontId="11" fillId="2" borderId="52" xfId="0" applyFont="1" applyFill="1" applyBorder="1" applyAlignment="1">
      <alignment horizontal="left"/>
    </xf>
    <xf numFmtId="0" fontId="11" fillId="2" borderId="52" xfId="0" applyFont="1" applyFill="1" applyBorder="1" applyAlignment="1"/>
    <xf numFmtId="0" fontId="11" fillId="2" borderId="57" xfId="0" applyFont="1" applyFill="1" applyBorder="1" applyAlignment="1">
      <alignment vertical="center"/>
    </xf>
    <xf numFmtId="0" fontId="11" fillId="2" borderId="45" xfId="0" applyFont="1" applyFill="1" applyBorder="1" applyAlignment="1">
      <alignment vertical="center"/>
    </xf>
    <xf numFmtId="49" fontId="8" fillId="2" borderId="58" xfId="0" applyNumberFormat="1" applyFont="1" applyFill="1" applyBorder="1" applyAlignment="1">
      <alignment wrapText="1"/>
    </xf>
    <xf numFmtId="49" fontId="8" fillId="2" borderId="58" xfId="0" applyNumberFormat="1" applyFont="1" applyFill="1" applyBorder="1" applyAlignment="1">
      <alignment horizontal="center" wrapText="1"/>
    </xf>
    <xf numFmtId="0" fontId="8" fillId="2" borderId="58" xfId="0" applyNumberFormat="1" applyFont="1" applyFill="1" applyBorder="1" applyAlignment="1">
      <alignment wrapText="1"/>
    </xf>
    <xf numFmtId="3" fontId="8" fillId="2" borderId="58" xfId="0" applyNumberFormat="1" applyFont="1" applyFill="1" applyBorder="1" applyAlignment="1">
      <alignment horizontal="right" wrapText="1"/>
    </xf>
    <xf numFmtId="49" fontId="8" fillId="2" borderId="59" xfId="0" applyNumberFormat="1" applyFont="1" applyFill="1" applyBorder="1" applyAlignment="1">
      <alignment wrapText="1"/>
    </xf>
    <xf numFmtId="49" fontId="8" fillId="2" borderId="59" xfId="0" applyNumberFormat="1" applyFont="1" applyFill="1" applyBorder="1" applyAlignment="1">
      <alignment horizontal="center" wrapText="1"/>
    </xf>
    <xf numFmtId="3" fontId="8" fillId="2" borderId="59" xfId="0" applyNumberFormat="1" applyFont="1" applyFill="1" applyBorder="1" applyAlignment="1">
      <alignment horizontal="right" wrapText="1"/>
    </xf>
    <xf numFmtId="3" fontId="11" fillId="2" borderId="52" xfId="0" applyNumberFormat="1" applyFont="1" applyFill="1" applyBorder="1" applyAlignment="1"/>
    <xf numFmtId="49" fontId="8" fillId="2" borderId="58" xfId="0" applyNumberFormat="1" applyFont="1" applyFill="1" applyBorder="1" applyAlignment="1">
      <alignment horizontal="right" wrapText="1"/>
    </xf>
    <xf numFmtId="49" fontId="2" fillId="2" borderId="60" xfId="0" applyNumberFormat="1" applyFont="1" applyFill="1" applyBorder="1" applyAlignment="1"/>
    <xf numFmtId="49" fontId="8" fillId="2" borderId="60" xfId="0" applyNumberFormat="1" applyFont="1" applyFill="1" applyBorder="1" applyAlignment="1"/>
    <xf numFmtId="0" fontId="8" fillId="2" borderId="60" xfId="0" applyFont="1" applyFill="1" applyBorder="1" applyAlignment="1">
      <alignment horizontal="center" vertical="center" wrapText="1"/>
    </xf>
    <xf numFmtId="0" fontId="8" fillId="2" borderId="60" xfId="0" applyFont="1" applyFill="1" applyBorder="1" applyAlignment="1">
      <alignment horizontal="right" vertical="center" wrapText="1"/>
    </xf>
    <xf numFmtId="49" fontId="8" fillId="2" borderId="60" xfId="0" applyNumberFormat="1" applyFont="1" applyFill="1" applyBorder="1" applyAlignment="1">
      <alignment horizontal="left" vertical="center" wrapText="1"/>
    </xf>
    <xf numFmtId="49" fontId="8" fillId="2" borderId="60" xfId="0" applyNumberFormat="1" applyFont="1" applyFill="1" applyBorder="1" applyAlignment="1">
      <alignment horizontal="center"/>
    </xf>
    <xf numFmtId="3" fontId="8" fillId="2" borderId="60" xfId="0" applyNumberFormat="1" applyFont="1" applyFill="1" applyBorder="1" applyAlignment="1"/>
    <xf numFmtId="0" fontId="8" fillId="2" borderId="60" xfId="0" applyFont="1" applyFill="1" applyBorder="1" applyAlignment="1">
      <alignment horizontal="center"/>
    </xf>
    <xf numFmtId="49" fontId="2" fillId="2" borderId="62" xfId="0" applyNumberFormat="1" applyFont="1" applyFill="1" applyBorder="1" applyAlignment="1"/>
    <xf numFmtId="0" fontId="8" fillId="2" borderId="62" xfId="0" applyFont="1" applyFill="1" applyBorder="1" applyAlignment="1">
      <alignment horizontal="left" vertical="center" wrapText="1"/>
    </xf>
    <xf numFmtId="49" fontId="8" fillId="2" borderId="44" xfId="0" applyNumberFormat="1" applyFont="1" applyFill="1" applyBorder="1" applyAlignment="1">
      <alignment wrapText="1"/>
    </xf>
    <xf numFmtId="49" fontId="8" fillId="2" borderId="65" xfId="0" applyNumberFormat="1" applyFont="1" applyFill="1" applyBorder="1" applyAlignment="1">
      <alignment horizontal="center"/>
    </xf>
    <xf numFmtId="3" fontId="8" fillId="2" borderId="65" xfId="0" applyNumberFormat="1" applyFont="1" applyFill="1" applyBorder="1" applyAlignment="1"/>
    <xf numFmtId="3" fontId="4" fillId="2" borderId="4" xfId="0" applyNumberFormat="1" applyFont="1" applyFill="1" applyBorder="1" applyAlignment="1">
      <alignment vertical="center"/>
    </xf>
    <xf numFmtId="165" fontId="4" fillId="2" borderId="4" xfId="0" applyNumberFormat="1" applyFont="1" applyFill="1" applyBorder="1" applyAlignment="1">
      <alignment vertical="center"/>
    </xf>
    <xf numFmtId="3" fontId="20" fillId="10" borderId="4" xfId="0" applyNumberFormat="1" applyFont="1" applyFill="1" applyBorder="1" applyAlignment="1">
      <alignment vertical="center"/>
    </xf>
    <xf numFmtId="49" fontId="4" fillId="2" borderId="24" xfId="0" applyNumberFormat="1" applyFont="1" applyFill="1" applyBorder="1" applyAlignment="1">
      <alignment vertical="center"/>
    </xf>
    <xf numFmtId="9" fontId="4" fillId="8" borderId="28" xfId="0" applyNumberFormat="1" applyFont="1" applyFill="1" applyBorder="1" applyAlignment="1">
      <alignment vertical="center"/>
    </xf>
    <xf numFmtId="41" fontId="4" fillId="8" borderId="42" xfId="1" applyFont="1" applyFill="1" applyBorder="1" applyAlignment="1">
      <alignment vertical="center"/>
    </xf>
    <xf numFmtId="41" fontId="4" fillId="8" borderId="43" xfId="1" applyFont="1" applyFill="1" applyBorder="1" applyAlignment="1">
      <alignment vertical="center"/>
    </xf>
    <xf numFmtId="41" fontId="4" fillId="8" borderId="27" xfId="1" applyFont="1" applyFill="1" applyBorder="1" applyAlignment="1">
      <alignment vertical="center"/>
    </xf>
    <xf numFmtId="41" fontId="4" fillId="8" borderId="28" xfId="1" applyFont="1" applyFill="1" applyBorder="1" applyAlignment="1">
      <alignment vertical="center"/>
    </xf>
    <xf numFmtId="49" fontId="21" fillId="3" borderId="49" xfId="0" applyNumberFormat="1" applyFont="1" applyFill="1" applyBorder="1" applyAlignment="1">
      <alignment horizontal="center" vertical="center" wrapText="1"/>
    </xf>
    <xf numFmtId="49" fontId="21" fillId="3" borderId="49" xfId="0" applyNumberFormat="1" applyFont="1" applyFill="1" applyBorder="1" applyAlignment="1">
      <alignment vertical="center"/>
    </xf>
    <xf numFmtId="0" fontId="21" fillId="3" borderId="49" xfId="0" applyFont="1" applyFill="1" applyBorder="1" applyAlignment="1">
      <alignment horizontal="center" vertical="center"/>
    </xf>
    <xf numFmtId="0" fontId="21" fillId="3" borderId="49" xfId="0" applyFont="1" applyFill="1" applyBorder="1" applyAlignment="1">
      <alignment vertical="center"/>
    </xf>
    <xf numFmtId="3" fontId="21" fillId="3" borderId="49" xfId="0" applyNumberFormat="1" applyFont="1" applyFill="1" applyBorder="1" applyAlignment="1">
      <alignment vertical="center"/>
    </xf>
    <xf numFmtId="0" fontId="8" fillId="2" borderId="5" xfId="0" applyFont="1" applyFill="1" applyBorder="1" applyAlignment="1">
      <alignment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58" xfId="0" applyNumberFormat="1" applyFont="1" applyFill="1" applyBorder="1" applyAlignment="1">
      <alignment horizontal="center" wrapText="1"/>
    </xf>
    <xf numFmtId="0" fontId="8" fillId="2" borderId="4" xfId="0" applyNumberFormat="1" applyFont="1" applyFill="1" applyBorder="1" applyAlignment="1">
      <alignment horizontal="center" wrapText="1"/>
    </xf>
    <xf numFmtId="0" fontId="8" fillId="2" borderId="59" xfId="0" applyNumberFormat="1" applyFont="1" applyFill="1" applyBorder="1" applyAlignment="1">
      <alignment horizontal="center" wrapText="1"/>
    </xf>
    <xf numFmtId="41" fontId="8" fillId="2" borderId="5" xfId="1" applyFont="1" applyFill="1" applyBorder="1" applyAlignment="1">
      <alignment vertical="center"/>
    </xf>
    <xf numFmtId="0" fontId="7" fillId="2" borderId="11" xfId="0" applyFont="1" applyFill="1" applyBorder="1" applyAlignment="1"/>
    <xf numFmtId="49" fontId="1" fillId="5" borderId="14" xfId="0" applyNumberFormat="1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164" fontId="1" fillId="5" borderId="16" xfId="0" applyNumberFormat="1" applyFont="1" applyFill="1" applyBorder="1" applyAlignment="1">
      <alignment vertical="center"/>
    </xf>
    <xf numFmtId="0" fontId="7" fillId="0" borderId="0" xfId="0" applyNumberFormat="1" applyFont="1" applyAlignment="1">
      <alignment horizontal="left" vertical="top"/>
    </xf>
    <xf numFmtId="0" fontId="7" fillId="0" borderId="0" xfId="0" applyFont="1" applyAlignment="1"/>
    <xf numFmtId="49" fontId="1" fillId="3" borderId="17" xfId="0" applyNumberFormat="1" applyFont="1" applyFill="1" applyBorder="1" applyAlignment="1">
      <alignment vertical="center"/>
    </xf>
    <xf numFmtId="0" fontId="1" fillId="3" borderId="5" xfId="0" applyFont="1" applyFill="1" applyBorder="1" applyAlignment="1">
      <alignment vertical="center"/>
    </xf>
    <xf numFmtId="164" fontId="1" fillId="3" borderId="18" xfId="0" applyNumberFormat="1" applyFont="1" applyFill="1" applyBorder="1" applyAlignment="1">
      <alignment vertical="center"/>
    </xf>
    <xf numFmtId="49" fontId="1" fillId="5" borderId="17" xfId="0" applyNumberFormat="1" applyFont="1" applyFill="1" applyBorder="1" applyAlignment="1">
      <alignment vertical="center"/>
    </xf>
    <xf numFmtId="0" fontId="1" fillId="5" borderId="5" xfId="0" applyFont="1" applyFill="1" applyBorder="1" applyAlignment="1">
      <alignment vertical="center"/>
    </xf>
    <xf numFmtId="164" fontId="1" fillId="5" borderId="18" xfId="0" applyNumberFormat="1" applyFont="1" applyFill="1" applyBorder="1" applyAlignment="1">
      <alignment vertical="center"/>
    </xf>
    <xf numFmtId="49" fontId="1" fillId="5" borderId="19" xfId="0" applyNumberFormat="1" applyFont="1" applyFill="1" applyBorder="1" applyAlignment="1">
      <alignment vertical="center"/>
    </xf>
    <xf numFmtId="0" fontId="3" fillId="5" borderId="20" xfId="0" applyFont="1" applyFill="1" applyBorder="1" applyAlignment="1">
      <alignment vertical="center"/>
    </xf>
    <xf numFmtId="164" fontId="1" fillId="6" borderId="21" xfId="0" applyNumberFormat="1" applyFont="1" applyFill="1" applyBorder="1" applyAlignment="1">
      <alignment vertical="center"/>
    </xf>
    <xf numFmtId="49" fontId="1" fillId="5" borderId="56" xfId="0" applyNumberFormat="1" applyFont="1" applyFill="1" applyBorder="1" applyAlignment="1">
      <alignment vertical="center"/>
    </xf>
    <xf numFmtId="0" fontId="7" fillId="2" borderId="48" xfId="0" applyFont="1" applyFill="1" applyBorder="1" applyAlignment="1"/>
    <xf numFmtId="49" fontId="1" fillId="5" borderId="5" xfId="0" applyNumberFormat="1" applyFont="1" applyFill="1" applyBorder="1" applyAlignment="1">
      <alignment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vertical="center"/>
    </xf>
    <xf numFmtId="49" fontId="21" fillId="3" borderId="5" xfId="0" applyNumberFormat="1" applyFont="1" applyFill="1" applyBorder="1" applyAlignment="1">
      <alignment horizontal="center" vertical="center"/>
    </xf>
    <xf numFmtId="49" fontId="21" fillId="3" borderId="5" xfId="0" applyNumberFormat="1" applyFont="1" applyFill="1" applyBorder="1" applyAlignment="1">
      <alignment horizontal="center" vertical="center" wrapText="1"/>
    </xf>
    <xf numFmtId="49" fontId="21" fillId="3" borderId="5" xfId="0" applyNumberFormat="1" applyFont="1" applyFill="1" applyBorder="1" applyAlignment="1">
      <alignment vertical="center"/>
    </xf>
    <xf numFmtId="0" fontId="21" fillId="3" borderId="5" xfId="0" applyFont="1" applyFill="1" applyBorder="1" applyAlignment="1">
      <alignment horizontal="center" vertical="center"/>
    </xf>
    <xf numFmtId="41" fontId="21" fillId="3" borderId="5" xfId="1" applyFont="1" applyFill="1" applyBorder="1" applyAlignment="1">
      <alignment vertical="center"/>
    </xf>
    <xf numFmtId="0" fontId="7" fillId="2" borderId="46" xfId="0" applyFont="1" applyFill="1" applyBorder="1" applyAlignment="1"/>
    <xf numFmtId="0" fontId="5" fillId="2" borderId="7" xfId="0" applyFont="1" applyFill="1" applyBorder="1" applyAlignment="1"/>
    <xf numFmtId="0" fontId="5" fillId="2" borderId="8" xfId="0" applyFont="1" applyFill="1" applyBorder="1" applyAlignment="1"/>
    <xf numFmtId="3" fontId="5" fillId="2" borderId="8" xfId="0" applyNumberFormat="1" applyFont="1" applyFill="1" applyBorder="1" applyAlignment="1"/>
    <xf numFmtId="49" fontId="1" fillId="3" borderId="5" xfId="0" applyNumberFormat="1" applyFont="1" applyFill="1" applyBorder="1" applyAlignment="1">
      <alignment horizontal="center" vertical="center"/>
    </xf>
    <xf numFmtId="49" fontId="1" fillId="3" borderId="5" xfId="0" applyNumberFormat="1" applyFont="1" applyFill="1" applyBorder="1" applyAlignment="1">
      <alignment horizontal="center" vertical="center" wrapText="1"/>
    </xf>
    <xf numFmtId="0" fontId="21" fillId="3" borderId="5" xfId="0" applyFont="1" applyFill="1" applyBorder="1" applyAlignment="1">
      <alignment vertical="center"/>
    </xf>
    <xf numFmtId="3" fontId="21" fillId="3" borderId="5" xfId="0" applyNumberFormat="1" applyFont="1" applyFill="1" applyBorder="1" applyAlignment="1">
      <alignment vertical="center"/>
    </xf>
    <xf numFmtId="0" fontId="7" fillId="0" borderId="11" xfId="0" applyNumberFormat="1" applyFont="1" applyBorder="1" applyAlignment="1"/>
    <xf numFmtId="0" fontId="7" fillId="10" borderId="48" xfId="0" applyFont="1" applyFill="1" applyBorder="1" applyAlignment="1"/>
    <xf numFmtId="49" fontId="21" fillId="10" borderId="61" xfId="0" applyNumberFormat="1" applyFont="1" applyFill="1" applyBorder="1" applyAlignment="1">
      <alignment vertical="center"/>
    </xf>
    <xf numFmtId="0" fontId="21" fillId="10" borderId="63" xfId="0" applyFont="1" applyFill="1" applyBorder="1" applyAlignment="1">
      <alignment horizontal="center" vertical="center"/>
    </xf>
    <xf numFmtId="0" fontId="21" fillId="10" borderId="64" xfId="0" applyFont="1" applyFill="1" applyBorder="1" applyAlignment="1">
      <alignment horizontal="center" vertical="center"/>
    </xf>
    <xf numFmtId="0" fontId="21" fillId="10" borderId="64" xfId="0" applyFont="1" applyFill="1" applyBorder="1" applyAlignment="1">
      <alignment vertical="center"/>
    </xf>
    <xf numFmtId="3" fontId="21" fillId="10" borderId="64" xfId="0" applyNumberFormat="1" applyFont="1" applyFill="1" applyBorder="1" applyAlignment="1">
      <alignment vertical="center"/>
    </xf>
    <xf numFmtId="0" fontId="7" fillId="10" borderId="0" xfId="0" applyNumberFormat="1" applyFont="1" applyFill="1" applyAlignment="1"/>
    <xf numFmtId="0" fontId="7" fillId="10" borderId="0" xfId="0" applyNumberFormat="1" applyFont="1" applyFill="1" applyAlignment="1">
      <alignment horizontal="left" vertical="top"/>
    </xf>
    <xf numFmtId="0" fontId="7" fillId="10" borderId="0" xfId="0" applyFont="1" applyFill="1" applyAlignment="1"/>
    <xf numFmtId="49" fontId="23" fillId="3" borderId="5" xfId="0" applyNumberFormat="1" applyFont="1" applyFill="1" applyBorder="1" applyAlignment="1">
      <alignment vertical="center"/>
    </xf>
    <xf numFmtId="0" fontId="23" fillId="3" borderId="5" xfId="0" applyFont="1" applyFill="1" applyBorder="1" applyAlignment="1">
      <alignment horizontal="center" vertical="center"/>
    </xf>
    <xf numFmtId="0" fontId="23" fillId="3" borderId="5" xfId="0" applyFont="1" applyFill="1" applyBorder="1" applyAlignment="1">
      <alignment vertical="center"/>
    </xf>
    <xf numFmtId="3" fontId="23" fillId="3" borderId="5" xfId="0" applyNumberFormat="1" applyFont="1" applyFill="1" applyBorder="1" applyAlignment="1">
      <alignment vertical="center"/>
    </xf>
    <xf numFmtId="0" fontId="8" fillId="2" borderId="60" xfId="0" applyNumberFormat="1" applyFont="1" applyFill="1" applyBorder="1" applyAlignment="1">
      <alignment horizontal="center"/>
    </xf>
    <xf numFmtId="3" fontId="8" fillId="2" borderId="60" xfId="0" applyNumberFormat="1" applyFont="1" applyFill="1" applyBorder="1" applyAlignment="1">
      <alignment horizontal="right"/>
    </xf>
    <xf numFmtId="49" fontId="8" fillId="2" borderId="65" xfId="0" applyNumberFormat="1" applyFont="1" applyFill="1" applyBorder="1" applyAlignment="1"/>
    <xf numFmtId="0" fontId="8" fillId="2" borderId="65" xfId="0" applyNumberFormat="1" applyFont="1" applyFill="1" applyBorder="1" applyAlignment="1">
      <alignment horizontal="center"/>
    </xf>
    <xf numFmtId="3" fontId="8" fillId="2" borderId="65" xfId="0" applyNumberFormat="1" applyFont="1" applyFill="1" applyBorder="1" applyAlignment="1">
      <alignment horizontal="right"/>
    </xf>
    <xf numFmtId="3" fontId="8" fillId="2" borderId="44" xfId="0" applyNumberFormat="1" applyFont="1" applyFill="1" applyBorder="1" applyAlignment="1">
      <alignment horizontal="center"/>
    </xf>
    <xf numFmtId="41" fontId="4" fillId="2" borderId="4" xfId="0" applyNumberFormat="1" applyFont="1" applyFill="1" applyBorder="1" applyAlignment="1">
      <alignment vertical="center"/>
    </xf>
    <xf numFmtId="3" fontId="11" fillId="2" borderId="4" xfId="0" applyNumberFormat="1" applyFont="1" applyFill="1" applyBorder="1" applyAlignment="1"/>
    <xf numFmtId="49" fontId="8" fillId="2" borderId="65" xfId="0" applyNumberFormat="1" applyFont="1" applyFill="1" applyBorder="1" applyAlignment="1">
      <alignment wrapText="1"/>
    </xf>
    <xf numFmtId="3" fontId="8" fillId="2" borderId="65" xfId="0" applyNumberFormat="1" applyFont="1" applyFill="1" applyBorder="1" applyAlignment="1">
      <alignment horizontal="center"/>
    </xf>
    <xf numFmtId="0" fontId="5" fillId="2" borderId="66" xfId="0" applyFont="1" applyFill="1" applyBorder="1" applyAlignment="1"/>
    <xf numFmtId="0" fontId="9" fillId="2" borderId="66" xfId="0" applyFont="1" applyFill="1" applyBorder="1" applyAlignment="1"/>
    <xf numFmtId="0" fontId="7" fillId="2" borderId="45" xfId="0" applyFont="1" applyFill="1" applyBorder="1" applyAlignment="1"/>
    <xf numFmtId="0" fontId="11" fillId="2" borderId="46" xfId="0" applyFont="1" applyFill="1" applyBorder="1" applyAlignment="1">
      <alignment wrapText="1"/>
    </xf>
    <xf numFmtId="14" fontId="11" fillId="2" borderId="46" xfId="0" applyNumberFormat="1" applyFont="1" applyFill="1" applyBorder="1" applyAlignment="1"/>
    <xf numFmtId="49" fontId="1" fillId="3" borderId="60" xfId="0" applyNumberFormat="1" applyFont="1" applyFill="1" applyBorder="1" applyAlignment="1">
      <alignment vertical="center" wrapText="1"/>
    </xf>
    <xf numFmtId="49" fontId="5" fillId="2" borderId="60" xfId="0" applyNumberFormat="1" applyFont="1" applyFill="1" applyBorder="1" applyAlignment="1">
      <alignment horizontal="right"/>
    </xf>
    <xf numFmtId="49" fontId="8" fillId="2" borderId="60" xfId="0" applyNumberFormat="1" applyFont="1" applyFill="1" applyBorder="1" applyAlignment="1">
      <alignment vertical="center" wrapText="1"/>
    </xf>
    <xf numFmtId="49" fontId="8" fillId="2" borderId="60" xfId="0" applyNumberFormat="1" applyFont="1" applyFill="1" applyBorder="1" applyAlignment="1">
      <alignment horizontal="right" vertical="center" wrapText="1"/>
    </xf>
    <xf numFmtId="49" fontId="8" fillId="2" borderId="60" xfId="0" applyNumberFormat="1" applyFont="1" applyFill="1" applyBorder="1" applyAlignment="1">
      <alignment horizontal="right"/>
    </xf>
    <xf numFmtId="49" fontId="8" fillId="2" borderId="60" xfId="0" applyNumberFormat="1" applyFont="1" applyFill="1" applyBorder="1" applyAlignment="1">
      <alignment horizontal="right" wrapText="1"/>
    </xf>
    <xf numFmtId="14" fontId="8" fillId="2" borderId="60" xfId="0" applyNumberFormat="1" applyFont="1" applyFill="1" applyBorder="1" applyAlignment="1">
      <alignment horizontal="right"/>
    </xf>
    <xf numFmtId="49" fontId="6" fillId="9" borderId="29" xfId="0" applyNumberFormat="1" applyFont="1" applyFill="1" applyBorder="1" applyAlignment="1">
      <alignment vertical="center"/>
    </xf>
    <xf numFmtId="0" fontId="4" fillId="9" borderId="30" xfId="0" applyFont="1" applyFill="1" applyBorder="1" applyAlignment="1">
      <alignment vertical="center"/>
    </xf>
    <xf numFmtId="49" fontId="8" fillId="2" borderId="4" xfId="0" applyNumberFormat="1" applyFont="1" applyFill="1" applyBorder="1" applyAlignment="1">
      <alignment wrapText="1"/>
    </xf>
    <xf numFmtId="0" fontId="8" fillId="2" borderId="4" xfId="0" applyFont="1" applyFill="1" applyBorder="1" applyAlignment="1">
      <alignment wrapText="1"/>
    </xf>
    <xf numFmtId="49" fontId="1" fillId="3" borderId="4" xfId="0" applyNumberFormat="1" applyFont="1" applyFill="1" applyBorder="1" applyAlignment="1">
      <alignment wrapText="1"/>
    </xf>
    <xf numFmtId="0" fontId="1" fillId="4" borderId="4" xfId="0" applyFont="1" applyFill="1" applyBorder="1" applyAlignment="1">
      <alignment wrapText="1"/>
    </xf>
    <xf numFmtId="49" fontId="8" fillId="2" borderId="4" xfId="0" applyNumberFormat="1" applyFont="1" applyFill="1" applyBorder="1" applyAlignment="1"/>
    <xf numFmtId="0" fontId="8" fillId="2" borderId="4" xfId="0" applyFont="1" applyFill="1" applyBorder="1" applyAlignment="1"/>
    <xf numFmtId="49" fontId="22" fillId="3" borderId="53" xfId="0" applyNumberFormat="1" applyFont="1" applyFill="1" applyBorder="1" applyAlignment="1">
      <alignment horizontal="center" vertical="center"/>
    </xf>
    <xf numFmtId="0" fontId="22" fillId="4" borderId="54" xfId="0" applyFont="1" applyFill="1" applyBorder="1" applyAlignment="1">
      <alignment horizontal="center" vertical="center"/>
    </xf>
    <xf numFmtId="0" fontId="22" fillId="4" borderId="55" xfId="0" applyFont="1" applyFill="1" applyBorder="1" applyAlignment="1">
      <alignment horizontal="center" vertical="center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0</xdr:row>
      <xdr:rowOff>168275</xdr:rowOff>
    </xdr:from>
    <xdr:to>
      <xdr:col>6</xdr:col>
      <xdr:colOff>796925</xdr:colOff>
      <xdr:row>7</xdr:row>
      <xdr:rowOff>9859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1025" y="168275"/>
          <a:ext cx="56070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05"/>
  <sheetViews>
    <sheetView showGridLines="0" tabSelected="1" zoomScale="98" zoomScaleNormal="98" workbookViewId="0">
      <selection activeCell="J9" sqref="J9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8.5703125" style="1" customWidth="1"/>
    <col min="3" max="3" width="18.710937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15" width="10.85546875" style="1" customWidth="1"/>
    <col min="16" max="16" width="10.85546875" style="15" customWidth="1"/>
    <col min="17" max="255" width="10.85546875" style="1" customWidth="1"/>
  </cols>
  <sheetData>
    <row r="1" spans="1:8" ht="15" customHeight="1" x14ac:dyDescent="0.25">
      <c r="A1" s="2"/>
      <c r="B1" s="2"/>
      <c r="C1" s="2"/>
      <c r="D1" s="2"/>
      <c r="E1" s="2"/>
      <c r="F1" s="2"/>
      <c r="G1" s="2"/>
    </row>
    <row r="2" spans="1:8" ht="15" customHeight="1" x14ac:dyDescent="0.25">
      <c r="A2" s="2"/>
      <c r="B2" s="2"/>
      <c r="C2" s="2"/>
      <c r="D2" s="2"/>
      <c r="E2" s="2"/>
      <c r="F2" s="2"/>
      <c r="G2" s="2"/>
    </row>
    <row r="3" spans="1:8" ht="15" customHeight="1" x14ac:dyDescent="0.25">
      <c r="A3" s="2"/>
      <c r="B3" s="2"/>
      <c r="C3" s="2"/>
      <c r="D3" s="2"/>
      <c r="E3" s="2"/>
      <c r="F3" s="2"/>
      <c r="G3" s="2"/>
    </row>
    <row r="4" spans="1:8" ht="15" customHeight="1" x14ac:dyDescent="0.25">
      <c r="A4" s="2"/>
      <c r="B4" s="2"/>
      <c r="C4" s="2"/>
      <c r="D4" s="2"/>
      <c r="E4" s="2"/>
      <c r="F4" s="2"/>
      <c r="G4" s="2"/>
    </row>
    <row r="5" spans="1:8" ht="15" customHeight="1" x14ac:dyDescent="0.25">
      <c r="A5" s="2"/>
      <c r="B5" s="2"/>
      <c r="C5" s="2"/>
      <c r="D5" s="2"/>
      <c r="E5" s="2"/>
      <c r="F5" s="2"/>
      <c r="G5" s="2"/>
    </row>
    <row r="6" spans="1:8" ht="15" customHeight="1" x14ac:dyDescent="0.25">
      <c r="A6" s="2"/>
      <c r="B6" s="2"/>
      <c r="C6" s="2"/>
      <c r="D6" s="2"/>
      <c r="E6" s="2"/>
      <c r="F6" s="2"/>
      <c r="G6" s="2"/>
    </row>
    <row r="7" spans="1:8" ht="15" customHeight="1" x14ac:dyDescent="0.25">
      <c r="A7" s="2"/>
      <c r="B7" s="2"/>
      <c r="C7" s="2"/>
      <c r="D7" s="2"/>
      <c r="E7" s="2"/>
      <c r="F7" s="2"/>
      <c r="G7" s="2"/>
    </row>
    <row r="8" spans="1:8" ht="15" customHeight="1" x14ac:dyDescent="0.25">
      <c r="A8" s="62"/>
      <c r="B8" s="177"/>
      <c r="C8" s="177"/>
      <c r="D8" s="17"/>
      <c r="E8" s="16"/>
      <c r="F8" s="16"/>
      <c r="G8" s="16"/>
    </row>
    <row r="9" spans="1:8" ht="12" customHeight="1" x14ac:dyDescent="0.25">
      <c r="A9" s="63"/>
      <c r="B9" s="180" t="s">
        <v>0</v>
      </c>
      <c r="C9" s="181" t="s">
        <v>129</v>
      </c>
      <c r="D9" s="175"/>
      <c r="E9" s="191" t="s">
        <v>75</v>
      </c>
      <c r="F9" s="192"/>
      <c r="G9" s="172">
        <v>10000</v>
      </c>
    </row>
    <row r="10" spans="1:8" ht="15" customHeight="1" x14ac:dyDescent="0.25">
      <c r="A10" s="63"/>
      <c r="B10" s="182" t="s">
        <v>1</v>
      </c>
      <c r="C10" s="183" t="s">
        <v>74</v>
      </c>
      <c r="D10" s="176"/>
      <c r="E10" s="189" t="s">
        <v>2</v>
      </c>
      <c r="F10" s="190"/>
      <c r="G10" s="21" t="s">
        <v>115</v>
      </c>
      <c r="H10" s="22"/>
    </row>
    <row r="11" spans="1:8" ht="15" customHeight="1" x14ac:dyDescent="0.25">
      <c r="A11" s="63"/>
      <c r="B11" s="182" t="s">
        <v>3</v>
      </c>
      <c r="C11" s="184" t="s">
        <v>112</v>
      </c>
      <c r="D11" s="176"/>
      <c r="E11" s="189" t="s">
        <v>76</v>
      </c>
      <c r="F11" s="190"/>
      <c r="G11" s="23">
        <v>1200</v>
      </c>
      <c r="H11" s="22"/>
    </row>
    <row r="12" spans="1:8" ht="15" customHeight="1" x14ac:dyDescent="0.25">
      <c r="A12" s="63"/>
      <c r="B12" s="182" t="s">
        <v>4</v>
      </c>
      <c r="C12" s="185" t="s">
        <v>58</v>
      </c>
      <c r="D12" s="176"/>
      <c r="E12" s="25" t="s">
        <v>5</v>
      </c>
      <c r="F12" s="26"/>
      <c r="G12" s="27">
        <f>(G9*G11)</f>
        <v>12000000</v>
      </c>
      <c r="H12" s="22"/>
    </row>
    <row r="13" spans="1:8" ht="15" customHeight="1" x14ac:dyDescent="0.25">
      <c r="A13" s="63"/>
      <c r="B13" s="182" t="s">
        <v>6</v>
      </c>
      <c r="C13" s="184" t="s">
        <v>125</v>
      </c>
      <c r="D13" s="176"/>
      <c r="E13" s="189" t="s">
        <v>7</v>
      </c>
      <c r="F13" s="190"/>
      <c r="G13" s="21" t="s">
        <v>114</v>
      </c>
      <c r="H13" s="22"/>
    </row>
    <row r="14" spans="1:8" ht="15" customHeight="1" x14ac:dyDescent="0.25">
      <c r="A14" s="63"/>
      <c r="B14" s="182" t="s">
        <v>8</v>
      </c>
      <c r="C14" s="184" t="s">
        <v>125</v>
      </c>
      <c r="D14" s="176"/>
      <c r="E14" s="189" t="s">
        <v>9</v>
      </c>
      <c r="F14" s="190"/>
      <c r="G14" s="21" t="s">
        <v>115</v>
      </c>
      <c r="H14" s="22"/>
    </row>
    <row r="15" spans="1:8" ht="15" customHeight="1" x14ac:dyDescent="0.25">
      <c r="A15" s="63"/>
      <c r="B15" s="182" t="s">
        <v>10</v>
      </c>
      <c r="C15" s="186" t="s">
        <v>111</v>
      </c>
      <c r="D15" s="176"/>
      <c r="E15" s="193" t="s">
        <v>11</v>
      </c>
      <c r="F15" s="194"/>
      <c r="G15" s="24" t="s">
        <v>113</v>
      </c>
      <c r="H15" s="22"/>
    </row>
    <row r="16" spans="1:8" ht="12" customHeight="1" x14ac:dyDescent="0.25">
      <c r="A16" s="64"/>
      <c r="B16" s="178"/>
      <c r="C16" s="179"/>
      <c r="D16" s="67"/>
      <c r="E16" s="68"/>
      <c r="F16" s="68"/>
      <c r="G16" s="69"/>
      <c r="H16" s="22"/>
    </row>
    <row r="17" spans="1:255" ht="12" customHeight="1" x14ac:dyDescent="0.25">
      <c r="A17" s="63"/>
      <c r="B17" s="195" t="s">
        <v>12</v>
      </c>
      <c r="C17" s="196"/>
      <c r="D17" s="196"/>
      <c r="E17" s="196"/>
      <c r="F17" s="196"/>
      <c r="G17" s="197"/>
      <c r="H17" s="22"/>
    </row>
    <row r="18" spans="1:255" ht="12" customHeight="1" x14ac:dyDescent="0.25">
      <c r="A18" s="64"/>
      <c r="B18" s="70"/>
      <c r="C18" s="71"/>
      <c r="D18" s="71"/>
      <c r="E18" s="71"/>
      <c r="F18" s="72"/>
      <c r="G18" s="72"/>
      <c r="H18" s="22"/>
    </row>
    <row r="19" spans="1:255" ht="12" customHeight="1" x14ac:dyDescent="0.25">
      <c r="A19" s="66"/>
      <c r="B19" s="132" t="s">
        <v>13</v>
      </c>
      <c r="C19" s="73"/>
      <c r="D19" s="74"/>
      <c r="E19" s="74"/>
      <c r="F19" s="74"/>
      <c r="G19" s="74"/>
      <c r="H19" s="22"/>
    </row>
    <row r="20" spans="1:255" ht="24" customHeight="1" x14ac:dyDescent="0.25">
      <c r="A20" s="63"/>
      <c r="B20" s="106" t="s">
        <v>14</v>
      </c>
      <c r="C20" s="106" t="s">
        <v>15</v>
      </c>
      <c r="D20" s="106" t="s">
        <v>16</v>
      </c>
      <c r="E20" s="106" t="s">
        <v>17</v>
      </c>
      <c r="F20" s="106" t="s">
        <v>18</v>
      </c>
      <c r="G20" s="106" t="s">
        <v>19</v>
      </c>
      <c r="H20" s="22"/>
    </row>
    <row r="21" spans="1:255" ht="12.75" customHeight="1" x14ac:dyDescent="0.25">
      <c r="A21" s="65"/>
      <c r="B21" s="75" t="s">
        <v>77</v>
      </c>
      <c r="C21" s="76" t="s">
        <v>20</v>
      </c>
      <c r="D21" s="113">
        <v>10</v>
      </c>
      <c r="E21" s="76" t="s">
        <v>99</v>
      </c>
      <c r="F21" s="78">
        <v>20000</v>
      </c>
      <c r="G21" s="78">
        <f>(D21*F21)</f>
        <v>200000</v>
      </c>
      <c r="H21" s="22"/>
    </row>
    <row r="22" spans="1:255" ht="12.75" customHeight="1" x14ac:dyDescent="0.25">
      <c r="A22" s="65"/>
      <c r="B22" s="61" t="s">
        <v>78</v>
      </c>
      <c r="C22" s="28" t="s">
        <v>20</v>
      </c>
      <c r="D22" s="114">
        <v>2</v>
      </c>
      <c r="E22" s="28" t="s">
        <v>79</v>
      </c>
      <c r="F22" s="27">
        <v>20000</v>
      </c>
      <c r="G22" s="27">
        <f t="shared" ref="G22:G28" si="0">(D22*F22)</f>
        <v>40000</v>
      </c>
      <c r="H22" s="22"/>
    </row>
    <row r="23" spans="1:255" ht="12.75" customHeight="1" x14ac:dyDescent="0.25">
      <c r="A23" s="65"/>
      <c r="B23" s="60" t="s">
        <v>117</v>
      </c>
      <c r="C23" s="28" t="s">
        <v>20</v>
      </c>
      <c r="D23" s="114">
        <v>10</v>
      </c>
      <c r="E23" s="28" t="s">
        <v>67</v>
      </c>
      <c r="F23" s="27">
        <v>20000</v>
      </c>
      <c r="G23" s="27">
        <f t="shared" si="0"/>
        <v>200000</v>
      </c>
      <c r="H23" s="22"/>
    </row>
    <row r="24" spans="1:255" ht="12.75" customHeight="1" x14ac:dyDescent="0.25">
      <c r="A24" s="65"/>
      <c r="B24" s="60" t="s">
        <v>118</v>
      </c>
      <c r="C24" s="28" t="s">
        <v>20</v>
      </c>
      <c r="D24" s="114">
        <v>5</v>
      </c>
      <c r="E24" s="28" t="s">
        <v>79</v>
      </c>
      <c r="F24" s="27">
        <v>20000</v>
      </c>
      <c r="G24" s="27">
        <f t="shared" si="0"/>
        <v>100000</v>
      </c>
      <c r="H24" s="22"/>
    </row>
    <row r="25" spans="1:255" ht="12.75" customHeight="1" x14ac:dyDescent="0.25">
      <c r="A25" s="65"/>
      <c r="B25" s="60" t="s">
        <v>80</v>
      </c>
      <c r="C25" s="28" t="s">
        <v>20</v>
      </c>
      <c r="D25" s="114">
        <v>5</v>
      </c>
      <c r="E25" s="28" t="s">
        <v>59</v>
      </c>
      <c r="F25" s="27">
        <v>20000</v>
      </c>
      <c r="G25" s="27">
        <f t="shared" si="0"/>
        <v>100000</v>
      </c>
      <c r="H25" s="22"/>
    </row>
    <row r="26" spans="1:255" ht="12.75" customHeight="1" x14ac:dyDescent="0.25">
      <c r="A26" s="65"/>
      <c r="B26" s="60" t="s">
        <v>119</v>
      </c>
      <c r="C26" s="28" t="s">
        <v>20</v>
      </c>
      <c r="D26" s="114">
        <v>3</v>
      </c>
      <c r="E26" s="28" t="s">
        <v>116</v>
      </c>
      <c r="F26" s="27">
        <v>20000</v>
      </c>
      <c r="G26" s="27">
        <f t="shared" si="0"/>
        <v>60000</v>
      </c>
      <c r="H26" s="22"/>
    </row>
    <row r="27" spans="1:255" ht="12.75" customHeight="1" x14ac:dyDescent="0.25">
      <c r="A27" s="65"/>
      <c r="B27" s="60" t="s">
        <v>120</v>
      </c>
      <c r="C27" s="28" t="s">
        <v>20</v>
      </c>
      <c r="D27" s="114">
        <v>2</v>
      </c>
      <c r="E27" s="28" t="s">
        <v>82</v>
      </c>
      <c r="F27" s="27">
        <v>20000</v>
      </c>
      <c r="G27" s="27">
        <f t="shared" si="0"/>
        <v>40000</v>
      </c>
      <c r="H27" s="22"/>
    </row>
    <row r="28" spans="1:255" ht="12.75" customHeight="1" x14ac:dyDescent="0.25">
      <c r="A28" s="65"/>
      <c r="B28" s="60" t="s">
        <v>81</v>
      </c>
      <c r="C28" s="28" t="s">
        <v>20</v>
      </c>
      <c r="D28" s="114">
        <v>2</v>
      </c>
      <c r="E28" s="28" t="s">
        <v>82</v>
      </c>
      <c r="F28" s="27">
        <v>20000</v>
      </c>
      <c r="G28" s="27">
        <f t="shared" si="0"/>
        <v>40000</v>
      </c>
      <c r="H28" s="22"/>
    </row>
    <row r="29" spans="1:255" ht="14.25" customHeight="1" x14ac:dyDescent="0.25">
      <c r="A29" s="65"/>
      <c r="B29" s="79" t="s">
        <v>68</v>
      </c>
      <c r="C29" s="80" t="s">
        <v>83</v>
      </c>
      <c r="D29" s="115">
        <v>10000</v>
      </c>
      <c r="E29" s="80" t="s">
        <v>115</v>
      </c>
      <c r="F29" s="81">
        <v>400</v>
      </c>
      <c r="G29" s="81">
        <f>(D29*F29)</f>
        <v>4000000</v>
      </c>
      <c r="H29" s="22"/>
    </row>
    <row r="30" spans="1:255" ht="12.75" customHeight="1" x14ac:dyDescent="0.25">
      <c r="A30" s="63"/>
      <c r="B30" s="107" t="s">
        <v>21</v>
      </c>
      <c r="C30" s="108"/>
      <c r="D30" s="108"/>
      <c r="E30" s="108"/>
      <c r="F30" s="109"/>
      <c r="G30" s="110">
        <f>SUM(G21:G29)</f>
        <v>4780000</v>
      </c>
      <c r="H30" s="22"/>
    </row>
    <row r="31" spans="1:255" ht="12" customHeight="1" x14ac:dyDescent="0.25">
      <c r="A31" s="64"/>
      <c r="B31" s="70"/>
      <c r="C31" s="72"/>
      <c r="D31" s="72"/>
      <c r="E31" s="72"/>
      <c r="F31" s="82"/>
      <c r="G31" s="82"/>
      <c r="H31" s="22"/>
    </row>
    <row r="32" spans="1:255" s="122" customFormat="1" ht="12" customHeight="1" x14ac:dyDescent="0.25">
      <c r="A32" s="133"/>
      <c r="B32" s="134" t="s">
        <v>22</v>
      </c>
      <c r="C32" s="135"/>
      <c r="D32" s="136"/>
      <c r="E32" s="136"/>
      <c r="F32" s="137"/>
      <c r="G32" s="137"/>
      <c r="H32" s="18"/>
      <c r="I32" s="18"/>
      <c r="J32" s="18"/>
      <c r="K32" s="18"/>
      <c r="L32" s="18"/>
      <c r="M32" s="18"/>
      <c r="N32" s="18"/>
      <c r="O32" s="18"/>
      <c r="P32" s="121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8"/>
      <c r="BK32" s="18"/>
      <c r="BL32" s="18"/>
      <c r="BM32" s="18"/>
      <c r="BN32" s="18"/>
      <c r="BO32" s="18"/>
      <c r="BP32" s="18"/>
      <c r="BQ32" s="18"/>
      <c r="BR32" s="18"/>
      <c r="BS32" s="18"/>
      <c r="BT32" s="18"/>
      <c r="BU32" s="18"/>
      <c r="BV32" s="18"/>
      <c r="BW32" s="18"/>
      <c r="BX32" s="18"/>
      <c r="BY32" s="18"/>
      <c r="BZ32" s="18"/>
      <c r="CA32" s="18"/>
      <c r="CB32" s="18"/>
      <c r="CC32" s="18"/>
      <c r="CD32" s="18"/>
      <c r="CE32" s="18"/>
      <c r="CF32" s="18"/>
      <c r="CG32" s="18"/>
      <c r="CH32" s="18"/>
      <c r="CI32" s="18"/>
      <c r="CJ32" s="18"/>
      <c r="CK32" s="18"/>
      <c r="CL32" s="18"/>
      <c r="CM32" s="18"/>
      <c r="CN32" s="18"/>
      <c r="CO32" s="18"/>
      <c r="CP32" s="18"/>
      <c r="CQ32" s="18"/>
      <c r="CR32" s="18"/>
      <c r="CS32" s="18"/>
      <c r="CT32" s="18"/>
      <c r="CU32" s="18"/>
      <c r="CV32" s="18"/>
      <c r="CW32" s="18"/>
      <c r="CX32" s="18"/>
      <c r="CY32" s="18"/>
      <c r="CZ32" s="18"/>
      <c r="DA32" s="18"/>
      <c r="DB32" s="18"/>
      <c r="DC32" s="18"/>
      <c r="DD32" s="18"/>
      <c r="DE32" s="18"/>
      <c r="DF32" s="18"/>
      <c r="DG32" s="18"/>
      <c r="DH32" s="18"/>
      <c r="DI32" s="18"/>
      <c r="DJ32" s="18"/>
      <c r="DK32" s="18"/>
      <c r="DL32" s="18"/>
      <c r="DM32" s="18"/>
      <c r="DN32" s="18"/>
      <c r="DO32" s="18"/>
      <c r="DP32" s="18"/>
      <c r="DQ32" s="18"/>
      <c r="DR32" s="18"/>
      <c r="DS32" s="18"/>
      <c r="DT32" s="18"/>
      <c r="DU32" s="18"/>
      <c r="DV32" s="18"/>
      <c r="DW32" s="18"/>
      <c r="DX32" s="18"/>
      <c r="DY32" s="18"/>
      <c r="DZ32" s="18"/>
      <c r="EA32" s="18"/>
      <c r="EB32" s="18"/>
      <c r="EC32" s="18"/>
      <c r="ED32" s="18"/>
      <c r="EE32" s="18"/>
      <c r="EF32" s="18"/>
      <c r="EG32" s="18"/>
      <c r="EH32" s="18"/>
      <c r="EI32" s="18"/>
      <c r="EJ32" s="18"/>
      <c r="EK32" s="18"/>
      <c r="EL32" s="18"/>
      <c r="EM32" s="18"/>
      <c r="EN32" s="18"/>
      <c r="EO32" s="18"/>
      <c r="EP32" s="18"/>
      <c r="EQ32" s="18"/>
      <c r="ER32" s="18"/>
      <c r="ES32" s="18"/>
      <c r="ET32" s="18"/>
      <c r="EU32" s="18"/>
      <c r="EV32" s="18"/>
      <c r="EW32" s="18"/>
      <c r="EX32" s="18"/>
      <c r="EY32" s="18"/>
      <c r="EZ32" s="18"/>
      <c r="FA32" s="18"/>
      <c r="FB32" s="18"/>
      <c r="FC32" s="18"/>
      <c r="FD32" s="18"/>
      <c r="FE32" s="18"/>
      <c r="FF32" s="18"/>
      <c r="FG32" s="18"/>
      <c r="FH32" s="18"/>
      <c r="FI32" s="18"/>
      <c r="FJ32" s="18"/>
      <c r="FK32" s="18"/>
      <c r="FL32" s="18"/>
      <c r="FM32" s="18"/>
      <c r="FN32" s="18"/>
      <c r="FO32" s="18"/>
      <c r="FP32" s="18"/>
      <c r="FQ32" s="18"/>
      <c r="FR32" s="18"/>
      <c r="FS32" s="18"/>
      <c r="FT32" s="18"/>
      <c r="FU32" s="18"/>
      <c r="FV32" s="18"/>
      <c r="FW32" s="18"/>
      <c r="FX32" s="18"/>
      <c r="FY32" s="18"/>
      <c r="FZ32" s="18"/>
      <c r="GA32" s="18"/>
      <c r="GB32" s="18"/>
      <c r="GC32" s="18"/>
      <c r="GD32" s="18"/>
      <c r="GE32" s="18"/>
      <c r="GF32" s="18"/>
      <c r="GG32" s="18"/>
      <c r="GH32" s="18"/>
      <c r="GI32" s="18"/>
      <c r="GJ32" s="18"/>
      <c r="GK32" s="18"/>
      <c r="GL32" s="18"/>
      <c r="GM32" s="18"/>
      <c r="GN32" s="18"/>
      <c r="GO32" s="18"/>
      <c r="GP32" s="18"/>
      <c r="GQ32" s="18"/>
      <c r="GR32" s="18"/>
      <c r="GS32" s="18"/>
      <c r="GT32" s="18"/>
      <c r="GU32" s="18"/>
      <c r="GV32" s="18"/>
      <c r="GW32" s="18"/>
      <c r="GX32" s="18"/>
      <c r="GY32" s="18"/>
      <c r="GZ32" s="18"/>
      <c r="HA32" s="18"/>
      <c r="HB32" s="18"/>
      <c r="HC32" s="18"/>
      <c r="HD32" s="18"/>
      <c r="HE32" s="18"/>
      <c r="HF32" s="18"/>
      <c r="HG32" s="18"/>
      <c r="HH32" s="18"/>
      <c r="HI32" s="18"/>
      <c r="HJ32" s="18"/>
      <c r="HK32" s="18"/>
      <c r="HL32" s="18"/>
      <c r="HM32" s="18"/>
      <c r="HN32" s="18"/>
      <c r="HO32" s="18"/>
      <c r="HP32" s="18"/>
      <c r="HQ32" s="18"/>
      <c r="HR32" s="18"/>
      <c r="HS32" s="18"/>
      <c r="HT32" s="18"/>
      <c r="HU32" s="18"/>
      <c r="HV32" s="18"/>
      <c r="HW32" s="18"/>
      <c r="HX32" s="18"/>
      <c r="HY32" s="18"/>
      <c r="HZ32" s="18"/>
      <c r="IA32" s="18"/>
      <c r="IB32" s="18"/>
      <c r="IC32" s="18"/>
      <c r="ID32" s="18"/>
      <c r="IE32" s="18"/>
      <c r="IF32" s="18"/>
      <c r="IG32" s="18"/>
      <c r="IH32" s="18"/>
      <c r="II32" s="18"/>
      <c r="IJ32" s="18"/>
      <c r="IK32" s="18"/>
      <c r="IL32" s="18"/>
      <c r="IM32" s="18"/>
      <c r="IN32" s="18"/>
      <c r="IO32" s="18"/>
      <c r="IP32" s="18"/>
      <c r="IQ32" s="18"/>
      <c r="IR32" s="18"/>
      <c r="IS32" s="18"/>
      <c r="IT32" s="18"/>
      <c r="IU32" s="18"/>
    </row>
    <row r="33" spans="1:255" s="122" customFormat="1" ht="24" customHeight="1" x14ac:dyDescent="0.25">
      <c r="A33" s="133"/>
      <c r="B33" s="138" t="s">
        <v>14</v>
      </c>
      <c r="C33" s="139" t="s">
        <v>15</v>
      </c>
      <c r="D33" s="139" t="s">
        <v>16</v>
      </c>
      <c r="E33" s="138" t="s">
        <v>17</v>
      </c>
      <c r="F33" s="139" t="s">
        <v>18</v>
      </c>
      <c r="G33" s="138" t="s">
        <v>19</v>
      </c>
      <c r="H33" s="18"/>
      <c r="I33" s="18"/>
      <c r="J33" s="18"/>
      <c r="K33" s="18"/>
      <c r="L33" s="18"/>
      <c r="M33" s="18"/>
      <c r="N33" s="18"/>
      <c r="O33" s="18"/>
      <c r="P33" s="121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8"/>
      <c r="BK33" s="18"/>
      <c r="BL33" s="18"/>
      <c r="BM33" s="18"/>
      <c r="BN33" s="18"/>
      <c r="BO33" s="18"/>
      <c r="BP33" s="18"/>
      <c r="BQ33" s="18"/>
      <c r="BR33" s="18"/>
      <c r="BS33" s="18"/>
      <c r="BT33" s="18"/>
      <c r="BU33" s="18"/>
      <c r="BV33" s="18"/>
      <c r="BW33" s="18"/>
      <c r="BX33" s="18"/>
      <c r="BY33" s="18"/>
      <c r="BZ33" s="18"/>
      <c r="CA33" s="18"/>
      <c r="CB33" s="18"/>
      <c r="CC33" s="18"/>
      <c r="CD33" s="18"/>
      <c r="CE33" s="18"/>
      <c r="CF33" s="18"/>
      <c r="CG33" s="18"/>
      <c r="CH33" s="18"/>
      <c r="CI33" s="18"/>
      <c r="CJ33" s="18"/>
      <c r="CK33" s="18"/>
      <c r="CL33" s="18"/>
      <c r="CM33" s="18"/>
      <c r="CN33" s="18"/>
      <c r="CO33" s="18"/>
      <c r="CP33" s="18"/>
      <c r="CQ33" s="18"/>
      <c r="CR33" s="18"/>
      <c r="CS33" s="18"/>
      <c r="CT33" s="18"/>
      <c r="CU33" s="18"/>
      <c r="CV33" s="18"/>
      <c r="CW33" s="18"/>
      <c r="CX33" s="18"/>
      <c r="CY33" s="18"/>
      <c r="CZ33" s="18"/>
      <c r="DA33" s="18"/>
      <c r="DB33" s="18"/>
      <c r="DC33" s="18"/>
      <c r="DD33" s="18"/>
      <c r="DE33" s="18"/>
      <c r="DF33" s="18"/>
      <c r="DG33" s="18"/>
      <c r="DH33" s="18"/>
      <c r="DI33" s="18"/>
      <c r="DJ33" s="18"/>
      <c r="DK33" s="18"/>
      <c r="DL33" s="18"/>
      <c r="DM33" s="18"/>
      <c r="DN33" s="18"/>
      <c r="DO33" s="18"/>
      <c r="DP33" s="18"/>
      <c r="DQ33" s="18"/>
      <c r="DR33" s="18"/>
      <c r="DS33" s="18"/>
      <c r="DT33" s="18"/>
      <c r="DU33" s="18"/>
      <c r="DV33" s="18"/>
      <c r="DW33" s="18"/>
      <c r="DX33" s="18"/>
      <c r="DY33" s="18"/>
      <c r="DZ33" s="18"/>
      <c r="EA33" s="18"/>
      <c r="EB33" s="18"/>
      <c r="EC33" s="18"/>
      <c r="ED33" s="18"/>
      <c r="EE33" s="18"/>
      <c r="EF33" s="18"/>
      <c r="EG33" s="18"/>
      <c r="EH33" s="18"/>
      <c r="EI33" s="18"/>
      <c r="EJ33" s="18"/>
      <c r="EK33" s="18"/>
      <c r="EL33" s="18"/>
      <c r="EM33" s="18"/>
      <c r="EN33" s="18"/>
      <c r="EO33" s="18"/>
      <c r="EP33" s="18"/>
      <c r="EQ33" s="18"/>
      <c r="ER33" s="18"/>
      <c r="ES33" s="18"/>
      <c r="ET33" s="18"/>
      <c r="EU33" s="18"/>
      <c r="EV33" s="18"/>
      <c r="EW33" s="18"/>
      <c r="EX33" s="18"/>
      <c r="EY33" s="18"/>
      <c r="EZ33" s="18"/>
      <c r="FA33" s="18"/>
      <c r="FB33" s="18"/>
      <c r="FC33" s="18"/>
      <c r="FD33" s="18"/>
      <c r="FE33" s="18"/>
      <c r="FF33" s="18"/>
      <c r="FG33" s="18"/>
      <c r="FH33" s="18"/>
      <c r="FI33" s="18"/>
      <c r="FJ33" s="18"/>
      <c r="FK33" s="18"/>
      <c r="FL33" s="18"/>
      <c r="FM33" s="18"/>
      <c r="FN33" s="18"/>
      <c r="FO33" s="18"/>
      <c r="FP33" s="18"/>
      <c r="FQ33" s="18"/>
      <c r="FR33" s="18"/>
      <c r="FS33" s="18"/>
      <c r="FT33" s="18"/>
      <c r="FU33" s="18"/>
      <c r="FV33" s="18"/>
      <c r="FW33" s="18"/>
      <c r="FX33" s="18"/>
      <c r="FY33" s="18"/>
      <c r="FZ33" s="18"/>
      <c r="GA33" s="18"/>
      <c r="GB33" s="18"/>
      <c r="GC33" s="18"/>
      <c r="GD33" s="18"/>
      <c r="GE33" s="18"/>
      <c r="GF33" s="18"/>
      <c r="GG33" s="18"/>
      <c r="GH33" s="18"/>
      <c r="GI33" s="18"/>
      <c r="GJ33" s="18"/>
      <c r="GK33" s="18"/>
      <c r="GL33" s="18"/>
      <c r="GM33" s="18"/>
      <c r="GN33" s="18"/>
      <c r="GO33" s="18"/>
      <c r="GP33" s="18"/>
      <c r="GQ33" s="18"/>
      <c r="GR33" s="18"/>
      <c r="GS33" s="18"/>
      <c r="GT33" s="18"/>
      <c r="GU33" s="18"/>
      <c r="GV33" s="18"/>
      <c r="GW33" s="18"/>
      <c r="GX33" s="18"/>
      <c r="GY33" s="18"/>
      <c r="GZ33" s="18"/>
      <c r="HA33" s="18"/>
      <c r="HB33" s="18"/>
      <c r="HC33" s="18"/>
      <c r="HD33" s="18"/>
      <c r="HE33" s="18"/>
      <c r="HF33" s="18"/>
      <c r="HG33" s="18"/>
      <c r="HH33" s="18"/>
      <c r="HI33" s="18"/>
      <c r="HJ33" s="18"/>
      <c r="HK33" s="18"/>
      <c r="HL33" s="18"/>
      <c r="HM33" s="18"/>
      <c r="HN33" s="18"/>
      <c r="HO33" s="18"/>
      <c r="HP33" s="18"/>
      <c r="HQ33" s="18"/>
      <c r="HR33" s="18"/>
      <c r="HS33" s="18"/>
      <c r="HT33" s="18"/>
      <c r="HU33" s="18"/>
      <c r="HV33" s="18"/>
      <c r="HW33" s="18"/>
      <c r="HX33" s="18"/>
      <c r="HY33" s="18"/>
      <c r="HZ33" s="18"/>
      <c r="IA33" s="18"/>
      <c r="IB33" s="18"/>
      <c r="IC33" s="18"/>
      <c r="ID33" s="18"/>
      <c r="IE33" s="18"/>
      <c r="IF33" s="18"/>
      <c r="IG33" s="18"/>
      <c r="IH33" s="18"/>
      <c r="II33" s="18"/>
      <c r="IJ33" s="18"/>
      <c r="IK33" s="18"/>
      <c r="IL33" s="18"/>
      <c r="IM33" s="18"/>
      <c r="IN33" s="18"/>
      <c r="IO33" s="18"/>
      <c r="IP33" s="18"/>
      <c r="IQ33" s="18"/>
      <c r="IR33" s="18"/>
      <c r="IS33" s="18"/>
      <c r="IT33" s="18"/>
      <c r="IU33" s="18"/>
    </row>
    <row r="34" spans="1:255" ht="12" customHeight="1" x14ac:dyDescent="0.25">
      <c r="A34" s="66"/>
      <c r="B34" s="111" t="s">
        <v>84</v>
      </c>
      <c r="C34" s="112" t="s">
        <v>57</v>
      </c>
      <c r="D34" s="112">
        <v>1</v>
      </c>
      <c r="E34" s="112" t="s">
        <v>66</v>
      </c>
      <c r="F34" s="116">
        <v>30000</v>
      </c>
      <c r="G34" s="116">
        <f>D34*F34</f>
        <v>30000</v>
      </c>
      <c r="H34" s="22"/>
    </row>
    <row r="35" spans="1:255" s="122" customFormat="1" ht="12" customHeight="1" x14ac:dyDescent="0.25">
      <c r="A35" s="133"/>
      <c r="B35" s="140" t="s">
        <v>23</v>
      </c>
      <c r="C35" s="141"/>
      <c r="D35" s="141"/>
      <c r="E35" s="141"/>
      <c r="F35" s="142"/>
      <c r="G35" s="142">
        <f>SUM(G34)</f>
        <v>30000</v>
      </c>
      <c r="H35" s="18"/>
      <c r="I35" s="18"/>
      <c r="J35" s="18"/>
      <c r="K35" s="18"/>
      <c r="L35" s="18"/>
      <c r="M35" s="18"/>
      <c r="N35" s="18"/>
      <c r="O35" s="18"/>
      <c r="P35" s="121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/>
      <c r="BB35" s="18"/>
      <c r="BC35" s="18"/>
      <c r="BD35" s="18"/>
      <c r="BE35" s="18"/>
      <c r="BF35" s="18"/>
      <c r="BG35" s="18"/>
      <c r="BH35" s="18"/>
      <c r="BI35" s="18"/>
      <c r="BJ35" s="18"/>
      <c r="BK35" s="18"/>
      <c r="BL35" s="18"/>
      <c r="BM35" s="18"/>
      <c r="BN35" s="18"/>
      <c r="BO35" s="18"/>
      <c r="BP35" s="18"/>
      <c r="BQ35" s="18"/>
      <c r="BR35" s="18"/>
      <c r="BS35" s="18"/>
      <c r="BT35" s="18"/>
      <c r="BU35" s="18"/>
      <c r="BV35" s="18"/>
      <c r="BW35" s="18"/>
      <c r="BX35" s="18"/>
      <c r="BY35" s="18"/>
      <c r="BZ35" s="18"/>
      <c r="CA35" s="18"/>
      <c r="CB35" s="18"/>
      <c r="CC35" s="18"/>
      <c r="CD35" s="18"/>
      <c r="CE35" s="18"/>
      <c r="CF35" s="18"/>
      <c r="CG35" s="18"/>
      <c r="CH35" s="18"/>
      <c r="CI35" s="18"/>
      <c r="CJ35" s="18"/>
      <c r="CK35" s="18"/>
      <c r="CL35" s="18"/>
      <c r="CM35" s="18"/>
      <c r="CN35" s="18"/>
      <c r="CO35" s="18"/>
      <c r="CP35" s="18"/>
      <c r="CQ35" s="18"/>
      <c r="CR35" s="18"/>
      <c r="CS35" s="18"/>
      <c r="CT35" s="18"/>
      <c r="CU35" s="18"/>
      <c r="CV35" s="18"/>
      <c r="CW35" s="18"/>
      <c r="CX35" s="18"/>
      <c r="CY35" s="18"/>
      <c r="CZ35" s="18"/>
      <c r="DA35" s="18"/>
      <c r="DB35" s="18"/>
      <c r="DC35" s="18"/>
      <c r="DD35" s="18"/>
      <c r="DE35" s="18"/>
      <c r="DF35" s="18"/>
      <c r="DG35" s="18"/>
      <c r="DH35" s="18"/>
      <c r="DI35" s="18"/>
      <c r="DJ35" s="18"/>
      <c r="DK35" s="18"/>
      <c r="DL35" s="18"/>
      <c r="DM35" s="18"/>
      <c r="DN35" s="18"/>
      <c r="DO35" s="18"/>
      <c r="DP35" s="18"/>
      <c r="DQ35" s="18"/>
      <c r="DR35" s="18"/>
      <c r="DS35" s="18"/>
      <c r="DT35" s="18"/>
      <c r="DU35" s="18"/>
      <c r="DV35" s="18"/>
      <c r="DW35" s="18"/>
      <c r="DX35" s="18"/>
      <c r="DY35" s="18"/>
      <c r="DZ35" s="18"/>
      <c r="EA35" s="18"/>
      <c r="EB35" s="18"/>
      <c r="EC35" s="18"/>
      <c r="ED35" s="18"/>
      <c r="EE35" s="18"/>
      <c r="EF35" s="18"/>
      <c r="EG35" s="18"/>
      <c r="EH35" s="18"/>
      <c r="EI35" s="18"/>
      <c r="EJ35" s="18"/>
      <c r="EK35" s="18"/>
      <c r="EL35" s="18"/>
      <c r="EM35" s="18"/>
      <c r="EN35" s="18"/>
      <c r="EO35" s="18"/>
      <c r="EP35" s="18"/>
      <c r="EQ35" s="18"/>
      <c r="ER35" s="18"/>
      <c r="ES35" s="18"/>
      <c r="ET35" s="18"/>
      <c r="EU35" s="18"/>
      <c r="EV35" s="18"/>
      <c r="EW35" s="18"/>
      <c r="EX35" s="18"/>
      <c r="EY35" s="18"/>
      <c r="EZ35" s="18"/>
      <c r="FA35" s="18"/>
      <c r="FB35" s="18"/>
      <c r="FC35" s="18"/>
      <c r="FD35" s="18"/>
      <c r="FE35" s="18"/>
      <c r="FF35" s="18"/>
      <c r="FG35" s="18"/>
      <c r="FH35" s="18"/>
      <c r="FI35" s="18"/>
      <c r="FJ35" s="18"/>
      <c r="FK35" s="18"/>
      <c r="FL35" s="18"/>
      <c r="FM35" s="18"/>
      <c r="FN35" s="18"/>
      <c r="FO35" s="18"/>
      <c r="FP35" s="18"/>
      <c r="FQ35" s="18"/>
      <c r="FR35" s="18"/>
      <c r="FS35" s="18"/>
      <c r="FT35" s="18"/>
      <c r="FU35" s="18"/>
      <c r="FV35" s="18"/>
      <c r="FW35" s="18"/>
      <c r="FX35" s="18"/>
      <c r="FY35" s="18"/>
      <c r="FZ35" s="18"/>
      <c r="GA35" s="18"/>
      <c r="GB35" s="18"/>
      <c r="GC35" s="18"/>
      <c r="GD35" s="18"/>
      <c r="GE35" s="18"/>
      <c r="GF35" s="18"/>
      <c r="GG35" s="18"/>
      <c r="GH35" s="18"/>
      <c r="GI35" s="18"/>
      <c r="GJ35" s="18"/>
      <c r="GK35" s="18"/>
      <c r="GL35" s="18"/>
      <c r="GM35" s="18"/>
      <c r="GN35" s="18"/>
      <c r="GO35" s="18"/>
      <c r="GP35" s="18"/>
      <c r="GQ35" s="18"/>
      <c r="GR35" s="18"/>
      <c r="GS35" s="18"/>
      <c r="GT35" s="18"/>
      <c r="GU35" s="18"/>
      <c r="GV35" s="18"/>
      <c r="GW35" s="18"/>
      <c r="GX35" s="18"/>
      <c r="GY35" s="18"/>
      <c r="GZ35" s="18"/>
      <c r="HA35" s="18"/>
      <c r="HB35" s="18"/>
      <c r="HC35" s="18"/>
      <c r="HD35" s="18"/>
      <c r="HE35" s="18"/>
      <c r="HF35" s="18"/>
      <c r="HG35" s="18"/>
      <c r="HH35" s="18"/>
      <c r="HI35" s="18"/>
      <c r="HJ35" s="18"/>
      <c r="HK35" s="18"/>
      <c r="HL35" s="18"/>
      <c r="HM35" s="18"/>
      <c r="HN35" s="18"/>
      <c r="HO35" s="18"/>
      <c r="HP35" s="18"/>
      <c r="HQ35" s="18"/>
      <c r="HR35" s="18"/>
      <c r="HS35" s="18"/>
      <c r="HT35" s="18"/>
      <c r="HU35" s="18"/>
      <c r="HV35" s="18"/>
      <c r="HW35" s="18"/>
      <c r="HX35" s="18"/>
      <c r="HY35" s="18"/>
      <c r="HZ35" s="18"/>
      <c r="IA35" s="18"/>
      <c r="IB35" s="18"/>
      <c r="IC35" s="18"/>
      <c r="ID35" s="18"/>
      <c r="IE35" s="18"/>
      <c r="IF35" s="18"/>
      <c r="IG35" s="18"/>
      <c r="IH35" s="18"/>
      <c r="II35" s="18"/>
      <c r="IJ35" s="18"/>
      <c r="IK35" s="18"/>
      <c r="IL35" s="18"/>
      <c r="IM35" s="18"/>
      <c r="IN35" s="18"/>
      <c r="IO35" s="18"/>
      <c r="IP35" s="18"/>
      <c r="IQ35" s="18"/>
      <c r="IR35" s="18"/>
      <c r="IS35" s="18"/>
      <c r="IT35" s="18"/>
      <c r="IU35" s="18"/>
    </row>
    <row r="36" spans="1:255" s="122" customFormat="1" ht="12" customHeight="1" x14ac:dyDescent="0.25">
      <c r="A36" s="143"/>
      <c r="B36" s="144"/>
      <c r="C36" s="145"/>
      <c r="D36" s="145"/>
      <c r="E36" s="145"/>
      <c r="F36" s="146"/>
      <c r="G36" s="146"/>
      <c r="H36" s="18"/>
      <c r="I36" s="18"/>
      <c r="J36" s="18"/>
      <c r="K36" s="18"/>
      <c r="L36" s="18"/>
      <c r="M36" s="18"/>
      <c r="N36" s="18"/>
      <c r="O36" s="18"/>
      <c r="P36" s="121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8"/>
      <c r="BK36" s="18"/>
      <c r="BL36" s="18"/>
      <c r="BM36" s="18"/>
      <c r="BN36" s="18"/>
      <c r="BO36" s="18"/>
      <c r="BP36" s="18"/>
      <c r="BQ36" s="18"/>
      <c r="BR36" s="18"/>
      <c r="BS36" s="18"/>
      <c r="BT36" s="18"/>
      <c r="BU36" s="18"/>
      <c r="BV36" s="18"/>
      <c r="BW36" s="18"/>
      <c r="BX36" s="18"/>
      <c r="BY36" s="18"/>
      <c r="BZ36" s="18"/>
      <c r="CA36" s="18"/>
      <c r="CB36" s="18"/>
      <c r="CC36" s="18"/>
      <c r="CD36" s="18"/>
      <c r="CE36" s="18"/>
      <c r="CF36" s="18"/>
      <c r="CG36" s="18"/>
      <c r="CH36" s="18"/>
      <c r="CI36" s="18"/>
      <c r="CJ36" s="18"/>
      <c r="CK36" s="18"/>
      <c r="CL36" s="18"/>
      <c r="CM36" s="18"/>
      <c r="CN36" s="18"/>
      <c r="CO36" s="18"/>
      <c r="CP36" s="18"/>
      <c r="CQ36" s="18"/>
      <c r="CR36" s="18"/>
      <c r="CS36" s="18"/>
      <c r="CT36" s="18"/>
      <c r="CU36" s="18"/>
      <c r="CV36" s="18"/>
      <c r="CW36" s="18"/>
      <c r="CX36" s="18"/>
      <c r="CY36" s="18"/>
      <c r="CZ36" s="18"/>
      <c r="DA36" s="18"/>
      <c r="DB36" s="18"/>
      <c r="DC36" s="18"/>
      <c r="DD36" s="18"/>
      <c r="DE36" s="18"/>
      <c r="DF36" s="18"/>
      <c r="DG36" s="18"/>
      <c r="DH36" s="18"/>
      <c r="DI36" s="18"/>
      <c r="DJ36" s="18"/>
      <c r="DK36" s="18"/>
      <c r="DL36" s="18"/>
      <c r="DM36" s="18"/>
      <c r="DN36" s="18"/>
      <c r="DO36" s="18"/>
      <c r="DP36" s="18"/>
      <c r="DQ36" s="18"/>
      <c r="DR36" s="18"/>
      <c r="DS36" s="18"/>
      <c r="DT36" s="18"/>
      <c r="DU36" s="18"/>
      <c r="DV36" s="18"/>
      <c r="DW36" s="18"/>
      <c r="DX36" s="18"/>
      <c r="DY36" s="18"/>
      <c r="DZ36" s="18"/>
      <c r="EA36" s="18"/>
      <c r="EB36" s="18"/>
      <c r="EC36" s="18"/>
      <c r="ED36" s="18"/>
      <c r="EE36" s="18"/>
      <c r="EF36" s="18"/>
      <c r="EG36" s="18"/>
      <c r="EH36" s="18"/>
      <c r="EI36" s="18"/>
      <c r="EJ36" s="18"/>
      <c r="EK36" s="18"/>
      <c r="EL36" s="18"/>
      <c r="EM36" s="18"/>
      <c r="EN36" s="18"/>
      <c r="EO36" s="18"/>
      <c r="EP36" s="18"/>
      <c r="EQ36" s="18"/>
      <c r="ER36" s="18"/>
      <c r="ES36" s="18"/>
      <c r="ET36" s="18"/>
      <c r="EU36" s="18"/>
      <c r="EV36" s="18"/>
      <c r="EW36" s="18"/>
      <c r="EX36" s="18"/>
      <c r="EY36" s="18"/>
      <c r="EZ36" s="18"/>
      <c r="FA36" s="18"/>
      <c r="FB36" s="18"/>
      <c r="FC36" s="18"/>
      <c r="FD36" s="18"/>
      <c r="FE36" s="18"/>
      <c r="FF36" s="18"/>
      <c r="FG36" s="18"/>
      <c r="FH36" s="18"/>
      <c r="FI36" s="18"/>
      <c r="FJ36" s="18"/>
      <c r="FK36" s="18"/>
      <c r="FL36" s="18"/>
      <c r="FM36" s="18"/>
      <c r="FN36" s="18"/>
      <c r="FO36" s="18"/>
      <c r="FP36" s="18"/>
      <c r="FQ36" s="18"/>
      <c r="FR36" s="18"/>
      <c r="FS36" s="18"/>
      <c r="FT36" s="18"/>
      <c r="FU36" s="18"/>
      <c r="FV36" s="18"/>
      <c r="FW36" s="18"/>
      <c r="FX36" s="18"/>
      <c r="FY36" s="18"/>
      <c r="FZ36" s="18"/>
      <c r="GA36" s="18"/>
      <c r="GB36" s="18"/>
      <c r="GC36" s="18"/>
      <c r="GD36" s="18"/>
      <c r="GE36" s="18"/>
      <c r="GF36" s="18"/>
      <c r="GG36" s="18"/>
      <c r="GH36" s="18"/>
      <c r="GI36" s="18"/>
      <c r="GJ36" s="18"/>
      <c r="GK36" s="18"/>
      <c r="GL36" s="18"/>
      <c r="GM36" s="18"/>
      <c r="GN36" s="18"/>
      <c r="GO36" s="18"/>
      <c r="GP36" s="18"/>
      <c r="GQ36" s="18"/>
      <c r="GR36" s="18"/>
      <c r="GS36" s="18"/>
      <c r="GT36" s="18"/>
      <c r="GU36" s="18"/>
      <c r="GV36" s="18"/>
      <c r="GW36" s="18"/>
      <c r="GX36" s="18"/>
      <c r="GY36" s="18"/>
      <c r="GZ36" s="18"/>
      <c r="HA36" s="18"/>
      <c r="HB36" s="18"/>
      <c r="HC36" s="18"/>
      <c r="HD36" s="18"/>
      <c r="HE36" s="18"/>
      <c r="HF36" s="18"/>
      <c r="HG36" s="18"/>
      <c r="HH36" s="18"/>
      <c r="HI36" s="18"/>
      <c r="HJ36" s="18"/>
      <c r="HK36" s="18"/>
      <c r="HL36" s="18"/>
      <c r="HM36" s="18"/>
      <c r="HN36" s="18"/>
      <c r="HO36" s="18"/>
      <c r="HP36" s="18"/>
      <c r="HQ36" s="18"/>
      <c r="HR36" s="18"/>
      <c r="HS36" s="18"/>
      <c r="HT36" s="18"/>
      <c r="HU36" s="18"/>
      <c r="HV36" s="18"/>
      <c r="HW36" s="18"/>
      <c r="HX36" s="18"/>
      <c r="HY36" s="18"/>
      <c r="HZ36" s="18"/>
      <c r="IA36" s="18"/>
      <c r="IB36" s="18"/>
      <c r="IC36" s="18"/>
      <c r="ID36" s="18"/>
      <c r="IE36" s="18"/>
      <c r="IF36" s="18"/>
      <c r="IG36" s="18"/>
      <c r="IH36" s="18"/>
      <c r="II36" s="18"/>
      <c r="IJ36" s="18"/>
      <c r="IK36" s="18"/>
      <c r="IL36" s="18"/>
      <c r="IM36" s="18"/>
      <c r="IN36" s="18"/>
      <c r="IO36" s="18"/>
      <c r="IP36" s="18"/>
      <c r="IQ36" s="18"/>
      <c r="IR36" s="18"/>
      <c r="IS36" s="18"/>
      <c r="IT36" s="18"/>
      <c r="IU36" s="18"/>
    </row>
    <row r="37" spans="1:255" s="122" customFormat="1" ht="12" customHeight="1" x14ac:dyDescent="0.25">
      <c r="A37" s="133"/>
      <c r="B37" s="134" t="s">
        <v>24</v>
      </c>
      <c r="C37" s="135"/>
      <c r="D37" s="136"/>
      <c r="E37" s="136"/>
      <c r="F37" s="137"/>
      <c r="G37" s="137"/>
      <c r="H37" s="18"/>
      <c r="I37" s="18"/>
      <c r="J37" s="18"/>
      <c r="K37" s="18"/>
      <c r="L37" s="18"/>
      <c r="M37" s="18"/>
      <c r="N37" s="18"/>
      <c r="O37" s="18"/>
      <c r="P37" s="121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8"/>
      <c r="BK37" s="18"/>
      <c r="BL37" s="18"/>
      <c r="BM37" s="18"/>
      <c r="BN37" s="18"/>
      <c r="BO37" s="18"/>
      <c r="BP37" s="18"/>
      <c r="BQ37" s="18"/>
      <c r="BR37" s="18"/>
      <c r="BS37" s="18"/>
      <c r="BT37" s="18"/>
      <c r="BU37" s="18"/>
      <c r="BV37" s="18"/>
      <c r="BW37" s="18"/>
      <c r="BX37" s="18"/>
      <c r="BY37" s="18"/>
      <c r="BZ37" s="18"/>
      <c r="CA37" s="18"/>
      <c r="CB37" s="18"/>
      <c r="CC37" s="18"/>
      <c r="CD37" s="18"/>
      <c r="CE37" s="18"/>
      <c r="CF37" s="18"/>
      <c r="CG37" s="18"/>
      <c r="CH37" s="18"/>
      <c r="CI37" s="18"/>
      <c r="CJ37" s="18"/>
      <c r="CK37" s="18"/>
      <c r="CL37" s="18"/>
      <c r="CM37" s="18"/>
      <c r="CN37" s="18"/>
      <c r="CO37" s="18"/>
      <c r="CP37" s="18"/>
      <c r="CQ37" s="18"/>
      <c r="CR37" s="18"/>
      <c r="CS37" s="18"/>
      <c r="CT37" s="18"/>
      <c r="CU37" s="18"/>
      <c r="CV37" s="18"/>
      <c r="CW37" s="18"/>
      <c r="CX37" s="18"/>
      <c r="CY37" s="18"/>
      <c r="CZ37" s="18"/>
      <c r="DA37" s="18"/>
      <c r="DB37" s="18"/>
      <c r="DC37" s="18"/>
      <c r="DD37" s="18"/>
      <c r="DE37" s="18"/>
      <c r="DF37" s="18"/>
      <c r="DG37" s="18"/>
      <c r="DH37" s="18"/>
      <c r="DI37" s="18"/>
      <c r="DJ37" s="18"/>
      <c r="DK37" s="18"/>
      <c r="DL37" s="18"/>
      <c r="DM37" s="18"/>
      <c r="DN37" s="18"/>
      <c r="DO37" s="18"/>
      <c r="DP37" s="18"/>
      <c r="DQ37" s="18"/>
      <c r="DR37" s="18"/>
      <c r="DS37" s="18"/>
      <c r="DT37" s="18"/>
      <c r="DU37" s="18"/>
      <c r="DV37" s="18"/>
      <c r="DW37" s="18"/>
      <c r="DX37" s="18"/>
      <c r="DY37" s="18"/>
      <c r="DZ37" s="18"/>
      <c r="EA37" s="18"/>
      <c r="EB37" s="18"/>
      <c r="EC37" s="18"/>
      <c r="ED37" s="18"/>
      <c r="EE37" s="18"/>
      <c r="EF37" s="18"/>
      <c r="EG37" s="18"/>
      <c r="EH37" s="18"/>
      <c r="EI37" s="18"/>
      <c r="EJ37" s="18"/>
      <c r="EK37" s="18"/>
      <c r="EL37" s="18"/>
      <c r="EM37" s="18"/>
      <c r="EN37" s="18"/>
      <c r="EO37" s="18"/>
      <c r="EP37" s="18"/>
      <c r="EQ37" s="18"/>
      <c r="ER37" s="18"/>
      <c r="ES37" s="18"/>
      <c r="ET37" s="18"/>
      <c r="EU37" s="18"/>
      <c r="EV37" s="18"/>
      <c r="EW37" s="18"/>
      <c r="EX37" s="18"/>
      <c r="EY37" s="18"/>
      <c r="EZ37" s="18"/>
      <c r="FA37" s="18"/>
      <c r="FB37" s="18"/>
      <c r="FC37" s="18"/>
      <c r="FD37" s="18"/>
      <c r="FE37" s="18"/>
      <c r="FF37" s="18"/>
      <c r="FG37" s="18"/>
      <c r="FH37" s="18"/>
      <c r="FI37" s="18"/>
      <c r="FJ37" s="18"/>
      <c r="FK37" s="18"/>
      <c r="FL37" s="18"/>
      <c r="FM37" s="18"/>
      <c r="FN37" s="18"/>
      <c r="FO37" s="18"/>
      <c r="FP37" s="18"/>
      <c r="FQ37" s="18"/>
      <c r="FR37" s="18"/>
      <c r="FS37" s="18"/>
      <c r="FT37" s="18"/>
      <c r="FU37" s="18"/>
      <c r="FV37" s="18"/>
      <c r="FW37" s="18"/>
      <c r="FX37" s="18"/>
      <c r="FY37" s="18"/>
      <c r="FZ37" s="18"/>
      <c r="GA37" s="18"/>
      <c r="GB37" s="18"/>
      <c r="GC37" s="18"/>
      <c r="GD37" s="18"/>
      <c r="GE37" s="18"/>
      <c r="GF37" s="18"/>
      <c r="GG37" s="18"/>
      <c r="GH37" s="18"/>
      <c r="GI37" s="18"/>
      <c r="GJ37" s="18"/>
      <c r="GK37" s="18"/>
      <c r="GL37" s="18"/>
      <c r="GM37" s="18"/>
      <c r="GN37" s="18"/>
      <c r="GO37" s="18"/>
      <c r="GP37" s="18"/>
      <c r="GQ37" s="18"/>
      <c r="GR37" s="18"/>
      <c r="GS37" s="18"/>
      <c r="GT37" s="18"/>
      <c r="GU37" s="18"/>
      <c r="GV37" s="18"/>
      <c r="GW37" s="18"/>
      <c r="GX37" s="18"/>
      <c r="GY37" s="18"/>
      <c r="GZ37" s="18"/>
      <c r="HA37" s="18"/>
      <c r="HB37" s="18"/>
      <c r="HC37" s="18"/>
      <c r="HD37" s="18"/>
      <c r="HE37" s="18"/>
      <c r="HF37" s="18"/>
      <c r="HG37" s="18"/>
      <c r="HH37" s="18"/>
      <c r="HI37" s="18"/>
      <c r="HJ37" s="18"/>
      <c r="HK37" s="18"/>
      <c r="HL37" s="18"/>
      <c r="HM37" s="18"/>
      <c r="HN37" s="18"/>
      <c r="HO37" s="18"/>
      <c r="HP37" s="18"/>
      <c r="HQ37" s="18"/>
      <c r="HR37" s="18"/>
      <c r="HS37" s="18"/>
      <c r="HT37" s="18"/>
      <c r="HU37" s="18"/>
      <c r="HV37" s="18"/>
      <c r="HW37" s="18"/>
      <c r="HX37" s="18"/>
      <c r="HY37" s="18"/>
      <c r="HZ37" s="18"/>
      <c r="IA37" s="18"/>
      <c r="IB37" s="18"/>
      <c r="IC37" s="18"/>
      <c r="ID37" s="18"/>
      <c r="IE37" s="18"/>
      <c r="IF37" s="18"/>
      <c r="IG37" s="18"/>
      <c r="IH37" s="18"/>
      <c r="II37" s="18"/>
      <c r="IJ37" s="18"/>
      <c r="IK37" s="18"/>
      <c r="IL37" s="18"/>
      <c r="IM37" s="18"/>
      <c r="IN37" s="18"/>
      <c r="IO37" s="18"/>
      <c r="IP37" s="18"/>
      <c r="IQ37" s="18"/>
      <c r="IR37" s="18"/>
      <c r="IS37" s="18"/>
      <c r="IT37" s="18"/>
      <c r="IU37" s="18"/>
    </row>
    <row r="38" spans="1:255" s="122" customFormat="1" ht="24" customHeight="1" x14ac:dyDescent="0.25">
      <c r="A38" s="133"/>
      <c r="B38" s="147" t="s">
        <v>14</v>
      </c>
      <c r="C38" s="147" t="s">
        <v>15</v>
      </c>
      <c r="D38" s="147" t="s">
        <v>16</v>
      </c>
      <c r="E38" s="147" t="s">
        <v>17</v>
      </c>
      <c r="F38" s="148" t="s">
        <v>18</v>
      </c>
      <c r="G38" s="147" t="s">
        <v>19</v>
      </c>
      <c r="H38" s="18" t="s">
        <v>62</v>
      </c>
      <c r="I38" s="18"/>
      <c r="J38" s="18"/>
      <c r="K38" s="18"/>
      <c r="L38" s="18"/>
      <c r="M38" s="18"/>
      <c r="N38" s="18"/>
      <c r="O38" s="18"/>
      <c r="P38" s="121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8"/>
      <c r="BK38" s="18"/>
      <c r="BL38" s="18"/>
      <c r="BM38" s="18"/>
      <c r="BN38" s="18"/>
      <c r="BO38" s="18"/>
      <c r="BP38" s="18"/>
      <c r="BQ38" s="18"/>
      <c r="BR38" s="18"/>
      <c r="BS38" s="18"/>
      <c r="BT38" s="18"/>
      <c r="BU38" s="18"/>
      <c r="BV38" s="18"/>
      <c r="BW38" s="18"/>
      <c r="BX38" s="18"/>
      <c r="BY38" s="18"/>
      <c r="BZ38" s="18"/>
      <c r="CA38" s="18"/>
      <c r="CB38" s="18"/>
      <c r="CC38" s="18"/>
      <c r="CD38" s="18"/>
      <c r="CE38" s="18"/>
      <c r="CF38" s="18"/>
      <c r="CG38" s="18"/>
      <c r="CH38" s="18"/>
      <c r="CI38" s="18"/>
      <c r="CJ38" s="18"/>
      <c r="CK38" s="18"/>
      <c r="CL38" s="18"/>
      <c r="CM38" s="18"/>
      <c r="CN38" s="18"/>
      <c r="CO38" s="18"/>
      <c r="CP38" s="18"/>
      <c r="CQ38" s="18"/>
      <c r="CR38" s="18"/>
      <c r="CS38" s="18"/>
      <c r="CT38" s="18"/>
      <c r="CU38" s="18"/>
      <c r="CV38" s="18"/>
      <c r="CW38" s="18"/>
      <c r="CX38" s="18"/>
      <c r="CY38" s="18"/>
      <c r="CZ38" s="18"/>
      <c r="DA38" s="18"/>
      <c r="DB38" s="18"/>
      <c r="DC38" s="18"/>
      <c r="DD38" s="18"/>
      <c r="DE38" s="18"/>
      <c r="DF38" s="18"/>
      <c r="DG38" s="18"/>
      <c r="DH38" s="18"/>
      <c r="DI38" s="18"/>
      <c r="DJ38" s="18"/>
      <c r="DK38" s="18"/>
      <c r="DL38" s="18"/>
      <c r="DM38" s="18"/>
      <c r="DN38" s="18"/>
      <c r="DO38" s="18"/>
      <c r="DP38" s="18"/>
      <c r="DQ38" s="18"/>
      <c r="DR38" s="18"/>
      <c r="DS38" s="18"/>
      <c r="DT38" s="18"/>
      <c r="DU38" s="18"/>
      <c r="DV38" s="18"/>
      <c r="DW38" s="18"/>
      <c r="DX38" s="18"/>
      <c r="DY38" s="18"/>
      <c r="DZ38" s="18"/>
      <c r="EA38" s="18"/>
      <c r="EB38" s="18"/>
      <c r="EC38" s="18"/>
      <c r="ED38" s="18"/>
      <c r="EE38" s="18"/>
      <c r="EF38" s="18"/>
      <c r="EG38" s="18"/>
      <c r="EH38" s="18"/>
      <c r="EI38" s="18"/>
      <c r="EJ38" s="18"/>
      <c r="EK38" s="18"/>
      <c r="EL38" s="18"/>
      <c r="EM38" s="18"/>
      <c r="EN38" s="18"/>
      <c r="EO38" s="18"/>
      <c r="EP38" s="18"/>
      <c r="EQ38" s="18"/>
      <c r="ER38" s="18"/>
      <c r="ES38" s="18"/>
      <c r="ET38" s="18"/>
      <c r="EU38" s="18"/>
      <c r="EV38" s="18"/>
      <c r="EW38" s="18"/>
      <c r="EX38" s="18"/>
      <c r="EY38" s="18"/>
      <c r="EZ38" s="18"/>
      <c r="FA38" s="18"/>
      <c r="FB38" s="18"/>
      <c r="FC38" s="18"/>
      <c r="FD38" s="18"/>
      <c r="FE38" s="18"/>
      <c r="FF38" s="18"/>
      <c r="FG38" s="18"/>
      <c r="FH38" s="18"/>
      <c r="FI38" s="18"/>
      <c r="FJ38" s="18"/>
      <c r="FK38" s="18"/>
      <c r="FL38" s="18"/>
      <c r="FM38" s="18"/>
      <c r="FN38" s="18"/>
      <c r="FO38" s="18"/>
      <c r="FP38" s="18"/>
      <c r="FQ38" s="18"/>
      <c r="FR38" s="18"/>
      <c r="FS38" s="18"/>
      <c r="FT38" s="18"/>
      <c r="FU38" s="18"/>
      <c r="FV38" s="18"/>
      <c r="FW38" s="18"/>
      <c r="FX38" s="18"/>
      <c r="FY38" s="18"/>
      <c r="FZ38" s="18"/>
      <c r="GA38" s="18"/>
      <c r="GB38" s="18"/>
      <c r="GC38" s="18"/>
      <c r="GD38" s="18"/>
      <c r="GE38" s="18"/>
      <c r="GF38" s="18"/>
      <c r="GG38" s="18"/>
      <c r="GH38" s="18"/>
      <c r="GI38" s="18"/>
      <c r="GJ38" s="18"/>
      <c r="GK38" s="18"/>
      <c r="GL38" s="18"/>
      <c r="GM38" s="18"/>
      <c r="GN38" s="18"/>
      <c r="GO38" s="18"/>
      <c r="GP38" s="18"/>
      <c r="GQ38" s="18"/>
      <c r="GR38" s="18"/>
      <c r="GS38" s="18"/>
      <c r="GT38" s="18"/>
      <c r="GU38" s="18"/>
      <c r="GV38" s="18"/>
      <c r="GW38" s="18"/>
      <c r="GX38" s="18"/>
      <c r="GY38" s="18"/>
      <c r="GZ38" s="18"/>
      <c r="HA38" s="18"/>
      <c r="HB38" s="18"/>
      <c r="HC38" s="18"/>
      <c r="HD38" s="18"/>
      <c r="HE38" s="18"/>
      <c r="HF38" s="18"/>
      <c r="HG38" s="18"/>
      <c r="HH38" s="18"/>
      <c r="HI38" s="18"/>
      <c r="HJ38" s="18"/>
      <c r="HK38" s="18"/>
      <c r="HL38" s="18"/>
      <c r="HM38" s="18"/>
      <c r="HN38" s="18"/>
      <c r="HO38" s="18"/>
      <c r="HP38" s="18"/>
      <c r="HQ38" s="18"/>
      <c r="HR38" s="18"/>
      <c r="HS38" s="18"/>
      <c r="HT38" s="18"/>
      <c r="HU38" s="18"/>
      <c r="HV38" s="18"/>
      <c r="HW38" s="18"/>
      <c r="HX38" s="18"/>
      <c r="HY38" s="18"/>
      <c r="HZ38" s="18"/>
      <c r="IA38" s="18"/>
      <c r="IB38" s="18"/>
      <c r="IC38" s="18"/>
      <c r="ID38" s="18"/>
      <c r="IE38" s="18"/>
      <c r="IF38" s="18"/>
      <c r="IG38" s="18"/>
      <c r="IH38" s="18"/>
      <c r="II38" s="18"/>
      <c r="IJ38" s="18"/>
      <c r="IK38" s="18"/>
      <c r="IL38" s="18"/>
      <c r="IM38" s="18"/>
      <c r="IN38" s="18"/>
      <c r="IO38" s="18"/>
      <c r="IP38" s="18"/>
      <c r="IQ38" s="18"/>
      <c r="IR38" s="18"/>
      <c r="IS38" s="18"/>
      <c r="IT38" s="18"/>
      <c r="IU38" s="18"/>
    </row>
    <row r="39" spans="1:255" ht="12.75" customHeight="1" x14ac:dyDescent="0.25">
      <c r="A39" s="65"/>
      <c r="B39" s="75" t="s">
        <v>60</v>
      </c>
      <c r="C39" s="76" t="s">
        <v>25</v>
      </c>
      <c r="D39" s="77">
        <v>0.5</v>
      </c>
      <c r="E39" s="83" t="s">
        <v>82</v>
      </c>
      <c r="F39" s="78">
        <v>96000</v>
      </c>
      <c r="G39" s="78">
        <f t="shared" ref="G39:G40" si="1">(D39*F39)</f>
        <v>48000</v>
      </c>
      <c r="H39" s="22"/>
    </row>
    <row r="40" spans="1:255" ht="12.75" customHeight="1" x14ac:dyDescent="0.25">
      <c r="A40" s="65"/>
      <c r="B40" s="29" t="s">
        <v>61</v>
      </c>
      <c r="C40" s="30" t="s">
        <v>25</v>
      </c>
      <c r="D40" s="31">
        <v>2</v>
      </c>
      <c r="E40" s="32" t="s">
        <v>121</v>
      </c>
      <c r="F40" s="33">
        <v>96000</v>
      </c>
      <c r="G40" s="33">
        <f t="shared" si="1"/>
        <v>192000</v>
      </c>
      <c r="H40" s="22"/>
    </row>
    <row r="41" spans="1:255" s="122" customFormat="1" ht="12.75" customHeight="1" x14ac:dyDescent="0.25">
      <c r="A41" s="133"/>
      <c r="B41" s="140" t="s">
        <v>26</v>
      </c>
      <c r="C41" s="141"/>
      <c r="D41" s="141"/>
      <c r="E41" s="141"/>
      <c r="F41" s="149"/>
      <c r="G41" s="150">
        <f>SUM(G39:G40)</f>
        <v>240000</v>
      </c>
      <c r="H41" s="18"/>
      <c r="I41" s="18"/>
      <c r="J41" s="18"/>
      <c r="K41" s="18"/>
      <c r="L41" s="18"/>
      <c r="M41" s="18"/>
      <c r="N41" s="18"/>
      <c r="O41" s="18"/>
      <c r="P41" s="121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8"/>
      <c r="BK41" s="18"/>
      <c r="BL41" s="18"/>
      <c r="BM41" s="18"/>
      <c r="BN41" s="18"/>
      <c r="BO41" s="18"/>
      <c r="BP41" s="18"/>
      <c r="BQ41" s="18"/>
      <c r="BR41" s="18"/>
      <c r="BS41" s="18"/>
      <c r="BT41" s="18"/>
      <c r="BU41" s="18"/>
      <c r="BV41" s="18"/>
      <c r="BW41" s="18"/>
      <c r="BX41" s="18"/>
      <c r="BY41" s="18"/>
      <c r="BZ41" s="18"/>
      <c r="CA41" s="18"/>
      <c r="CB41" s="18"/>
      <c r="CC41" s="18"/>
      <c r="CD41" s="18"/>
      <c r="CE41" s="18"/>
      <c r="CF41" s="18"/>
      <c r="CG41" s="18"/>
      <c r="CH41" s="18"/>
      <c r="CI41" s="18"/>
      <c r="CJ41" s="18"/>
      <c r="CK41" s="18"/>
      <c r="CL41" s="18"/>
      <c r="CM41" s="18"/>
      <c r="CN41" s="18"/>
      <c r="CO41" s="18"/>
      <c r="CP41" s="18"/>
      <c r="CQ41" s="18"/>
      <c r="CR41" s="18"/>
      <c r="CS41" s="18"/>
      <c r="CT41" s="18"/>
      <c r="CU41" s="18"/>
      <c r="CV41" s="18"/>
      <c r="CW41" s="18"/>
      <c r="CX41" s="18"/>
      <c r="CY41" s="18"/>
      <c r="CZ41" s="18"/>
      <c r="DA41" s="18"/>
      <c r="DB41" s="18"/>
      <c r="DC41" s="18"/>
      <c r="DD41" s="18"/>
      <c r="DE41" s="18"/>
      <c r="DF41" s="18"/>
      <c r="DG41" s="18"/>
      <c r="DH41" s="18"/>
      <c r="DI41" s="18"/>
      <c r="DJ41" s="18"/>
      <c r="DK41" s="18"/>
      <c r="DL41" s="18"/>
      <c r="DM41" s="18"/>
      <c r="DN41" s="18"/>
      <c r="DO41" s="18"/>
      <c r="DP41" s="18"/>
      <c r="DQ41" s="18"/>
      <c r="DR41" s="18"/>
      <c r="DS41" s="18"/>
      <c r="DT41" s="18"/>
      <c r="DU41" s="18"/>
      <c r="DV41" s="18"/>
      <c r="DW41" s="18"/>
      <c r="DX41" s="18"/>
      <c r="DY41" s="18"/>
      <c r="DZ41" s="18"/>
      <c r="EA41" s="18"/>
      <c r="EB41" s="18"/>
      <c r="EC41" s="18"/>
      <c r="ED41" s="18"/>
      <c r="EE41" s="18"/>
      <c r="EF41" s="18"/>
      <c r="EG41" s="18"/>
      <c r="EH41" s="18"/>
      <c r="EI41" s="18"/>
      <c r="EJ41" s="18"/>
      <c r="EK41" s="18"/>
      <c r="EL41" s="18"/>
      <c r="EM41" s="18"/>
      <c r="EN41" s="18"/>
      <c r="EO41" s="18"/>
      <c r="EP41" s="18"/>
      <c r="EQ41" s="18"/>
      <c r="ER41" s="18"/>
      <c r="ES41" s="18"/>
      <c r="ET41" s="18"/>
      <c r="EU41" s="18"/>
      <c r="EV41" s="18"/>
      <c r="EW41" s="18"/>
      <c r="EX41" s="18"/>
      <c r="EY41" s="18"/>
      <c r="EZ41" s="18"/>
      <c r="FA41" s="18"/>
      <c r="FB41" s="18"/>
      <c r="FC41" s="18"/>
      <c r="FD41" s="18"/>
      <c r="FE41" s="18"/>
      <c r="FF41" s="18"/>
      <c r="FG41" s="18"/>
      <c r="FH41" s="18"/>
      <c r="FI41" s="18"/>
      <c r="FJ41" s="18"/>
      <c r="FK41" s="18"/>
      <c r="FL41" s="18"/>
      <c r="FM41" s="18"/>
      <c r="FN41" s="18"/>
      <c r="FO41" s="18"/>
      <c r="FP41" s="18"/>
      <c r="FQ41" s="18"/>
      <c r="FR41" s="18"/>
      <c r="FS41" s="18"/>
      <c r="FT41" s="18"/>
      <c r="FU41" s="18"/>
      <c r="FV41" s="18"/>
      <c r="FW41" s="18"/>
      <c r="FX41" s="18"/>
      <c r="FY41" s="18"/>
      <c r="FZ41" s="18"/>
      <c r="GA41" s="18"/>
      <c r="GB41" s="18"/>
      <c r="GC41" s="18"/>
      <c r="GD41" s="18"/>
      <c r="GE41" s="18"/>
      <c r="GF41" s="18"/>
      <c r="GG41" s="18"/>
      <c r="GH41" s="18"/>
      <c r="GI41" s="18"/>
      <c r="GJ41" s="18"/>
      <c r="GK41" s="18"/>
      <c r="GL41" s="18"/>
      <c r="GM41" s="18"/>
      <c r="GN41" s="18"/>
      <c r="GO41" s="18"/>
      <c r="GP41" s="18"/>
      <c r="GQ41" s="18"/>
      <c r="GR41" s="18"/>
      <c r="GS41" s="18"/>
      <c r="GT41" s="18"/>
      <c r="GU41" s="18"/>
      <c r="GV41" s="18"/>
      <c r="GW41" s="18"/>
      <c r="GX41" s="18"/>
      <c r="GY41" s="18"/>
      <c r="GZ41" s="18"/>
      <c r="HA41" s="18"/>
      <c r="HB41" s="18"/>
      <c r="HC41" s="18"/>
      <c r="HD41" s="18"/>
      <c r="HE41" s="18"/>
      <c r="HF41" s="18"/>
      <c r="HG41" s="18"/>
      <c r="HH41" s="18"/>
      <c r="HI41" s="18"/>
      <c r="HJ41" s="18"/>
      <c r="HK41" s="18"/>
      <c r="HL41" s="18"/>
      <c r="HM41" s="18"/>
      <c r="HN41" s="18"/>
      <c r="HO41" s="18"/>
      <c r="HP41" s="18"/>
      <c r="HQ41" s="18"/>
      <c r="HR41" s="18"/>
      <c r="HS41" s="18"/>
      <c r="HT41" s="18"/>
      <c r="HU41" s="18"/>
      <c r="HV41" s="18"/>
      <c r="HW41" s="18"/>
      <c r="HX41" s="18"/>
      <c r="HY41" s="18"/>
      <c r="HZ41" s="18"/>
      <c r="IA41" s="18"/>
      <c r="IB41" s="18"/>
      <c r="IC41" s="18"/>
      <c r="ID41" s="18"/>
      <c r="IE41" s="18"/>
      <c r="IF41" s="18"/>
      <c r="IG41" s="18"/>
      <c r="IH41" s="18"/>
      <c r="II41" s="18"/>
      <c r="IJ41" s="18"/>
      <c r="IK41" s="18"/>
      <c r="IL41" s="18"/>
      <c r="IM41" s="18"/>
      <c r="IN41" s="18"/>
      <c r="IO41" s="18"/>
      <c r="IP41" s="18"/>
      <c r="IQ41" s="18"/>
      <c r="IR41" s="18"/>
      <c r="IS41" s="18"/>
      <c r="IT41" s="18"/>
      <c r="IU41" s="18"/>
    </row>
    <row r="42" spans="1:255" s="122" customFormat="1" ht="12" customHeight="1" x14ac:dyDescent="0.25">
      <c r="A42" s="143"/>
      <c r="B42" s="144"/>
      <c r="C42" s="145"/>
      <c r="D42" s="145"/>
      <c r="E42" s="145"/>
      <c r="F42" s="146"/>
      <c r="G42" s="146"/>
      <c r="H42" s="18"/>
      <c r="I42" s="18"/>
      <c r="J42" s="18"/>
      <c r="K42" s="18"/>
      <c r="L42" s="18"/>
      <c r="M42" s="18"/>
      <c r="N42" s="18"/>
      <c r="O42" s="18"/>
      <c r="P42" s="121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8"/>
      <c r="BK42" s="18"/>
      <c r="BL42" s="18"/>
      <c r="BM42" s="18"/>
      <c r="BN42" s="18"/>
      <c r="BO42" s="18"/>
      <c r="BP42" s="18"/>
      <c r="BQ42" s="18"/>
      <c r="BR42" s="18"/>
      <c r="BS42" s="18"/>
      <c r="BT42" s="18"/>
      <c r="BU42" s="18"/>
      <c r="BV42" s="18"/>
      <c r="BW42" s="18"/>
      <c r="BX42" s="18"/>
      <c r="BY42" s="18"/>
      <c r="BZ42" s="18"/>
      <c r="CA42" s="18"/>
      <c r="CB42" s="18"/>
      <c r="CC42" s="18"/>
      <c r="CD42" s="18"/>
      <c r="CE42" s="18"/>
      <c r="CF42" s="18"/>
      <c r="CG42" s="18"/>
      <c r="CH42" s="18"/>
      <c r="CI42" s="18"/>
      <c r="CJ42" s="18"/>
      <c r="CK42" s="18"/>
      <c r="CL42" s="18"/>
      <c r="CM42" s="18"/>
      <c r="CN42" s="18"/>
      <c r="CO42" s="18"/>
      <c r="CP42" s="18"/>
      <c r="CQ42" s="18"/>
      <c r="CR42" s="18"/>
      <c r="CS42" s="18"/>
      <c r="CT42" s="18"/>
      <c r="CU42" s="18"/>
      <c r="CV42" s="18"/>
      <c r="CW42" s="18"/>
      <c r="CX42" s="18"/>
      <c r="CY42" s="18"/>
      <c r="CZ42" s="18"/>
      <c r="DA42" s="18"/>
      <c r="DB42" s="18"/>
      <c r="DC42" s="18"/>
      <c r="DD42" s="18"/>
      <c r="DE42" s="18"/>
      <c r="DF42" s="18"/>
      <c r="DG42" s="18"/>
      <c r="DH42" s="18"/>
      <c r="DI42" s="18"/>
      <c r="DJ42" s="18"/>
      <c r="DK42" s="18"/>
      <c r="DL42" s="18"/>
      <c r="DM42" s="18"/>
      <c r="DN42" s="18"/>
      <c r="DO42" s="18"/>
      <c r="DP42" s="18"/>
      <c r="DQ42" s="18"/>
      <c r="DR42" s="18"/>
      <c r="DS42" s="18"/>
      <c r="DT42" s="18"/>
      <c r="DU42" s="18"/>
      <c r="DV42" s="18"/>
      <c r="DW42" s="18"/>
      <c r="DX42" s="18"/>
      <c r="DY42" s="18"/>
      <c r="DZ42" s="18"/>
      <c r="EA42" s="18"/>
      <c r="EB42" s="18"/>
      <c r="EC42" s="18"/>
      <c r="ED42" s="18"/>
      <c r="EE42" s="18"/>
      <c r="EF42" s="18"/>
      <c r="EG42" s="18"/>
      <c r="EH42" s="18"/>
      <c r="EI42" s="18"/>
      <c r="EJ42" s="18"/>
      <c r="EK42" s="18"/>
      <c r="EL42" s="18"/>
      <c r="EM42" s="18"/>
      <c r="EN42" s="18"/>
      <c r="EO42" s="18"/>
      <c r="EP42" s="18"/>
      <c r="EQ42" s="18"/>
      <c r="ER42" s="18"/>
      <c r="ES42" s="18"/>
      <c r="ET42" s="18"/>
      <c r="EU42" s="18"/>
      <c r="EV42" s="18"/>
      <c r="EW42" s="18"/>
      <c r="EX42" s="18"/>
      <c r="EY42" s="18"/>
      <c r="EZ42" s="18"/>
      <c r="FA42" s="18"/>
      <c r="FB42" s="18"/>
      <c r="FC42" s="18"/>
      <c r="FD42" s="18"/>
      <c r="FE42" s="18"/>
      <c r="FF42" s="18"/>
      <c r="FG42" s="18"/>
      <c r="FH42" s="18"/>
      <c r="FI42" s="18"/>
      <c r="FJ42" s="18"/>
      <c r="FK42" s="18"/>
      <c r="FL42" s="18"/>
      <c r="FM42" s="18"/>
      <c r="FN42" s="18"/>
      <c r="FO42" s="18"/>
      <c r="FP42" s="18"/>
      <c r="FQ42" s="18"/>
      <c r="FR42" s="18"/>
      <c r="FS42" s="18"/>
      <c r="FT42" s="18"/>
      <c r="FU42" s="18"/>
      <c r="FV42" s="18"/>
      <c r="FW42" s="18"/>
      <c r="FX42" s="18"/>
      <c r="FY42" s="18"/>
      <c r="FZ42" s="18"/>
      <c r="GA42" s="18"/>
      <c r="GB42" s="18"/>
      <c r="GC42" s="18"/>
      <c r="GD42" s="18"/>
      <c r="GE42" s="18"/>
      <c r="GF42" s="18"/>
      <c r="GG42" s="18"/>
      <c r="GH42" s="18"/>
      <c r="GI42" s="18"/>
      <c r="GJ42" s="18"/>
      <c r="GK42" s="18"/>
      <c r="GL42" s="18"/>
      <c r="GM42" s="18"/>
      <c r="GN42" s="18"/>
      <c r="GO42" s="18"/>
      <c r="GP42" s="18"/>
      <c r="GQ42" s="18"/>
      <c r="GR42" s="18"/>
      <c r="GS42" s="18"/>
      <c r="GT42" s="18"/>
      <c r="GU42" s="18"/>
      <c r="GV42" s="18"/>
      <c r="GW42" s="18"/>
      <c r="GX42" s="18"/>
      <c r="GY42" s="18"/>
      <c r="GZ42" s="18"/>
      <c r="HA42" s="18"/>
      <c r="HB42" s="18"/>
      <c r="HC42" s="18"/>
      <c r="HD42" s="18"/>
      <c r="HE42" s="18"/>
      <c r="HF42" s="18"/>
      <c r="HG42" s="18"/>
      <c r="HH42" s="18"/>
      <c r="HI42" s="18"/>
      <c r="HJ42" s="18"/>
      <c r="HK42" s="18"/>
      <c r="HL42" s="18"/>
      <c r="HM42" s="18"/>
      <c r="HN42" s="18"/>
      <c r="HO42" s="18"/>
      <c r="HP42" s="18"/>
      <c r="HQ42" s="18"/>
      <c r="HR42" s="18"/>
      <c r="HS42" s="18"/>
      <c r="HT42" s="18"/>
      <c r="HU42" s="18"/>
      <c r="HV42" s="18"/>
      <c r="HW42" s="18"/>
      <c r="HX42" s="18"/>
      <c r="HY42" s="18"/>
      <c r="HZ42" s="18"/>
      <c r="IA42" s="18"/>
      <c r="IB42" s="18"/>
      <c r="IC42" s="18"/>
      <c r="ID42" s="18"/>
      <c r="IE42" s="18"/>
      <c r="IF42" s="18"/>
      <c r="IG42" s="18"/>
      <c r="IH42" s="18"/>
      <c r="II42" s="18"/>
      <c r="IJ42" s="18"/>
      <c r="IK42" s="18"/>
      <c r="IL42" s="18"/>
      <c r="IM42" s="18"/>
      <c r="IN42" s="18"/>
      <c r="IO42" s="18"/>
      <c r="IP42" s="18"/>
      <c r="IQ42" s="18"/>
      <c r="IR42" s="18"/>
      <c r="IS42" s="18"/>
      <c r="IT42" s="18"/>
      <c r="IU42" s="18"/>
    </row>
    <row r="43" spans="1:255" s="122" customFormat="1" ht="12" customHeight="1" x14ac:dyDescent="0.25">
      <c r="A43" s="133"/>
      <c r="B43" s="134" t="s">
        <v>27</v>
      </c>
      <c r="C43" s="135"/>
      <c r="D43" s="136"/>
      <c r="E43" s="136"/>
      <c r="F43" s="137"/>
      <c r="G43" s="137"/>
      <c r="H43" s="18"/>
      <c r="I43" s="18"/>
      <c r="J43" s="18"/>
      <c r="K43" s="18"/>
      <c r="L43" s="18"/>
      <c r="M43" s="18"/>
      <c r="N43" s="18"/>
      <c r="O43" s="18"/>
      <c r="P43" s="121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8"/>
      <c r="BK43" s="18"/>
      <c r="BL43" s="18"/>
      <c r="BM43" s="18"/>
      <c r="BN43" s="18"/>
      <c r="BO43" s="18"/>
      <c r="BP43" s="18"/>
      <c r="BQ43" s="18"/>
      <c r="BR43" s="18"/>
      <c r="BS43" s="18"/>
      <c r="BT43" s="18"/>
      <c r="BU43" s="18"/>
      <c r="BV43" s="18"/>
      <c r="BW43" s="18"/>
      <c r="BX43" s="18"/>
      <c r="BY43" s="18"/>
      <c r="BZ43" s="18"/>
      <c r="CA43" s="18"/>
      <c r="CB43" s="18"/>
      <c r="CC43" s="18"/>
      <c r="CD43" s="18"/>
      <c r="CE43" s="18"/>
      <c r="CF43" s="18"/>
      <c r="CG43" s="18"/>
      <c r="CH43" s="18"/>
      <c r="CI43" s="18"/>
      <c r="CJ43" s="18"/>
      <c r="CK43" s="18"/>
      <c r="CL43" s="18"/>
      <c r="CM43" s="18"/>
      <c r="CN43" s="18"/>
      <c r="CO43" s="18"/>
      <c r="CP43" s="18"/>
      <c r="CQ43" s="18"/>
      <c r="CR43" s="18"/>
      <c r="CS43" s="18"/>
      <c r="CT43" s="18"/>
      <c r="CU43" s="18"/>
      <c r="CV43" s="18"/>
      <c r="CW43" s="18"/>
      <c r="CX43" s="18"/>
      <c r="CY43" s="18"/>
      <c r="CZ43" s="18"/>
      <c r="DA43" s="18"/>
      <c r="DB43" s="18"/>
      <c r="DC43" s="18"/>
      <c r="DD43" s="18"/>
      <c r="DE43" s="18"/>
      <c r="DF43" s="18"/>
      <c r="DG43" s="18"/>
      <c r="DH43" s="18"/>
      <c r="DI43" s="18"/>
      <c r="DJ43" s="18"/>
      <c r="DK43" s="18"/>
      <c r="DL43" s="18"/>
      <c r="DM43" s="18"/>
      <c r="DN43" s="18"/>
      <c r="DO43" s="18"/>
      <c r="DP43" s="18"/>
      <c r="DQ43" s="18"/>
      <c r="DR43" s="18"/>
      <c r="DS43" s="18"/>
      <c r="DT43" s="18"/>
      <c r="DU43" s="18"/>
      <c r="DV43" s="18"/>
      <c r="DW43" s="18"/>
      <c r="DX43" s="18"/>
      <c r="DY43" s="18"/>
      <c r="DZ43" s="18"/>
      <c r="EA43" s="18"/>
      <c r="EB43" s="18"/>
      <c r="EC43" s="18"/>
      <c r="ED43" s="18"/>
      <c r="EE43" s="18"/>
      <c r="EF43" s="18"/>
      <c r="EG43" s="18"/>
      <c r="EH43" s="18"/>
      <c r="EI43" s="18"/>
      <c r="EJ43" s="18"/>
      <c r="EK43" s="18"/>
      <c r="EL43" s="18"/>
      <c r="EM43" s="18"/>
      <c r="EN43" s="18"/>
      <c r="EO43" s="18"/>
      <c r="EP43" s="18"/>
      <c r="EQ43" s="18"/>
      <c r="ER43" s="18"/>
      <c r="ES43" s="18"/>
      <c r="ET43" s="18"/>
      <c r="EU43" s="18"/>
      <c r="EV43" s="18"/>
      <c r="EW43" s="18"/>
      <c r="EX43" s="18"/>
      <c r="EY43" s="18"/>
      <c r="EZ43" s="18"/>
      <c r="FA43" s="18"/>
      <c r="FB43" s="18"/>
      <c r="FC43" s="18"/>
      <c r="FD43" s="18"/>
      <c r="FE43" s="18"/>
      <c r="FF43" s="18"/>
      <c r="FG43" s="18"/>
      <c r="FH43" s="18"/>
      <c r="FI43" s="18"/>
      <c r="FJ43" s="18"/>
      <c r="FK43" s="18"/>
      <c r="FL43" s="18"/>
      <c r="FM43" s="18"/>
      <c r="FN43" s="18"/>
      <c r="FO43" s="18"/>
      <c r="FP43" s="18"/>
      <c r="FQ43" s="18"/>
      <c r="FR43" s="18"/>
      <c r="FS43" s="18"/>
      <c r="FT43" s="18"/>
      <c r="FU43" s="18"/>
      <c r="FV43" s="18"/>
      <c r="FW43" s="18"/>
      <c r="FX43" s="18"/>
      <c r="FY43" s="18"/>
      <c r="FZ43" s="18"/>
      <c r="GA43" s="18"/>
      <c r="GB43" s="18"/>
      <c r="GC43" s="18"/>
      <c r="GD43" s="18"/>
      <c r="GE43" s="18"/>
      <c r="GF43" s="18"/>
      <c r="GG43" s="18"/>
      <c r="GH43" s="18"/>
      <c r="GI43" s="18"/>
      <c r="GJ43" s="18"/>
      <c r="GK43" s="18"/>
      <c r="GL43" s="18"/>
      <c r="GM43" s="18"/>
      <c r="GN43" s="18"/>
      <c r="GO43" s="18"/>
      <c r="GP43" s="18"/>
      <c r="GQ43" s="18"/>
      <c r="GR43" s="18"/>
      <c r="GS43" s="18"/>
      <c r="GT43" s="18"/>
      <c r="GU43" s="18"/>
      <c r="GV43" s="18"/>
      <c r="GW43" s="18"/>
      <c r="GX43" s="18"/>
      <c r="GY43" s="18"/>
      <c r="GZ43" s="18"/>
      <c r="HA43" s="18"/>
      <c r="HB43" s="18"/>
      <c r="HC43" s="18"/>
      <c r="HD43" s="18"/>
      <c r="HE43" s="18"/>
      <c r="HF43" s="18"/>
      <c r="HG43" s="18"/>
      <c r="HH43" s="18"/>
      <c r="HI43" s="18"/>
      <c r="HJ43" s="18"/>
      <c r="HK43" s="18"/>
      <c r="HL43" s="18"/>
      <c r="HM43" s="18"/>
      <c r="HN43" s="18"/>
      <c r="HO43" s="18"/>
      <c r="HP43" s="18"/>
      <c r="HQ43" s="18"/>
      <c r="HR43" s="18"/>
      <c r="HS43" s="18"/>
      <c r="HT43" s="18"/>
      <c r="HU43" s="18"/>
      <c r="HV43" s="18"/>
      <c r="HW43" s="18"/>
      <c r="HX43" s="18"/>
      <c r="HY43" s="18"/>
      <c r="HZ43" s="18"/>
      <c r="IA43" s="18"/>
      <c r="IB43" s="18"/>
      <c r="IC43" s="18"/>
      <c r="ID43" s="18"/>
      <c r="IE43" s="18"/>
      <c r="IF43" s="18"/>
      <c r="IG43" s="18"/>
      <c r="IH43" s="18"/>
      <c r="II43" s="18"/>
      <c r="IJ43" s="18"/>
      <c r="IK43" s="18"/>
      <c r="IL43" s="18"/>
      <c r="IM43" s="18"/>
      <c r="IN43" s="18"/>
      <c r="IO43" s="18"/>
      <c r="IP43" s="18"/>
      <c r="IQ43" s="18"/>
      <c r="IR43" s="18"/>
      <c r="IS43" s="18"/>
      <c r="IT43" s="18"/>
      <c r="IU43" s="18"/>
    </row>
    <row r="44" spans="1:255" s="122" customFormat="1" ht="24" customHeight="1" x14ac:dyDescent="0.25">
      <c r="A44" s="133"/>
      <c r="B44" s="148" t="s">
        <v>28</v>
      </c>
      <c r="C44" s="148" t="s">
        <v>29</v>
      </c>
      <c r="D44" s="148" t="s">
        <v>30</v>
      </c>
      <c r="E44" s="148" t="s">
        <v>17</v>
      </c>
      <c r="F44" s="148" t="s">
        <v>18</v>
      </c>
      <c r="G44" s="148" t="s">
        <v>19</v>
      </c>
      <c r="H44" s="18"/>
      <c r="I44" s="18"/>
      <c r="J44" s="18"/>
      <c r="K44" s="151"/>
      <c r="L44" s="18"/>
      <c r="M44" s="18"/>
      <c r="N44" s="18"/>
      <c r="O44" s="18"/>
      <c r="P44" s="121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18"/>
      <c r="BK44" s="18"/>
      <c r="BL44" s="18"/>
      <c r="BM44" s="18"/>
      <c r="BN44" s="18"/>
      <c r="BO44" s="18"/>
      <c r="BP44" s="18"/>
      <c r="BQ44" s="18"/>
      <c r="BR44" s="18"/>
      <c r="BS44" s="18"/>
      <c r="BT44" s="18"/>
      <c r="BU44" s="18"/>
      <c r="BV44" s="18"/>
      <c r="BW44" s="18"/>
      <c r="BX44" s="18"/>
      <c r="BY44" s="18"/>
      <c r="BZ44" s="18"/>
      <c r="CA44" s="18"/>
      <c r="CB44" s="18"/>
      <c r="CC44" s="18"/>
      <c r="CD44" s="18"/>
      <c r="CE44" s="18"/>
      <c r="CF44" s="18"/>
      <c r="CG44" s="18"/>
      <c r="CH44" s="18"/>
      <c r="CI44" s="18"/>
      <c r="CJ44" s="18"/>
      <c r="CK44" s="18"/>
      <c r="CL44" s="18"/>
      <c r="CM44" s="18"/>
      <c r="CN44" s="18"/>
      <c r="CO44" s="18"/>
      <c r="CP44" s="18"/>
      <c r="CQ44" s="18"/>
      <c r="CR44" s="18"/>
      <c r="CS44" s="18"/>
      <c r="CT44" s="18"/>
      <c r="CU44" s="18"/>
      <c r="CV44" s="18"/>
      <c r="CW44" s="18"/>
      <c r="CX44" s="18"/>
      <c r="CY44" s="18"/>
      <c r="CZ44" s="18"/>
      <c r="DA44" s="18"/>
      <c r="DB44" s="18"/>
      <c r="DC44" s="18"/>
      <c r="DD44" s="18"/>
      <c r="DE44" s="18"/>
      <c r="DF44" s="18"/>
      <c r="DG44" s="18"/>
      <c r="DH44" s="18"/>
      <c r="DI44" s="18"/>
      <c r="DJ44" s="18"/>
      <c r="DK44" s="18"/>
      <c r="DL44" s="18"/>
      <c r="DM44" s="18"/>
      <c r="DN44" s="18"/>
      <c r="DO44" s="18"/>
      <c r="DP44" s="18"/>
      <c r="DQ44" s="18"/>
      <c r="DR44" s="18"/>
      <c r="DS44" s="18"/>
      <c r="DT44" s="18"/>
      <c r="DU44" s="18"/>
      <c r="DV44" s="18"/>
      <c r="DW44" s="18"/>
      <c r="DX44" s="18"/>
      <c r="DY44" s="18"/>
      <c r="DZ44" s="18"/>
      <c r="EA44" s="18"/>
      <c r="EB44" s="18"/>
      <c r="EC44" s="18"/>
      <c r="ED44" s="18"/>
      <c r="EE44" s="18"/>
      <c r="EF44" s="18"/>
      <c r="EG44" s="18"/>
      <c r="EH44" s="18"/>
      <c r="EI44" s="18"/>
      <c r="EJ44" s="18"/>
      <c r="EK44" s="18"/>
      <c r="EL44" s="18"/>
      <c r="EM44" s="18"/>
      <c r="EN44" s="18"/>
      <c r="EO44" s="18"/>
      <c r="EP44" s="18"/>
      <c r="EQ44" s="18"/>
      <c r="ER44" s="18"/>
      <c r="ES44" s="18"/>
      <c r="ET44" s="18"/>
      <c r="EU44" s="18"/>
      <c r="EV44" s="18"/>
      <c r="EW44" s="18"/>
      <c r="EX44" s="18"/>
      <c r="EY44" s="18"/>
      <c r="EZ44" s="18"/>
      <c r="FA44" s="18"/>
      <c r="FB44" s="18"/>
      <c r="FC44" s="18"/>
      <c r="FD44" s="18"/>
      <c r="FE44" s="18"/>
      <c r="FF44" s="18"/>
      <c r="FG44" s="18"/>
      <c r="FH44" s="18"/>
      <c r="FI44" s="18"/>
      <c r="FJ44" s="18"/>
      <c r="FK44" s="18"/>
      <c r="FL44" s="18"/>
      <c r="FM44" s="18"/>
      <c r="FN44" s="18"/>
      <c r="FO44" s="18"/>
      <c r="FP44" s="18"/>
      <c r="FQ44" s="18"/>
      <c r="FR44" s="18"/>
      <c r="FS44" s="18"/>
      <c r="FT44" s="18"/>
      <c r="FU44" s="18"/>
      <c r="FV44" s="18"/>
      <c r="FW44" s="18"/>
      <c r="FX44" s="18"/>
      <c r="FY44" s="18"/>
      <c r="FZ44" s="18"/>
      <c r="GA44" s="18"/>
      <c r="GB44" s="18"/>
      <c r="GC44" s="18"/>
      <c r="GD44" s="18"/>
      <c r="GE44" s="18"/>
      <c r="GF44" s="18"/>
      <c r="GG44" s="18"/>
      <c r="GH44" s="18"/>
      <c r="GI44" s="18"/>
      <c r="GJ44" s="18"/>
      <c r="GK44" s="18"/>
      <c r="GL44" s="18"/>
      <c r="GM44" s="18"/>
      <c r="GN44" s="18"/>
      <c r="GO44" s="18"/>
      <c r="GP44" s="18"/>
      <c r="GQ44" s="18"/>
      <c r="GR44" s="18"/>
      <c r="GS44" s="18"/>
      <c r="GT44" s="18"/>
      <c r="GU44" s="18"/>
      <c r="GV44" s="18"/>
      <c r="GW44" s="18"/>
      <c r="GX44" s="18"/>
      <c r="GY44" s="18"/>
      <c r="GZ44" s="18"/>
      <c r="HA44" s="18"/>
      <c r="HB44" s="18"/>
      <c r="HC44" s="18"/>
      <c r="HD44" s="18"/>
      <c r="HE44" s="18"/>
      <c r="HF44" s="18"/>
      <c r="HG44" s="18"/>
      <c r="HH44" s="18"/>
      <c r="HI44" s="18"/>
      <c r="HJ44" s="18"/>
      <c r="HK44" s="18"/>
      <c r="HL44" s="18"/>
      <c r="HM44" s="18"/>
      <c r="HN44" s="18"/>
      <c r="HO44" s="18"/>
      <c r="HP44" s="18"/>
      <c r="HQ44" s="18"/>
      <c r="HR44" s="18"/>
      <c r="HS44" s="18"/>
      <c r="HT44" s="18"/>
      <c r="HU44" s="18"/>
      <c r="HV44" s="18"/>
      <c r="HW44" s="18"/>
      <c r="HX44" s="18"/>
      <c r="HY44" s="18"/>
      <c r="HZ44" s="18"/>
      <c r="IA44" s="18"/>
      <c r="IB44" s="18"/>
      <c r="IC44" s="18"/>
      <c r="ID44" s="18"/>
      <c r="IE44" s="18"/>
      <c r="IF44" s="18"/>
      <c r="IG44" s="18"/>
      <c r="IH44" s="18"/>
      <c r="II44" s="18"/>
      <c r="IJ44" s="18"/>
      <c r="IK44" s="18"/>
      <c r="IL44" s="18"/>
      <c r="IM44" s="18"/>
      <c r="IN44" s="18"/>
      <c r="IO44" s="18"/>
      <c r="IP44" s="18"/>
      <c r="IQ44" s="18"/>
      <c r="IR44" s="18"/>
      <c r="IS44" s="18"/>
      <c r="IT44" s="18"/>
      <c r="IU44" s="18"/>
    </row>
    <row r="45" spans="1:255" ht="12.75" customHeight="1" x14ac:dyDescent="0.25">
      <c r="A45" s="63"/>
      <c r="B45" s="92" t="s">
        <v>31</v>
      </c>
      <c r="C45" s="93"/>
      <c r="D45" s="93"/>
      <c r="E45" s="93"/>
      <c r="F45" s="93"/>
      <c r="G45" s="93"/>
      <c r="H45" s="22"/>
      <c r="K45" s="14"/>
    </row>
    <row r="46" spans="1:255" ht="12.75" customHeight="1" x14ac:dyDescent="0.25">
      <c r="A46" s="63"/>
      <c r="B46" s="85" t="s">
        <v>63</v>
      </c>
      <c r="C46" s="86" t="s">
        <v>64</v>
      </c>
      <c r="D46" s="86">
        <v>100</v>
      </c>
      <c r="E46" s="86" t="s">
        <v>97</v>
      </c>
      <c r="F46" s="87">
        <v>392</v>
      </c>
      <c r="G46" s="87">
        <f>D46*F46</f>
        <v>39200</v>
      </c>
      <c r="H46" s="22"/>
      <c r="K46" s="14"/>
    </row>
    <row r="47" spans="1:255" ht="12.75" customHeight="1" x14ac:dyDescent="0.25">
      <c r="A47" s="63"/>
      <c r="B47" s="85" t="s">
        <v>69</v>
      </c>
      <c r="C47" s="86" t="s">
        <v>64</v>
      </c>
      <c r="D47" s="86">
        <v>200</v>
      </c>
      <c r="E47" s="86" t="s">
        <v>98</v>
      </c>
      <c r="F47" s="87">
        <v>432</v>
      </c>
      <c r="G47" s="87">
        <f t="shared" ref="G47:G50" si="2">D47*F47</f>
        <v>86400</v>
      </c>
      <c r="H47" s="22"/>
      <c r="K47" s="14"/>
    </row>
    <row r="48" spans="1:255" ht="12.75" customHeight="1" x14ac:dyDescent="0.25">
      <c r="A48" s="63"/>
      <c r="B48" s="88" t="s">
        <v>85</v>
      </c>
      <c r="C48" s="86" t="s">
        <v>64</v>
      </c>
      <c r="D48" s="86">
        <v>150</v>
      </c>
      <c r="E48" s="86" t="s">
        <v>79</v>
      </c>
      <c r="F48" s="87">
        <v>500</v>
      </c>
      <c r="G48" s="87">
        <f t="shared" si="2"/>
        <v>75000</v>
      </c>
      <c r="H48" s="22"/>
      <c r="K48" s="14"/>
    </row>
    <row r="49" spans="1:255" ht="12.75" customHeight="1" x14ac:dyDescent="0.25">
      <c r="A49" s="63"/>
      <c r="B49" s="84" t="s">
        <v>65</v>
      </c>
      <c r="C49" s="89"/>
      <c r="D49" s="165"/>
      <c r="E49" s="89"/>
      <c r="F49" s="166"/>
      <c r="G49" s="87">
        <f t="shared" si="2"/>
        <v>0</v>
      </c>
      <c r="H49" s="22"/>
    </row>
    <row r="50" spans="1:255" ht="12.75" customHeight="1" x14ac:dyDescent="0.25">
      <c r="A50" s="63"/>
      <c r="B50" s="85" t="s">
        <v>86</v>
      </c>
      <c r="C50" s="89" t="s">
        <v>64</v>
      </c>
      <c r="D50" s="91">
        <v>10</v>
      </c>
      <c r="E50" s="91" t="s">
        <v>99</v>
      </c>
      <c r="F50" s="166">
        <v>6000</v>
      </c>
      <c r="G50" s="87">
        <f t="shared" si="2"/>
        <v>60000</v>
      </c>
      <c r="H50" s="22"/>
    </row>
    <row r="51" spans="1:255" ht="12.75" customHeight="1" x14ac:dyDescent="0.25">
      <c r="A51" s="63"/>
      <c r="B51" s="85" t="s">
        <v>87</v>
      </c>
      <c r="C51" s="89" t="s">
        <v>72</v>
      </c>
      <c r="D51" s="165">
        <v>4</v>
      </c>
      <c r="E51" s="89" t="s">
        <v>100</v>
      </c>
      <c r="F51" s="166">
        <v>9500</v>
      </c>
      <c r="G51" s="90">
        <f>(D51*F51)</f>
        <v>38000</v>
      </c>
      <c r="H51" s="22"/>
    </row>
    <row r="52" spans="1:255" ht="12.75" customHeight="1" x14ac:dyDescent="0.25">
      <c r="A52" s="63"/>
      <c r="B52" s="85" t="s">
        <v>88</v>
      </c>
      <c r="C52" s="89" t="s">
        <v>64</v>
      </c>
      <c r="D52" s="165">
        <v>4</v>
      </c>
      <c r="E52" s="89" t="s">
        <v>101</v>
      </c>
      <c r="F52" s="166">
        <v>10000</v>
      </c>
      <c r="G52" s="90">
        <f>(D52*F52)</f>
        <v>40000</v>
      </c>
      <c r="H52" s="22"/>
    </row>
    <row r="53" spans="1:255" ht="12.75" customHeight="1" x14ac:dyDescent="0.25">
      <c r="A53" s="63"/>
      <c r="B53" s="84" t="s">
        <v>32</v>
      </c>
      <c r="C53" s="89"/>
      <c r="D53" s="165"/>
      <c r="E53" s="89"/>
      <c r="F53" s="166"/>
      <c r="G53" s="90">
        <f>(D53*F53)</f>
        <v>0</v>
      </c>
      <c r="H53" s="22"/>
    </row>
    <row r="54" spans="1:255" ht="12.75" customHeight="1" x14ac:dyDescent="0.25">
      <c r="A54" s="63"/>
      <c r="B54" s="85" t="s">
        <v>89</v>
      </c>
      <c r="C54" s="91" t="s">
        <v>72</v>
      </c>
      <c r="D54" s="91">
        <v>1</v>
      </c>
      <c r="E54" s="91" t="s">
        <v>102</v>
      </c>
      <c r="F54" s="166">
        <v>9000</v>
      </c>
      <c r="G54" s="90">
        <f t="shared" ref="G54:G63" si="3">(D54*F54)</f>
        <v>9000</v>
      </c>
      <c r="H54" s="22"/>
    </row>
    <row r="55" spans="1:255" ht="11.25" customHeight="1" x14ac:dyDescent="0.25">
      <c r="A55" s="14"/>
      <c r="B55" s="85" t="s">
        <v>90</v>
      </c>
      <c r="C55" s="89" t="s">
        <v>72</v>
      </c>
      <c r="D55" s="165">
        <v>0.5</v>
      </c>
      <c r="E55" s="89" t="s">
        <v>101</v>
      </c>
      <c r="F55" s="166">
        <v>27000</v>
      </c>
      <c r="G55" s="90">
        <f t="shared" si="3"/>
        <v>13500</v>
      </c>
      <c r="H55" s="22"/>
    </row>
    <row r="56" spans="1:255" ht="11.25" customHeight="1" x14ac:dyDescent="0.25">
      <c r="A56" s="14"/>
      <c r="B56" s="85" t="s">
        <v>91</v>
      </c>
      <c r="C56" s="89" t="s">
        <v>72</v>
      </c>
      <c r="D56" s="165">
        <v>0.5</v>
      </c>
      <c r="E56" s="89" t="s">
        <v>103</v>
      </c>
      <c r="F56" s="166">
        <v>36000</v>
      </c>
      <c r="G56" s="90">
        <f t="shared" si="3"/>
        <v>18000</v>
      </c>
      <c r="H56" s="22"/>
    </row>
    <row r="57" spans="1:255" ht="12.75" customHeight="1" x14ac:dyDescent="0.25">
      <c r="A57" s="63"/>
      <c r="B57" s="84" t="s">
        <v>70</v>
      </c>
      <c r="C57" s="89"/>
      <c r="D57" s="165"/>
      <c r="E57" s="89"/>
      <c r="F57" s="166"/>
      <c r="G57" s="90">
        <f t="shared" si="3"/>
        <v>0</v>
      </c>
      <c r="H57" s="22"/>
    </row>
    <row r="58" spans="1:255" ht="12.75" customHeight="1" x14ac:dyDescent="0.25">
      <c r="A58" s="63"/>
      <c r="B58" s="85" t="s">
        <v>71</v>
      </c>
      <c r="C58" s="89" t="s">
        <v>72</v>
      </c>
      <c r="D58" s="165">
        <v>2</v>
      </c>
      <c r="E58" s="89" t="s">
        <v>98</v>
      </c>
      <c r="F58" s="166">
        <v>11000</v>
      </c>
      <c r="G58" s="90">
        <f t="shared" si="3"/>
        <v>22000</v>
      </c>
      <c r="H58" s="22"/>
    </row>
    <row r="59" spans="1:255" ht="12.75" customHeight="1" x14ac:dyDescent="0.25">
      <c r="A59" s="63"/>
      <c r="B59" s="85" t="s">
        <v>92</v>
      </c>
      <c r="C59" s="89" t="s">
        <v>72</v>
      </c>
      <c r="D59" s="165">
        <v>3</v>
      </c>
      <c r="E59" s="89" t="s">
        <v>104</v>
      </c>
      <c r="F59" s="166">
        <v>9000</v>
      </c>
      <c r="G59" s="90">
        <f t="shared" si="3"/>
        <v>27000</v>
      </c>
      <c r="H59" s="22"/>
    </row>
    <row r="60" spans="1:255" ht="12.75" customHeight="1" x14ac:dyDescent="0.25">
      <c r="A60" s="63"/>
      <c r="B60" s="84" t="s">
        <v>93</v>
      </c>
      <c r="C60" s="89"/>
      <c r="D60" s="165"/>
      <c r="E60" s="89"/>
      <c r="F60" s="166"/>
      <c r="G60" s="90">
        <f t="shared" si="3"/>
        <v>0</v>
      </c>
      <c r="H60" s="22"/>
    </row>
    <row r="61" spans="1:255" ht="12.75" customHeight="1" x14ac:dyDescent="0.25">
      <c r="A61" s="63"/>
      <c r="B61" s="85" t="s">
        <v>96</v>
      </c>
      <c r="C61" s="89" t="s">
        <v>72</v>
      </c>
      <c r="D61" s="165">
        <v>4</v>
      </c>
      <c r="E61" s="89" t="s">
        <v>105</v>
      </c>
      <c r="F61" s="166">
        <v>10000</v>
      </c>
      <c r="G61" s="90">
        <f t="shared" si="3"/>
        <v>40000</v>
      </c>
      <c r="H61" s="22"/>
    </row>
    <row r="62" spans="1:255" ht="12.75" customHeight="1" x14ac:dyDescent="0.25">
      <c r="A62" s="63"/>
      <c r="B62" s="85" t="s">
        <v>94</v>
      </c>
      <c r="C62" s="89" t="s">
        <v>72</v>
      </c>
      <c r="D62" s="165">
        <v>4</v>
      </c>
      <c r="E62" s="89" t="s">
        <v>105</v>
      </c>
      <c r="F62" s="166">
        <v>9000</v>
      </c>
      <c r="G62" s="90">
        <f t="shared" si="3"/>
        <v>36000</v>
      </c>
      <c r="H62" s="22"/>
    </row>
    <row r="63" spans="1:255" ht="12.75" customHeight="1" x14ac:dyDescent="0.25">
      <c r="A63" s="63"/>
      <c r="B63" s="167" t="s">
        <v>95</v>
      </c>
      <c r="C63" s="95" t="s">
        <v>72</v>
      </c>
      <c r="D63" s="168">
        <v>4</v>
      </c>
      <c r="E63" s="95" t="s">
        <v>106</v>
      </c>
      <c r="F63" s="169">
        <v>6000</v>
      </c>
      <c r="G63" s="96">
        <f t="shared" si="3"/>
        <v>24000</v>
      </c>
      <c r="H63" s="22"/>
    </row>
    <row r="64" spans="1:255" s="122" customFormat="1" ht="12.75" customHeight="1" x14ac:dyDescent="0.25">
      <c r="A64" s="133"/>
      <c r="B64" s="140" t="s">
        <v>124</v>
      </c>
      <c r="C64" s="141"/>
      <c r="D64" s="141"/>
      <c r="E64" s="141"/>
      <c r="F64" s="149"/>
      <c r="G64" s="150">
        <f>SUM(G45:G63)</f>
        <v>528100</v>
      </c>
      <c r="H64" s="18"/>
      <c r="I64" s="18"/>
      <c r="J64" s="18"/>
      <c r="K64" s="18"/>
      <c r="L64" s="18"/>
      <c r="M64" s="18"/>
      <c r="N64" s="18"/>
      <c r="O64" s="18"/>
      <c r="P64" s="121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8"/>
      <c r="BK64" s="18"/>
      <c r="BL64" s="18"/>
      <c r="BM64" s="18"/>
      <c r="BN64" s="18"/>
      <c r="BO64" s="18"/>
      <c r="BP64" s="18"/>
      <c r="BQ64" s="18"/>
      <c r="BR64" s="18"/>
      <c r="BS64" s="18"/>
      <c r="BT64" s="18"/>
      <c r="BU64" s="18"/>
      <c r="BV64" s="18"/>
      <c r="BW64" s="18"/>
      <c r="BX64" s="18"/>
      <c r="BY64" s="18"/>
      <c r="BZ64" s="18"/>
      <c r="CA64" s="18"/>
      <c r="CB64" s="18"/>
      <c r="CC64" s="18"/>
      <c r="CD64" s="18"/>
      <c r="CE64" s="18"/>
      <c r="CF64" s="18"/>
      <c r="CG64" s="18"/>
      <c r="CH64" s="18"/>
      <c r="CI64" s="18"/>
      <c r="CJ64" s="18"/>
      <c r="CK64" s="18"/>
      <c r="CL64" s="18"/>
      <c r="CM64" s="18"/>
      <c r="CN64" s="18"/>
      <c r="CO64" s="18"/>
      <c r="CP64" s="18"/>
      <c r="CQ64" s="18"/>
      <c r="CR64" s="18"/>
      <c r="CS64" s="18"/>
      <c r="CT64" s="18"/>
      <c r="CU64" s="18"/>
      <c r="CV64" s="18"/>
      <c r="CW64" s="18"/>
      <c r="CX64" s="18"/>
      <c r="CY64" s="18"/>
      <c r="CZ64" s="18"/>
      <c r="DA64" s="18"/>
      <c r="DB64" s="18"/>
      <c r="DC64" s="18"/>
      <c r="DD64" s="18"/>
      <c r="DE64" s="18"/>
      <c r="DF64" s="18"/>
      <c r="DG64" s="18"/>
      <c r="DH64" s="18"/>
      <c r="DI64" s="18"/>
      <c r="DJ64" s="18"/>
      <c r="DK64" s="18"/>
      <c r="DL64" s="18"/>
      <c r="DM64" s="18"/>
      <c r="DN64" s="18"/>
      <c r="DO64" s="18"/>
      <c r="DP64" s="18"/>
      <c r="DQ64" s="18"/>
      <c r="DR64" s="18"/>
      <c r="DS64" s="18"/>
      <c r="DT64" s="18"/>
      <c r="DU64" s="18"/>
      <c r="DV64" s="18"/>
      <c r="DW64" s="18"/>
      <c r="DX64" s="18"/>
      <c r="DY64" s="18"/>
      <c r="DZ64" s="18"/>
      <c r="EA64" s="18"/>
      <c r="EB64" s="18"/>
      <c r="EC64" s="18"/>
      <c r="ED64" s="18"/>
      <c r="EE64" s="18"/>
      <c r="EF64" s="18"/>
      <c r="EG64" s="18"/>
      <c r="EH64" s="18"/>
      <c r="EI64" s="18"/>
      <c r="EJ64" s="18"/>
      <c r="EK64" s="18"/>
      <c r="EL64" s="18"/>
      <c r="EM64" s="18"/>
      <c r="EN64" s="18"/>
      <c r="EO64" s="18"/>
      <c r="EP64" s="18"/>
      <c r="EQ64" s="18"/>
      <c r="ER64" s="18"/>
      <c r="ES64" s="18"/>
      <c r="ET64" s="18"/>
      <c r="EU64" s="18"/>
      <c r="EV64" s="18"/>
      <c r="EW64" s="18"/>
      <c r="EX64" s="18"/>
      <c r="EY64" s="18"/>
      <c r="EZ64" s="18"/>
      <c r="FA64" s="18"/>
      <c r="FB64" s="18"/>
      <c r="FC64" s="18"/>
      <c r="FD64" s="18"/>
      <c r="FE64" s="18"/>
      <c r="FF64" s="18"/>
      <c r="FG64" s="18"/>
      <c r="FH64" s="18"/>
      <c r="FI64" s="18"/>
      <c r="FJ64" s="18"/>
      <c r="FK64" s="18"/>
      <c r="FL64" s="18"/>
      <c r="FM64" s="18"/>
      <c r="FN64" s="18"/>
      <c r="FO64" s="18"/>
      <c r="FP64" s="18"/>
      <c r="FQ64" s="18"/>
      <c r="FR64" s="18"/>
      <c r="FS64" s="18"/>
      <c r="FT64" s="18"/>
      <c r="FU64" s="18"/>
      <c r="FV64" s="18"/>
      <c r="FW64" s="18"/>
      <c r="FX64" s="18"/>
      <c r="FY64" s="18"/>
      <c r="FZ64" s="18"/>
      <c r="GA64" s="18"/>
      <c r="GB64" s="18"/>
      <c r="GC64" s="18"/>
      <c r="GD64" s="18"/>
      <c r="GE64" s="18"/>
      <c r="GF64" s="18"/>
      <c r="GG64" s="18"/>
      <c r="GH64" s="18"/>
      <c r="GI64" s="18"/>
      <c r="GJ64" s="18"/>
      <c r="GK64" s="18"/>
      <c r="GL64" s="18"/>
      <c r="GM64" s="18"/>
      <c r="GN64" s="18"/>
      <c r="GO64" s="18"/>
      <c r="GP64" s="18"/>
      <c r="GQ64" s="18"/>
      <c r="GR64" s="18"/>
      <c r="GS64" s="18"/>
      <c r="GT64" s="18"/>
      <c r="GU64" s="18"/>
      <c r="GV64" s="18"/>
      <c r="GW64" s="18"/>
      <c r="GX64" s="18"/>
      <c r="GY64" s="18"/>
      <c r="GZ64" s="18"/>
      <c r="HA64" s="18"/>
      <c r="HB64" s="18"/>
      <c r="HC64" s="18"/>
      <c r="HD64" s="18"/>
      <c r="HE64" s="18"/>
      <c r="HF64" s="18"/>
      <c r="HG64" s="18"/>
      <c r="HH64" s="18"/>
      <c r="HI64" s="18"/>
      <c r="HJ64" s="18"/>
      <c r="HK64" s="18"/>
      <c r="HL64" s="18"/>
      <c r="HM64" s="18"/>
      <c r="HN64" s="18"/>
      <c r="HO64" s="18"/>
      <c r="HP64" s="18"/>
      <c r="HQ64" s="18"/>
      <c r="HR64" s="18"/>
      <c r="HS64" s="18"/>
      <c r="HT64" s="18"/>
      <c r="HU64" s="18"/>
      <c r="HV64" s="18"/>
      <c r="HW64" s="18"/>
      <c r="HX64" s="18"/>
      <c r="HY64" s="18"/>
      <c r="HZ64" s="18"/>
      <c r="IA64" s="18"/>
      <c r="IB64" s="18"/>
      <c r="IC64" s="18"/>
      <c r="ID64" s="18"/>
      <c r="IE64" s="18"/>
      <c r="IF64" s="18"/>
      <c r="IG64" s="18"/>
      <c r="IH64" s="18"/>
      <c r="II64" s="18"/>
      <c r="IJ64" s="18"/>
      <c r="IK64" s="18"/>
      <c r="IL64" s="18"/>
      <c r="IM64" s="18"/>
      <c r="IN64" s="18"/>
      <c r="IO64" s="18"/>
      <c r="IP64" s="18"/>
      <c r="IQ64" s="18"/>
      <c r="IR64" s="18"/>
      <c r="IS64" s="18"/>
      <c r="IT64" s="18"/>
      <c r="IU64" s="18"/>
    </row>
    <row r="65" spans="1:255" s="160" customFormat="1" ht="12.75" customHeight="1" x14ac:dyDescent="0.25">
      <c r="A65" s="152"/>
      <c r="B65" s="153"/>
      <c r="C65" s="154"/>
      <c r="D65" s="155"/>
      <c r="E65" s="155"/>
      <c r="F65" s="156"/>
      <c r="G65" s="157"/>
      <c r="H65" s="158"/>
      <c r="I65" s="158"/>
      <c r="J65" s="158"/>
      <c r="K65" s="158"/>
      <c r="L65" s="158"/>
      <c r="M65" s="158"/>
      <c r="N65" s="158"/>
      <c r="O65" s="158"/>
      <c r="P65" s="159"/>
      <c r="Q65" s="158"/>
      <c r="R65" s="158"/>
      <c r="S65" s="158"/>
      <c r="T65" s="158"/>
      <c r="U65" s="158"/>
      <c r="V65" s="158"/>
      <c r="W65" s="158"/>
      <c r="X65" s="158"/>
      <c r="Y65" s="158"/>
      <c r="Z65" s="158"/>
      <c r="AA65" s="158"/>
      <c r="AB65" s="158"/>
      <c r="AC65" s="158"/>
      <c r="AD65" s="158"/>
      <c r="AE65" s="158"/>
      <c r="AF65" s="158"/>
      <c r="AG65" s="158"/>
      <c r="AH65" s="158"/>
      <c r="AI65" s="158"/>
      <c r="AJ65" s="158"/>
      <c r="AK65" s="158"/>
      <c r="AL65" s="158"/>
      <c r="AM65" s="158"/>
      <c r="AN65" s="158"/>
      <c r="AO65" s="158"/>
      <c r="AP65" s="158"/>
      <c r="AQ65" s="158"/>
      <c r="AR65" s="158"/>
      <c r="AS65" s="158"/>
      <c r="AT65" s="158"/>
      <c r="AU65" s="158"/>
      <c r="AV65" s="158"/>
      <c r="AW65" s="158"/>
      <c r="AX65" s="158"/>
      <c r="AY65" s="158"/>
      <c r="AZ65" s="158"/>
      <c r="BA65" s="158"/>
      <c r="BB65" s="158"/>
      <c r="BC65" s="158"/>
      <c r="BD65" s="158"/>
      <c r="BE65" s="158"/>
      <c r="BF65" s="158"/>
      <c r="BG65" s="158"/>
      <c r="BH65" s="158"/>
      <c r="BI65" s="158"/>
      <c r="BJ65" s="158"/>
      <c r="BK65" s="158"/>
      <c r="BL65" s="158"/>
      <c r="BM65" s="158"/>
      <c r="BN65" s="158"/>
      <c r="BO65" s="158"/>
      <c r="BP65" s="158"/>
      <c r="BQ65" s="158"/>
      <c r="BR65" s="158"/>
      <c r="BS65" s="158"/>
      <c r="BT65" s="158"/>
      <c r="BU65" s="158"/>
      <c r="BV65" s="158"/>
      <c r="BW65" s="158"/>
      <c r="BX65" s="158"/>
      <c r="BY65" s="158"/>
      <c r="BZ65" s="158"/>
      <c r="CA65" s="158"/>
      <c r="CB65" s="158"/>
      <c r="CC65" s="158"/>
      <c r="CD65" s="158"/>
      <c r="CE65" s="158"/>
      <c r="CF65" s="158"/>
      <c r="CG65" s="158"/>
      <c r="CH65" s="158"/>
      <c r="CI65" s="158"/>
      <c r="CJ65" s="158"/>
      <c r="CK65" s="158"/>
      <c r="CL65" s="158"/>
      <c r="CM65" s="158"/>
      <c r="CN65" s="158"/>
      <c r="CO65" s="158"/>
      <c r="CP65" s="158"/>
      <c r="CQ65" s="158"/>
      <c r="CR65" s="158"/>
      <c r="CS65" s="158"/>
      <c r="CT65" s="158"/>
      <c r="CU65" s="158"/>
      <c r="CV65" s="158"/>
      <c r="CW65" s="158"/>
      <c r="CX65" s="158"/>
      <c r="CY65" s="158"/>
      <c r="CZ65" s="158"/>
      <c r="DA65" s="158"/>
      <c r="DB65" s="158"/>
      <c r="DC65" s="158"/>
      <c r="DD65" s="158"/>
      <c r="DE65" s="158"/>
      <c r="DF65" s="158"/>
      <c r="DG65" s="158"/>
      <c r="DH65" s="158"/>
      <c r="DI65" s="158"/>
      <c r="DJ65" s="158"/>
      <c r="DK65" s="158"/>
      <c r="DL65" s="158"/>
      <c r="DM65" s="158"/>
      <c r="DN65" s="158"/>
      <c r="DO65" s="158"/>
      <c r="DP65" s="158"/>
      <c r="DQ65" s="158"/>
      <c r="DR65" s="158"/>
      <c r="DS65" s="158"/>
      <c r="DT65" s="158"/>
      <c r="DU65" s="158"/>
      <c r="DV65" s="158"/>
      <c r="DW65" s="158"/>
      <c r="DX65" s="158"/>
      <c r="DY65" s="158"/>
      <c r="DZ65" s="158"/>
      <c r="EA65" s="158"/>
      <c r="EB65" s="158"/>
      <c r="EC65" s="158"/>
      <c r="ED65" s="158"/>
      <c r="EE65" s="158"/>
      <c r="EF65" s="158"/>
      <c r="EG65" s="158"/>
      <c r="EH65" s="158"/>
      <c r="EI65" s="158"/>
      <c r="EJ65" s="158"/>
      <c r="EK65" s="158"/>
      <c r="EL65" s="158"/>
      <c r="EM65" s="158"/>
      <c r="EN65" s="158"/>
      <c r="EO65" s="158"/>
      <c r="EP65" s="158"/>
      <c r="EQ65" s="158"/>
      <c r="ER65" s="158"/>
      <c r="ES65" s="158"/>
      <c r="ET65" s="158"/>
      <c r="EU65" s="158"/>
      <c r="EV65" s="158"/>
      <c r="EW65" s="158"/>
      <c r="EX65" s="158"/>
      <c r="EY65" s="158"/>
      <c r="EZ65" s="158"/>
      <c r="FA65" s="158"/>
      <c r="FB65" s="158"/>
      <c r="FC65" s="158"/>
      <c r="FD65" s="158"/>
      <c r="FE65" s="158"/>
      <c r="FF65" s="158"/>
      <c r="FG65" s="158"/>
      <c r="FH65" s="158"/>
      <c r="FI65" s="158"/>
      <c r="FJ65" s="158"/>
      <c r="FK65" s="158"/>
      <c r="FL65" s="158"/>
      <c r="FM65" s="158"/>
      <c r="FN65" s="158"/>
      <c r="FO65" s="158"/>
      <c r="FP65" s="158"/>
      <c r="FQ65" s="158"/>
      <c r="FR65" s="158"/>
      <c r="FS65" s="158"/>
      <c r="FT65" s="158"/>
      <c r="FU65" s="158"/>
      <c r="FV65" s="158"/>
      <c r="FW65" s="158"/>
      <c r="FX65" s="158"/>
      <c r="FY65" s="158"/>
      <c r="FZ65" s="158"/>
      <c r="GA65" s="158"/>
      <c r="GB65" s="158"/>
      <c r="GC65" s="158"/>
      <c r="GD65" s="158"/>
      <c r="GE65" s="158"/>
      <c r="GF65" s="158"/>
      <c r="GG65" s="158"/>
      <c r="GH65" s="158"/>
      <c r="GI65" s="158"/>
      <c r="GJ65" s="158"/>
      <c r="GK65" s="158"/>
      <c r="GL65" s="158"/>
      <c r="GM65" s="158"/>
      <c r="GN65" s="158"/>
      <c r="GO65" s="158"/>
      <c r="GP65" s="158"/>
      <c r="GQ65" s="158"/>
      <c r="GR65" s="158"/>
      <c r="GS65" s="158"/>
      <c r="GT65" s="158"/>
      <c r="GU65" s="158"/>
      <c r="GV65" s="158"/>
      <c r="GW65" s="158"/>
      <c r="GX65" s="158"/>
      <c r="GY65" s="158"/>
      <c r="GZ65" s="158"/>
      <c r="HA65" s="158"/>
      <c r="HB65" s="158"/>
      <c r="HC65" s="158"/>
      <c r="HD65" s="158"/>
      <c r="HE65" s="158"/>
      <c r="HF65" s="158"/>
      <c r="HG65" s="158"/>
      <c r="HH65" s="158"/>
      <c r="HI65" s="158"/>
      <c r="HJ65" s="158"/>
      <c r="HK65" s="158"/>
      <c r="HL65" s="158"/>
      <c r="HM65" s="158"/>
      <c r="HN65" s="158"/>
      <c r="HO65" s="158"/>
      <c r="HP65" s="158"/>
      <c r="HQ65" s="158"/>
      <c r="HR65" s="158"/>
      <c r="HS65" s="158"/>
      <c r="HT65" s="158"/>
      <c r="HU65" s="158"/>
      <c r="HV65" s="158"/>
      <c r="HW65" s="158"/>
      <c r="HX65" s="158"/>
      <c r="HY65" s="158"/>
      <c r="HZ65" s="158"/>
      <c r="IA65" s="158"/>
      <c r="IB65" s="158"/>
      <c r="IC65" s="158"/>
      <c r="ID65" s="158"/>
      <c r="IE65" s="158"/>
      <c r="IF65" s="158"/>
      <c r="IG65" s="158"/>
      <c r="IH65" s="158"/>
      <c r="II65" s="158"/>
      <c r="IJ65" s="158"/>
      <c r="IK65" s="158"/>
      <c r="IL65" s="158"/>
      <c r="IM65" s="158"/>
      <c r="IN65" s="158"/>
      <c r="IO65" s="158"/>
      <c r="IP65" s="158"/>
      <c r="IQ65" s="158"/>
      <c r="IR65" s="158"/>
      <c r="IS65" s="158"/>
      <c r="IT65" s="158"/>
      <c r="IU65" s="158"/>
    </row>
    <row r="66" spans="1:255" s="122" customFormat="1" ht="12" customHeight="1" x14ac:dyDescent="0.25">
      <c r="A66" s="133"/>
      <c r="B66" s="134" t="s">
        <v>33</v>
      </c>
      <c r="C66" s="135"/>
      <c r="D66" s="136"/>
      <c r="E66" s="136"/>
      <c r="F66" s="137"/>
      <c r="G66" s="137"/>
      <c r="H66" s="18"/>
      <c r="I66" s="18"/>
      <c r="J66" s="18"/>
      <c r="K66" s="18"/>
      <c r="L66" s="18"/>
      <c r="M66" s="18"/>
      <c r="N66" s="18"/>
      <c r="O66" s="18"/>
      <c r="P66" s="121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18"/>
      <c r="BK66" s="18"/>
      <c r="BL66" s="18"/>
      <c r="BM66" s="18"/>
      <c r="BN66" s="18"/>
      <c r="BO66" s="18"/>
      <c r="BP66" s="18"/>
      <c r="BQ66" s="18"/>
      <c r="BR66" s="18"/>
      <c r="BS66" s="18"/>
      <c r="BT66" s="18"/>
      <c r="BU66" s="18"/>
      <c r="BV66" s="18"/>
      <c r="BW66" s="18"/>
      <c r="BX66" s="18"/>
      <c r="BY66" s="18"/>
      <c r="BZ66" s="18"/>
      <c r="CA66" s="18"/>
      <c r="CB66" s="18"/>
      <c r="CC66" s="18"/>
      <c r="CD66" s="18"/>
      <c r="CE66" s="18"/>
      <c r="CF66" s="18"/>
      <c r="CG66" s="18"/>
      <c r="CH66" s="18"/>
      <c r="CI66" s="18"/>
      <c r="CJ66" s="18"/>
      <c r="CK66" s="18"/>
      <c r="CL66" s="18"/>
      <c r="CM66" s="18"/>
      <c r="CN66" s="18"/>
      <c r="CO66" s="18"/>
      <c r="CP66" s="18"/>
      <c r="CQ66" s="18"/>
      <c r="CR66" s="18"/>
      <c r="CS66" s="18"/>
      <c r="CT66" s="18"/>
      <c r="CU66" s="18"/>
      <c r="CV66" s="18"/>
      <c r="CW66" s="18"/>
      <c r="CX66" s="18"/>
      <c r="CY66" s="18"/>
      <c r="CZ66" s="18"/>
      <c r="DA66" s="18"/>
      <c r="DB66" s="18"/>
      <c r="DC66" s="18"/>
      <c r="DD66" s="18"/>
      <c r="DE66" s="18"/>
      <c r="DF66" s="18"/>
      <c r="DG66" s="18"/>
      <c r="DH66" s="18"/>
      <c r="DI66" s="18"/>
      <c r="DJ66" s="18"/>
      <c r="DK66" s="18"/>
      <c r="DL66" s="18"/>
      <c r="DM66" s="18"/>
      <c r="DN66" s="18"/>
      <c r="DO66" s="18"/>
      <c r="DP66" s="18"/>
      <c r="DQ66" s="18"/>
      <c r="DR66" s="18"/>
      <c r="DS66" s="18"/>
      <c r="DT66" s="18"/>
      <c r="DU66" s="18"/>
      <c r="DV66" s="18"/>
      <c r="DW66" s="18"/>
      <c r="DX66" s="18"/>
      <c r="DY66" s="18"/>
      <c r="DZ66" s="18"/>
      <c r="EA66" s="18"/>
      <c r="EB66" s="18"/>
      <c r="EC66" s="18"/>
      <c r="ED66" s="18"/>
      <c r="EE66" s="18"/>
      <c r="EF66" s="18"/>
      <c r="EG66" s="18"/>
      <c r="EH66" s="18"/>
      <c r="EI66" s="18"/>
      <c r="EJ66" s="18"/>
      <c r="EK66" s="18"/>
      <c r="EL66" s="18"/>
      <c r="EM66" s="18"/>
      <c r="EN66" s="18"/>
      <c r="EO66" s="18"/>
      <c r="EP66" s="18"/>
      <c r="EQ66" s="18"/>
      <c r="ER66" s="18"/>
      <c r="ES66" s="18"/>
      <c r="ET66" s="18"/>
      <c r="EU66" s="18"/>
      <c r="EV66" s="18"/>
      <c r="EW66" s="18"/>
      <c r="EX66" s="18"/>
      <c r="EY66" s="18"/>
      <c r="EZ66" s="18"/>
      <c r="FA66" s="18"/>
      <c r="FB66" s="18"/>
      <c r="FC66" s="18"/>
      <c r="FD66" s="18"/>
      <c r="FE66" s="18"/>
      <c r="FF66" s="18"/>
      <c r="FG66" s="18"/>
      <c r="FH66" s="18"/>
      <c r="FI66" s="18"/>
      <c r="FJ66" s="18"/>
      <c r="FK66" s="18"/>
      <c r="FL66" s="18"/>
      <c r="FM66" s="18"/>
      <c r="FN66" s="18"/>
      <c r="FO66" s="18"/>
      <c r="FP66" s="18"/>
      <c r="FQ66" s="18"/>
      <c r="FR66" s="18"/>
      <c r="FS66" s="18"/>
      <c r="FT66" s="18"/>
      <c r="FU66" s="18"/>
      <c r="FV66" s="18"/>
      <c r="FW66" s="18"/>
      <c r="FX66" s="18"/>
      <c r="FY66" s="18"/>
      <c r="FZ66" s="18"/>
      <c r="GA66" s="18"/>
      <c r="GB66" s="18"/>
      <c r="GC66" s="18"/>
      <c r="GD66" s="18"/>
      <c r="GE66" s="18"/>
      <c r="GF66" s="18"/>
      <c r="GG66" s="18"/>
      <c r="GH66" s="18"/>
      <c r="GI66" s="18"/>
      <c r="GJ66" s="18"/>
      <c r="GK66" s="18"/>
      <c r="GL66" s="18"/>
      <c r="GM66" s="18"/>
      <c r="GN66" s="18"/>
      <c r="GO66" s="18"/>
      <c r="GP66" s="18"/>
      <c r="GQ66" s="18"/>
      <c r="GR66" s="18"/>
      <c r="GS66" s="18"/>
      <c r="GT66" s="18"/>
      <c r="GU66" s="18"/>
      <c r="GV66" s="18"/>
      <c r="GW66" s="18"/>
      <c r="GX66" s="18"/>
      <c r="GY66" s="18"/>
      <c r="GZ66" s="18"/>
      <c r="HA66" s="18"/>
      <c r="HB66" s="18"/>
      <c r="HC66" s="18"/>
      <c r="HD66" s="18"/>
      <c r="HE66" s="18"/>
      <c r="HF66" s="18"/>
      <c r="HG66" s="18"/>
      <c r="HH66" s="18"/>
      <c r="HI66" s="18"/>
      <c r="HJ66" s="18"/>
      <c r="HK66" s="18"/>
      <c r="HL66" s="18"/>
      <c r="HM66" s="18"/>
      <c r="HN66" s="18"/>
      <c r="HO66" s="18"/>
      <c r="HP66" s="18"/>
      <c r="HQ66" s="18"/>
      <c r="HR66" s="18"/>
      <c r="HS66" s="18"/>
      <c r="HT66" s="18"/>
      <c r="HU66" s="18"/>
      <c r="HV66" s="18"/>
      <c r="HW66" s="18"/>
      <c r="HX66" s="18"/>
      <c r="HY66" s="18"/>
      <c r="HZ66" s="18"/>
      <c r="IA66" s="18"/>
      <c r="IB66" s="18"/>
      <c r="IC66" s="18"/>
      <c r="ID66" s="18"/>
      <c r="IE66" s="18"/>
      <c r="IF66" s="18"/>
      <c r="IG66" s="18"/>
      <c r="IH66" s="18"/>
      <c r="II66" s="18"/>
      <c r="IJ66" s="18"/>
      <c r="IK66" s="18"/>
      <c r="IL66" s="18"/>
      <c r="IM66" s="18"/>
      <c r="IN66" s="18"/>
      <c r="IO66" s="18"/>
      <c r="IP66" s="18"/>
      <c r="IQ66" s="18"/>
      <c r="IR66" s="18"/>
      <c r="IS66" s="18"/>
      <c r="IT66" s="18"/>
      <c r="IU66" s="18"/>
    </row>
    <row r="67" spans="1:255" s="122" customFormat="1" ht="24" customHeight="1" x14ac:dyDescent="0.25">
      <c r="A67" s="133"/>
      <c r="B67" s="147" t="s">
        <v>34</v>
      </c>
      <c r="C67" s="148" t="s">
        <v>29</v>
      </c>
      <c r="D67" s="148" t="s">
        <v>30</v>
      </c>
      <c r="E67" s="147" t="s">
        <v>17</v>
      </c>
      <c r="F67" s="148" t="s">
        <v>18</v>
      </c>
      <c r="G67" s="147" t="s">
        <v>19</v>
      </c>
      <c r="H67" s="18"/>
      <c r="I67" s="18"/>
      <c r="J67" s="18"/>
      <c r="K67" s="18"/>
      <c r="L67" s="18"/>
      <c r="M67" s="18"/>
      <c r="N67" s="18"/>
      <c r="O67" s="18"/>
      <c r="P67" s="121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8"/>
      <c r="BK67" s="18"/>
      <c r="BL67" s="18"/>
      <c r="BM67" s="18"/>
      <c r="BN67" s="18"/>
      <c r="BO67" s="18"/>
      <c r="BP67" s="18"/>
      <c r="BQ67" s="18"/>
      <c r="BR67" s="18"/>
      <c r="BS67" s="18"/>
      <c r="BT67" s="18"/>
      <c r="BU67" s="18"/>
      <c r="BV67" s="18"/>
      <c r="BW67" s="18"/>
      <c r="BX67" s="18"/>
      <c r="BY67" s="18"/>
      <c r="BZ67" s="18"/>
      <c r="CA67" s="18"/>
      <c r="CB67" s="18"/>
      <c r="CC67" s="18"/>
      <c r="CD67" s="18"/>
      <c r="CE67" s="18"/>
      <c r="CF67" s="18"/>
      <c r="CG67" s="18"/>
      <c r="CH67" s="18"/>
      <c r="CI67" s="18"/>
      <c r="CJ67" s="18"/>
      <c r="CK67" s="18"/>
      <c r="CL67" s="18"/>
      <c r="CM67" s="18"/>
      <c r="CN67" s="18"/>
      <c r="CO67" s="18"/>
      <c r="CP67" s="18"/>
      <c r="CQ67" s="18"/>
      <c r="CR67" s="18"/>
      <c r="CS67" s="18"/>
      <c r="CT67" s="18"/>
      <c r="CU67" s="18"/>
      <c r="CV67" s="18"/>
      <c r="CW67" s="18"/>
      <c r="CX67" s="18"/>
      <c r="CY67" s="18"/>
      <c r="CZ67" s="18"/>
      <c r="DA67" s="18"/>
      <c r="DB67" s="18"/>
      <c r="DC67" s="18"/>
      <c r="DD67" s="18"/>
      <c r="DE67" s="18"/>
      <c r="DF67" s="18"/>
      <c r="DG67" s="18"/>
      <c r="DH67" s="18"/>
      <c r="DI67" s="18"/>
      <c r="DJ67" s="18"/>
      <c r="DK67" s="18"/>
      <c r="DL67" s="18"/>
      <c r="DM67" s="18"/>
      <c r="DN67" s="18"/>
      <c r="DO67" s="18"/>
      <c r="DP67" s="18"/>
      <c r="DQ67" s="18"/>
      <c r="DR67" s="18"/>
      <c r="DS67" s="18"/>
      <c r="DT67" s="18"/>
      <c r="DU67" s="18"/>
      <c r="DV67" s="18"/>
      <c r="DW67" s="18"/>
      <c r="DX67" s="18"/>
      <c r="DY67" s="18"/>
      <c r="DZ67" s="18"/>
      <c r="EA67" s="18"/>
      <c r="EB67" s="18"/>
      <c r="EC67" s="18"/>
      <c r="ED67" s="18"/>
      <c r="EE67" s="18"/>
      <c r="EF67" s="18"/>
      <c r="EG67" s="18"/>
      <c r="EH67" s="18"/>
      <c r="EI67" s="18"/>
      <c r="EJ67" s="18"/>
      <c r="EK67" s="18"/>
      <c r="EL67" s="18"/>
      <c r="EM67" s="18"/>
      <c r="EN67" s="18"/>
      <c r="EO67" s="18"/>
      <c r="EP67" s="18"/>
      <c r="EQ67" s="18"/>
      <c r="ER67" s="18"/>
      <c r="ES67" s="18"/>
      <c r="ET67" s="18"/>
      <c r="EU67" s="18"/>
      <c r="EV67" s="18"/>
      <c r="EW67" s="18"/>
      <c r="EX67" s="18"/>
      <c r="EY67" s="18"/>
      <c r="EZ67" s="18"/>
      <c r="FA67" s="18"/>
      <c r="FB67" s="18"/>
      <c r="FC67" s="18"/>
      <c r="FD67" s="18"/>
      <c r="FE67" s="18"/>
      <c r="FF67" s="18"/>
      <c r="FG67" s="18"/>
      <c r="FH67" s="18"/>
      <c r="FI67" s="18"/>
      <c r="FJ67" s="18"/>
      <c r="FK67" s="18"/>
      <c r="FL67" s="18"/>
      <c r="FM67" s="18"/>
      <c r="FN67" s="18"/>
      <c r="FO67" s="18"/>
      <c r="FP67" s="18"/>
      <c r="FQ67" s="18"/>
      <c r="FR67" s="18"/>
      <c r="FS67" s="18"/>
      <c r="FT67" s="18"/>
      <c r="FU67" s="18"/>
      <c r="FV67" s="18"/>
      <c r="FW67" s="18"/>
      <c r="FX67" s="18"/>
      <c r="FY67" s="18"/>
      <c r="FZ67" s="18"/>
      <c r="GA67" s="18"/>
      <c r="GB67" s="18"/>
      <c r="GC67" s="18"/>
      <c r="GD67" s="18"/>
      <c r="GE67" s="18"/>
      <c r="GF67" s="18"/>
      <c r="GG67" s="18"/>
      <c r="GH67" s="18"/>
      <c r="GI67" s="18"/>
      <c r="GJ67" s="18"/>
      <c r="GK67" s="18"/>
      <c r="GL67" s="18"/>
      <c r="GM67" s="18"/>
      <c r="GN67" s="18"/>
      <c r="GO67" s="18"/>
      <c r="GP67" s="18"/>
      <c r="GQ67" s="18"/>
      <c r="GR67" s="18"/>
      <c r="GS67" s="18"/>
      <c r="GT67" s="18"/>
      <c r="GU67" s="18"/>
      <c r="GV67" s="18"/>
      <c r="GW67" s="18"/>
      <c r="GX67" s="18"/>
      <c r="GY67" s="18"/>
      <c r="GZ67" s="18"/>
      <c r="HA67" s="18"/>
      <c r="HB67" s="18"/>
      <c r="HC67" s="18"/>
      <c r="HD67" s="18"/>
      <c r="HE67" s="18"/>
      <c r="HF67" s="18"/>
      <c r="HG67" s="18"/>
      <c r="HH67" s="18"/>
      <c r="HI67" s="18"/>
      <c r="HJ67" s="18"/>
      <c r="HK67" s="18"/>
      <c r="HL67" s="18"/>
      <c r="HM67" s="18"/>
      <c r="HN67" s="18"/>
      <c r="HO67" s="18"/>
      <c r="HP67" s="18"/>
      <c r="HQ67" s="18"/>
      <c r="HR67" s="18"/>
      <c r="HS67" s="18"/>
      <c r="HT67" s="18"/>
      <c r="HU67" s="18"/>
      <c r="HV67" s="18"/>
      <c r="HW67" s="18"/>
      <c r="HX67" s="18"/>
      <c r="HY67" s="18"/>
      <c r="HZ67" s="18"/>
      <c r="IA67" s="18"/>
      <c r="IB67" s="18"/>
      <c r="IC67" s="18"/>
      <c r="ID67" s="18"/>
      <c r="IE67" s="18"/>
      <c r="IF67" s="18"/>
      <c r="IG67" s="18"/>
      <c r="IH67" s="18"/>
      <c r="II67" s="18"/>
      <c r="IJ67" s="18"/>
      <c r="IK67" s="18"/>
      <c r="IL67" s="18"/>
      <c r="IM67" s="18"/>
      <c r="IN67" s="18"/>
      <c r="IO67" s="18"/>
      <c r="IP67" s="18"/>
      <c r="IQ67" s="18"/>
      <c r="IR67" s="18"/>
      <c r="IS67" s="18"/>
      <c r="IT67" s="18"/>
      <c r="IU67" s="18"/>
    </row>
    <row r="68" spans="1:255" ht="12.75" customHeight="1" x14ac:dyDescent="0.25">
      <c r="A68" s="65"/>
      <c r="B68" s="94" t="s">
        <v>107</v>
      </c>
      <c r="C68" s="34" t="s">
        <v>123</v>
      </c>
      <c r="D68" s="170">
        <v>1</v>
      </c>
      <c r="E68" s="34" t="s">
        <v>108</v>
      </c>
      <c r="F68" s="35">
        <v>35000</v>
      </c>
      <c r="G68" s="35">
        <f>D68*F68</f>
        <v>35000</v>
      </c>
      <c r="H68" s="22"/>
    </row>
    <row r="69" spans="1:255" ht="12.75" customHeight="1" x14ac:dyDescent="0.25">
      <c r="A69" s="63"/>
      <c r="B69" s="173" t="s">
        <v>122</v>
      </c>
      <c r="C69" s="95" t="s">
        <v>123</v>
      </c>
      <c r="D69" s="174">
        <v>1</v>
      </c>
      <c r="E69" s="95" t="s">
        <v>73</v>
      </c>
      <c r="F69" s="96">
        <v>30000</v>
      </c>
      <c r="G69" s="96">
        <f>D69*F69</f>
        <v>30000</v>
      </c>
      <c r="H69" s="22"/>
    </row>
    <row r="70" spans="1:255" s="122" customFormat="1" ht="13.5" customHeight="1" x14ac:dyDescent="0.25">
      <c r="A70" s="133"/>
      <c r="B70" s="161" t="s">
        <v>35</v>
      </c>
      <c r="C70" s="162"/>
      <c r="D70" s="162"/>
      <c r="E70" s="162"/>
      <c r="F70" s="163"/>
      <c r="G70" s="164">
        <f>SUM(G68:G69)</f>
        <v>65000</v>
      </c>
      <c r="H70" s="18"/>
      <c r="I70" s="18"/>
      <c r="J70" s="18"/>
      <c r="K70" s="18"/>
      <c r="L70" s="18"/>
      <c r="M70" s="18"/>
      <c r="N70" s="18"/>
      <c r="O70" s="18"/>
      <c r="P70" s="121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  <c r="BF70" s="18"/>
      <c r="BG70" s="18"/>
      <c r="BH70" s="18"/>
      <c r="BI70" s="18"/>
      <c r="BJ70" s="18"/>
      <c r="BK70" s="18"/>
      <c r="BL70" s="18"/>
      <c r="BM70" s="18"/>
      <c r="BN70" s="18"/>
      <c r="BO70" s="18"/>
      <c r="BP70" s="18"/>
      <c r="BQ70" s="18"/>
      <c r="BR70" s="18"/>
      <c r="BS70" s="18"/>
      <c r="BT70" s="18"/>
      <c r="BU70" s="18"/>
      <c r="BV70" s="18"/>
      <c r="BW70" s="18"/>
      <c r="BX70" s="18"/>
      <c r="BY70" s="18"/>
      <c r="BZ70" s="18"/>
      <c r="CA70" s="18"/>
      <c r="CB70" s="18"/>
      <c r="CC70" s="18"/>
      <c r="CD70" s="18"/>
      <c r="CE70" s="18"/>
      <c r="CF70" s="18"/>
      <c r="CG70" s="18"/>
      <c r="CH70" s="18"/>
      <c r="CI70" s="18"/>
      <c r="CJ70" s="18"/>
      <c r="CK70" s="18"/>
      <c r="CL70" s="18"/>
      <c r="CM70" s="18"/>
      <c r="CN70" s="18"/>
      <c r="CO70" s="18"/>
      <c r="CP70" s="18"/>
      <c r="CQ70" s="18"/>
      <c r="CR70" s="18"/>
      <c r="CS70" s="18"/>
      <c r="CT70" s="18"/>
      <c r="CU70" s="18"/>
      <c r="CV70" s="18"/>
      <c r="CW70" s="18"/>
      <c r="CX70" s="18"/>
      <c r="CY70" s="18"/>
      <c r="CZ70" s="18"/>
      <c r="DA70" s="18"/>
      <c r="DB70" s="18"/>
      <c r="DC70" s="18"/>
      <c r="DD70" s="18"/>
      <c r="DE70" s="18"/>
      <c r="DF70" s="18"/>
      <c r="DG70" s="18"/>
      <c r="DH70" s="18"/>
      <c r="DI70" s="18"/>
      <c r="DJ70" s="18"/>
      <c r="DK70" s="18"/>
      <c r="DL70" s="18"/>
      <c r="DM70" s="18"/>
      <c r="DN70" s="18"/>
      <c r="DO70" s="18"/>
      <c r="DP70" s="18"/>
      <c r="DQ70" s="18"/>
      <c r="DR70" s="18"/>
      <c r="DS70" s="18"/>
      <c r="DT70" s="18"/>
      <c r="DU70" s="18"/>
      <c r="DV70" s="18"/>
      <c r="DW70" s="18"/>
      <c r="DX70" s="18"/>
      <c r="DY70" s="18"/>
      <c r="DZ70" s="18"/>
      <c r="EA70" s="18"/>
      <c r="EB70" s="18"/>
      <c r="EC70" s="18"/>
      <c r="ED70" s="18"/>
      <c r="EE70" s="18"/>
      <c r="EF70" s="18"/>
      <c r="EG70" s="18"/>
      <c r="EH70" s="18"/>
      <c r="EI70" s="18"/>
      <c r="EJ70" s="18"/>
      <c r="EK70" s="18"/>
      <c r="EL70" s="18"/>
      <c r="EM70" s="18"/>
      <c r="EN70" s="18"/>
      <c r="EO70" s="18"/>
      <c r="EP70" s="18"/>
      <c r="EQ70" s="18"/>
      <c r="ER70" s="18"/>
      <c r="ES70" s="18"/>
      <c r="ET70" s="18"/>
      <c r="EU70" s="18"/>
      <c r="EV70" s="18"/>
      <c r="EW70" s="18"/>
      <c r="EX70" s="18"/>
      <c r="EY70" s="18"/>
      <c r="EZ70" s="18"/>
      <c r="FA70" s="18"/>
      <c r="FB70" s="18"/>
      <c r="FC70" s="18"/>
      <c r="FD70" s="18"/>
      <c r="FE70" s="18"/>
      <c r="FF70" s="18"/>
      <c r="FG70" s="18"/>
      <c r="FH70" s="18"/>
      <c r="FI70" s="18"/>
      <c r="FJ70" s="18"/>
      <c r="FK70" s="18"/>
      <c r="FL70" s="18"/>
      <c r="FM70" s="18"/>
      <c r="FN70" s="18"/>
      <c r="FO70" s="18"/>
      <c r="FP70" s="18"/>
      <c r="FQ70" s="18"/>
      <c r="FR70" s="18"/>
      <c r="FS70" s="18"/>
      <c r="FT70" s="18"/>
      <c r="FU70" s="18"/>
      <c r="FV70" s="18"/>
      <c r="FW70" s="18"/>
      <c r="FX70" s="18"/>
      <c r="FY70" s="18"/>
      <c r="FZ70" s="18"/>
      <c r="GA70" s="18"/>
      <c r="GB70" s="18"/>
      <c r="GC70" s="18"/>
      <c r="GD70" s="18"/>
      <c r="GE70" s="18"/>
      <c r="GF70" s="18"/>
      <c r="GG70" s="18"/>
      <c r="GH70" s="18"/>
      <c r="GI70" s="18"/>
      <c r="GJ70" s="18"/>
      <c r="GK70" s="18"/>
      <c r="GL70" s="18"/>
      <c r="GM70" s="18"/>
      <c r="GN70" s="18"/>
      <c r="GO70" s="18"/>
      <c r="GP70" s="18"/>
      <c r="GQ70" s="18"/>
      <c r="GR70" s="18"/>
      <c r="GS70" s="18"/>
      <c r="GT70" s="18"/>
      <c r="GU70" s="18"/>
      <c r="GV70" s="18"/>
      <c r="GW70" s="18"/>
      <c r="GX70" s="18"/>
      <c r="GY70" s="18"/>
      <c r="GZ70" s="18"/>
      <c r="HA70" s="18"/>
      <c r="HB70" s="18"/>
      <c r="HC70" s="18"/>
      <c r="HD70" s="18"/>
      <c r="HE70" s="18"/>
      <c r="HF70" s="18"/>
      <c r="HG70" s="18"/>
      <c r="HH70" s="18"/>
      <c r="HI70" s="18"/>
      <c r="HJ70" s="18"/>
      <c r="HK70" s="18"/>
      <c r="HL70" s="18"/>
      <c r="HM70" s="18"/>
      <c r="HN70" s="18"/>
      <c r="HO70" s="18"/>
      <c r="HP70" s="18"/>
      <c r="HQ70" s="18"/>
      <c r="HR70" s="18"/>
      <c r="HS70" s="18"/>
      <c r="HT70" s="18"/>
      <c r="HU70" s="18"/>
      <c r="HV70" s="18"/>
      <c r="HW70" s="18"/>
      <c r="HX70" s="18"/>
      <c r="HY70" s="18"/>
      <c r="HZ70" s="18"/>
      <c r="IA70" s="18"/>
      <c r="IB70" s="18"/>
      <c r="IC70" s="18"/>
      <c r="ID70" s="18"/>
      <c r="IE70" s="18"/>
      <c r="IF70" s="18"/>
      <c r="IG70" s="18"/>
      <c r="IH70" s="18"/>
      <c r="II70" s="18"/>
      <c r="IJ70" s="18"/>
      <c r="IK70" s="18"/>
      <c r="IL70" s="18"/>
      <c r="IM70" s="18"/>
      <c r="IN70" s="18"/>
      <c r="IO70" s="18"/>
      <c r="IP70" s="18"/>
      <c r="IQ70" s="18"/>
      <c r="IR70" s="18"/>
      <c r="IS70" s="18"/>
      <c r="IT70" s="18"/>
      <c r="IU70" s="18"/>
    </row>
    <row r="71" spans="1:255" ht="12" customHeight="1" x14ac:dyDescent="0.25">
      <c r="A71" s="64"/>
      <c r="B71" s="36"/>
      <c r="C71" s="36"/>
      <c r="D71" s="36"/>
      <c r="E71" s="36"/>
      <c r="F71" s="37"/>
      <c r="G71" s="37"/>
      <c r="H71" s="22"/>
    </row>
    <row r="72" spans="1:255" s="122" customFormat="1" ht="12" customHeight="1" x14ac:dyDescent="0.25">
      <c r="A72" s="117"/>
      <c r="B72" s="118" t="s">
        <v>36</v>
      </c>
      <c r="C72" s="119"/>
      <c r="D72" s="119"/>
      <c r="E72" s="119"/>
      <c r="F72" s="119"/>
      <c r="G72" s="120">
        <f>G30+G35+G41+G64+G70</f>
        <v>5643100</v>
      </c>
      <c r="H72" s="18"/>
      <c r="I72" s="18"/>
      <c r="J72" s="18"/>
      <c r="K72" s="18"/>
      <c r="L72" s="18"/>
      <c r="M72" s="18"/>
      <c r="N72" s="18"/>
      <c r="O72" s="18"/>
      <c r="P72" s="121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  <c r="BE72" s="18"/>
      <c r="BF72" s="18"/>
      <c r="BG72" s="18"/>
      <c r="BH72" s="18"/>
      <c r="BI72" s="18"/>
      <c r="BJ72" s="18"/>
      <c r="BK72" s="18"/>
      <c r="BL72" s="18"/>
      <c r="BM72" s="18"/>
      <c r="BN72" s="18"/>
      <c r="BO72" s="18"/>
      <c r="BP72" s="18"/>
      <c r="BQ72" s="18"/>
      <c r="BR72" s="18"/>
      <c r="BS72" s="18"/>
      <c r="BT72" s="18"/>
      <c r="BU72" s="18"/>
      <c r="BV72" s="18"/>
      <c r="BW72" s="18"/>
      <c r="BX72" s="18"/>
      <c r="BY72" s="18"/>
      <c r="BZ72" s="18"/>
      <c r="CA72" s="18"/>
      <c r="CB72" s="18"/>
      <c r="CC72" s="18"/>
      <c r="CD72" s="18"/>
      <c r="CE72" s="18"/>
      <c r="CF72" s="18"/>
      <c r="CG72" s="18"/>
      <c r="CH72" s="18"/>
      <c r="CI72" s="18"/>
      <c r="CJ72" s="18"/>
      <c r="CK72" s="18"/>
      <c r="CL72" s="18"/>
      <c r="CM72" s="18"/>
      <c r="CN72" s="18"/>
      <c r="CO72" s="18"/>
      <c r="CP72" s="18"/>
      <c r="CQ72" s="18"/>
      <c r="CR72" s="18"/>
      <c r="CS72" s="18"/>
      <c r="CT72" s="18"/>
      <c r="CU72" s="18"/>
      <c r="CV72" s="18"/>
      <c r="CW72" s="18"/>
      <c r="CX72" s="18"/>
      <c r="CY72" s="18"/>
      <c r="CZ72" s="18"/>
      <c r="DA72" s="18"/>
      <c r="DB72" s="18"/>
      <c r="DC72" s="18"/>
      <c r="DD72" s="18"/>
      <c r="DE72" s="18"/>
      <c r="DF72" s="18"/>
      <c r="DG72" s="18"/>
      <c r="DH72" s="18"/>
      <c r="DI72" s="18"/>
      <c r="DJ72" s="18"/>
      <c r="DK72" s="18"/>
      <c r="DL72" s="18"/>
      <c r="DM72" s="18"/>
      <c r="DN72" s="18"/>
      <c r="DO72" s="18"/>
      <c r="DP72" s="18"/>
      <c r="DQ72" s="18"/>
      <c r="DR72" s="18"/>
      <c r="DS72" s="18"/>
      <c r="DT72" s="18"/>
      <c r="DU72" s="18"/>
      <c r="DV72" s="18"/>
      <c r="DW72" s="18"/>
      <c r="DX72" s="18"/>
      <c r="DY72" s="18"/>
      <c r="DZ72" s="18"/>
      <c r="EA72" s="18"/>
      <c r="EB72" s="18"/>
      <c r="EC72" s="18"/>
      <c r="ED72" s="18"/>
      <c r="EE72" s="18"/>
      <c r="EF72" s="18"/>
      <c r="EG72" s="18"/>
      <c r="EH72" s="18"/>
      <c r="EI72" s="18"/>
      <c r="EJ72" s="18"/>
      <c r="EK72" s="18"/>
      <c r="EL72" s="18"/>
      <c r="EM72" s="18"/>
      <c r="EN72" s="18"/>
      <c r="EO72" s="18"/>
      <c r="EP72" s="18"/>
      <c r="EQ72" s="18"/>
      <c r="ER72" s="18"/>
      <c r="ES72" s="18"/>
      <c r="ET72" s="18"/>
      <c r="EU72" s="18"/>
      <c r="EV72" s="18"/>
      <c r="EW72" s="18"/>
      <c r="EX72" s="18"/>
      <c r="EY72" s="18"/>
      <c r="EZ72" s="18"/>
      <c r="FA72" s="18"/>
      <c r="FB72" s="18"/>
      <c r="FC72" s="18"/>
      <c r="FD72" s="18"/>
      <c r="FE72" s="18"/>
      <c r="FF72" s="18"/>
      <c r="FG72" s="18"/>
      <c r="FH72" s="18"/>
      <c r="FI72" s="18"/>
      <c r="FJ72" s="18"/>
      <c r="FK72" s="18"/>
      <c r="FL72" s="18"/>
      <c r="FM72" s="18"/>
      <c r="FN72" s="18"/>
      <c r="FO72" s="18"/>
      <c r="FP72" s="18"/>
      <c r="FQ72" s="18"/>
      <c r="FR72" s="18"/>
      <c r="FS72" s="18"/>
      <c r="FT72" s="18"/>
      <c r="FU72" s="18"/>
      <c r="FV72" s="18"/>
      <c r="FW72" s="18"/>
      <c r="FX72" s="18"/>
      <c r="FY72" s="18"/>
      <c r="FZ72" s="18"/>
      <c r="GA72" s="18"/>
      <c r="GB72" s="18"/>
      <c r="GC72" s="18"/>
      <c r="GD72" s="18"/>
      <c r="GE72" s="18"/>
      <c r="GF72" s="18"/>
      <c r="GG72" s="18"/>
      <c r="GH72" s="18"/>
      <c r="GI72" s="18"/>
      <c r="GJ72" s="18"/>
      <c r="GK72" s="18"/>
      <c r="GL72" s="18"/>
      <c r="GM72" s="18"/>
      <c r="GN72" s="18"/>
      <c r="GO72" s="18"/>
      <c r="GP72" s="18"/>
      <c r="GQ72" s="18"/>
      <c r="GR72" s="18"/>
      <c r="GS72" s="18"/>
      <c r="GT72" s="18"/>
      <c r="GU72" s="18"/>
      <c r="GV72" s="18"/>
      <c r="GW72" s="18"/>
      <c r="GX72" s="18"/>
      <c r="GY72" s="18"/>
      <c r="GZ72" s="18"/>
      <c r="HA72" s="18"/>
      <c r="HB72" s="18"/>
      <c r="HC72" s="18"/>
      <c r="HD72" s="18"/>
      <c r="HE72" s="18"/>
      <c r="HF72" s="18"/>
      <c r="HG72" s="18"/>
      <c r="HH72" s="18"/>
      <c r="HI72" s="18"/>
      <c r="HJ72" s="18"/>
      <c r="HK72" s="18"/>
      <c r="HL72" s="18"/>
      <c r="HM72" s="18"/>
      <c r="HN72" s="18"/>
      <c r="HO72" s="18"/>
      <c r="HP72" s="18"/>
      <c r="HQ72" s="18"/>
      <c r="HR72" s="18"/>
      <c r="HS72" s="18"/>
      <c r="HT72" s="18"/>
      <c r="HU72" s="18"/>
      <c r="HV72" s="18"/>
      <c r="HW72" s="18"/>
      <c r="HX72" s="18"/>
      <c r="HY72" s="18"/>
      <c r="HZ72" s="18"/>
      <c r="IA72" s="18"/>
      <c r="IB72" s="18"/>
      <c r="IC72" s="18"/>
      <c r="ID72" s="18"/>
      <c r="IE72" s="18"/>
      <c r="IF72" s="18"/>
      <c r="IG72" s="18"/>
      <c r="IH72" s="18"/>
      <c r="II72" s="18"/>
      <c r="IJ72" s="18"/>
      <c r="IK72" s="18"/>
      <c r="IL72" s="18"/>
      <c r="IM72" s="18"/>
      <c r="IN72" s="18"/>
      <c r="IO72" s="18"/>
      <c r="IP72" s="18"/>
      <c r="IQ72" s="18"/>
      <c r="IR72" s="18"/>
      <c r="IS72" s="18"/>
      <c r="IT72" s="18"/>
      <c r="IU72" s="18"/>
    </row>
    <row r="73" spans="1:255" s="122" customFormat="1" ht="12" customHeight="1" x14ac:dyDescent="0.25">
      <c r="A73" s="117"/>
      <c r="B73" s="123" t="s">
        <v>37</v>
      </c>
      <c r="C73" s="124"/>
      <c r="D73" s="124"/>
      <c r="E73" s="124"/>
      <c r="F73" s="124"/>
      <c r="G73" s="125">
        <f>G72*0.05</f>
        <v>282155</v>
      </c>
      <c r="H73" s="18"/>
      <c r="I73" s="18"/>
      <c r="J73" s="18"/>
      <c r="K73" s="18"/>
      <c r="L73" s="18"/>
      <c r="M73" s="18"/>
      <c r="N73" s="18"/>
      <c r="O73" s="18"/>
      <c r="P73" s="121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18"/>
      <c r="BK73" s="18"/>
      <c r="BL73" s="18"/>
      <c r="BM73" s="18"/>
      <c r="BN73" s="18"/>
      <c r="BO73" s="18"/>
      <c r="BP73" s="18"/>
      <c r="BQ73" s="18"/>
      <c r="BR73" s="18"/>
      <c r="BS73" s="18"/>
      <c r="BT73" s="18"/>
      <c r="BU73" s="18"/>
      <c r="BV73" s="18"/>
      <c r="BW73" s="18"/>
      <c r="BX73" s="18"/>
      <c r="BY73" s="18"/>
      <c r="BZ73" s="18"/>
      <c r="CA73" s="18"/>
      <c r="CB73" s="18"/>
      <c r="CC73" s="18"/>
      <c r="CD73" s="18"/>
      <c r="CE73" s="18"/>
      <c r="CF73" s="18"/>
      <c r="CG73" s="18"/>
      <c r="CH73" s="18"/>
      <c r="CI73" s="18"/>
      <c r="CJ73" s="18"/>
      <c r="CK73" s="18"/>
      <c r="CL73" s="18"/>
      <c r="CM73" s="18"/>
      <c r="CN73" s="18"/>
      <c r="CO73" s="18"/>
      <c r="CP73" s="18"/>
      <c r="CQ73" s="18"/>
      <c r="CR73" s="18"/>
      <c r="CS73" s="18"/>
      <c r="CT73" s="18"/>
      <c r="CU73" s="18"/>
      <c r="CV73" s="18"/>
      <c r="CW73" s="18"/>
      <c r="CX73" s="18"/>
      <c r="CY73" s="18"/>
      <c r="CZ73" s="18"/>
      <c r="DA73" s="18"/>
      <c r="DB73" s="18"/>
      <c r="DC73" s="18"/>
      <c r="DD73" s="18"/>
      <c r="DE73" s="18"/>
      <c r="DF73" s="18"/>
      <c r="DG73" s="18"/>
      <c r="DH73" s="18"/>
      <c r="DI73" s="18"/>
      <c r="DJ73" s="18"/>
      <c r="DK73" s="18"/>
      <c r="DL73" s="18"/>
      <c r="DM73" s="18"/>
      <c r="DN73" s="18"/>
      <c r="DO73" s="18"/>
      <c r="DP73" s="18"/>
      <c r="DQ73" s="18"/>
      <c r="DR73" s="18"/>
      <c r="DS73" s="18"/>
      <c r="DT73" s="18"/>
      <c r="DU73" s="18"/>
      <c r="DV73" s="18"/>
      <c r="DW73" s="18"/>
      <c r="DX73" s="18"/>
      <c r="DY73" s="18"/>
      <c r="DZ73" s="18"/>
      <c r="EA73" s="18"/>
      <c r="EB73" s="18"/>
      <c r="EC73" s="18"/>
      <c r="ED73" s="18"/>
      <c r="EE73" s="18"/>
      <c r="EF73" s="18"/>
      <c r="EG73" s="18"/>
      <c r="EH73" s="18"/>
      <c r="EI73" s="18"/>
      <c r="EJ73" s="18"/>
      <c r="EK73" s="18"/>
      <c r="EL73" s="18"/>
      <c r="EM73" s="18"/>
      <c r="EN73" s="18"/>
      <c r="EO73" s="18"/>
      <c r="EP73" s="18"/>
      <c r="EQ73" s="18"/>
      <c r="ER73" s="18"/>
      <c r="ES73" s="18"/>
      <c r="ET73" s="18"/>
      <c r="EU73" s="18"/>
      <c r="EV73" s="18"/>
      <c r="EW73" s="18"/>
      <c r="EX73" s="18"/>
      <c r="EY73" s="18"/>
      <c r="EZ73" s="18"/>
      <c r="FA73" s="18"/>
      <c r="FB73" s="18"/>
      <c r="FC73" s="18"/>
      <c r="FD73" s="18"/>
      <c r="FE73" s="18"/>
      <c r="FF73" s="18"/>
      <c r="FG73" s="18"/>
      <c r="FH73" s="18"/>
      <c r="FI73" s="18"/>
      <c r="FJ73" s="18"/>
      <c r="FK73" s="18"/>
      <c r="FL73" s="18"/>
      <c r="FM73" s="18"/>
      <c r="FN73" s="18"/>
      <c r="FO73" s="18"/>
      <c r="FP73" s="18"/>
      <c r="FQ73" s="18"/>
      <c r="FR73" s="18"/>
      <c r="FS73" s="18"/>
      <c r="FT73" s="18"/>
      <c r="FU73" s="18"/>
      <c r="FV73" s="18"/>
      <c r="FW73" s="18"/>
      <c r="FX73" s="18"/>
      <c r="FY73" s="18"/>
      <c r="FZ73" s="18"/>
      <c r="GA73" s="18"/>
      <c r="GB73" s="18"/>
      <c r="GC73" s="18"/>
      <c r="GD73" s="18"/>
      <c r="GE73" s="18"/>
      <c r="GF73" s="18"/>
      <c r="GG73" s="18"/>
      <c r="GH73" s="18"/>
      <c r="GI73" s="18"/>
      <c r="GJ73" s="18"/>
      <c r="GK73" s="18"/>
      <c r="GL73" s="18"/>
      <c r="GM73" s="18"/>
      <c r="GN73" s="18"/>
      <c r="GO73" s="18"/>
      <c r="GP73" s="18"/>
      <c r="GQ73" s="18"/>
      <c r="GR73" s="18"/>
      <c r="GS73" s="18"/>
      <c r="GT73" s="18"/>
      <c r="GU73" s="18"/>
      <c r="GV73" s="18"/>
      <c r="GW73" s="18"/>
      <c r="GX73" s="18"/>
      <c r="GY73" s="18"/>
      <c r="GZ73" s="18"/>
      <c r="HA73" s="18"/>
      <c r="HB73" s="18"/>
      <c r="HC73" s="18"/>
      <c r="HD73" s="18"/>
      <c r="HE73" s="18"/>
      <c r="HF73" s="18"/>
      <c r="HG73" s="18"/>
      <c r="HH73" s="18"/>
      <c r="HI73" s="18"/>
      <c r="HJ73" s="18"/>
      <c r="HK73" s="18"/>
      <c r="HL73" s="18"/>
      <c r="HM73" s="18"/>
      <c r="HN73" s="18"/>
      <c r="HO73" s="18"/>
      <c r="HP73" s="18"/>
      <c r="HQ73" s="18"/>
      <c r="HR73" s="18"/>
      <c r="HS73" s="18"/>
      <c r="HT73" s="18"/>
      <c r="HU73" s="18"/>
      <c r="HV73" s="18"/>
      <c r="HW73" s="18"/>
      <c r="HX73" s="18"/>
      <c r="HY73" s="18"/>
      <c r="HZ73" s="18"/>
      <c r="IA73" s="18"/>
      <c r="IB73" s="18"/>
      <c r="IC73" s="18"/>
      <c r="ID73" s="18"/>
      <c r="IE73" s="18"/>
      <c r="IF73" s="18"/>
      <c r="IG73" s="18"/>
      <c r="IH73" s="18"/>
      <c r="II73" s="18"/>
      <c r="IJ73" s="18"/>
      <c r="IK73" s="18"/>
      <c r="IL73" s="18"/>
      <c r="IM73" s="18"/>
      <c r="IN73" s="18"/>
      <c r="IO73" s="18"/>
      <c r="IP73" s="18"/>
      <c r="IQ73" s="18"/>
      <c r="IR73" s="18"/>
      <c r="IS73" s="18"/>
      <c r="IT73" s="18"/>
      <c r="IU73" s="18"/>
    </row>
    <row r="74" spans="1:255" s="122" customFormat="1" ht="12" customHeight="1" x14ac:dyDescent="0.25">
      <c r="A74" s="117"/>
      <c r="B74" s="126" t="s">
        <v>38</v>
      </c>
      <c r="C74" s="127"/>
      <c r="D74" s="127"/>
      <c r="E74" s="127"/>
      <c r="F74" s="127"/>
      <c r="G74" s="128">
        <f>G73+G72</f>
        <v>5925255</v>
      </c>
      <c r="H74" s="18"/>
      <c r="I74" s="18"/>
      <c r="J74" s="18"/>
      <c r="K74" s="18"/>
      <c r="L74" s="18"/>
      <c r="M74" s="18"/>
      <c r="N74" s="18"/>
      <c r="O74" s="18"/>
      <c r="P74" s="121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8"/>
      <c r="BH74" s="18"/>
      <c r="BI74" s="18"/>
      <c r="BJ74" s="18"/>
      <c r="BK74" s="18"/>
      <c r="BL74" s="18"/>
      <c r="BM74" s="18"/>
      <c r="BN74" s="18"/>
      <c r="BO74" s="18"/>
      <c r="BP74" s="18"/>
      <c r="BQ74" s="18"/>
      <c r="BR74" s="18"/>
      <c r="BS74" s="18"/>
      <c r="BT74" s="18"/>
      <c r="BU74" s="18"/>
      <c r="BV74" s="18"/>
      <c r="BW74" s="18"/>
      <c r="BX74" s="18"/>
      <c r="BY74" s="18"/>
      <c r="BZ74" s="18"/>
      <c r="CA74" s="18"/>
      <c r="CB74" s="18"/>
      <c r="CC74" s="18"/>
      <c r="CD74" s="18"/>
      <c r="CE74" s="18"/>
      <c r="CF74" s="18"/>
      <c r="CG74" s="18"/>
      <c r="CH74" s="18"/>
      <c r="CI74" s="18"/>
      <c r="CJ74" s="18"/>
      <c r="CK74" s="18"/>
      <c r="CL74" s="18"/>
      <c r="CM74" s="18"/>
      <c r="CN74" s="18"/>
      <c r="CO74" s="18"/>
      <c r="CP74" s="18"/>
      <c r="CQ74" s="18"/>
      <c r="CR74" s="18"/>
      <c r="CS74" s="18"/>
      <c r="CT74" s="18"/>
      <c r="CU74" s="18"/>
      <c r="CV74" s="18"/>
      <c r="CW74" s="18"/>
      <c r="CX74" s="18"/>
      <c r="CY74" s="18"/>
      <c r="CZ74" s="18"/>
      <c r="DA74" s="18"/>
      <c r="DB74" s="18"/>
      <c r="DC74" s="18"/>
      <c r="DD74" s="18"/>
      <c r="DE74" s="18"/>
      <c r="DF74" s="18"/>
      <c r="DG74" s="18"/>
      <c r="DH74" s="18"/>
      <c r="DI74" s="18"/>
      <c r="DJ74" s="18"/>
      <c r="DK74" s="18"/>
      <c r="DL74" s="18"/>
      <c r="DM74" s="18"/>
      <c r="DN74" s="18"/>
      <c r="DO74" s="18"/>
      <c r="DP74" s="18"/>
      <c r="DQ74" s="18"/>
      <c r="DR74" s="18"/>
      <c r="DS74" s="18"/>
      <c r="DT74" s="18"/>
      <c r="DU74" s="18"/>
      <c r="DV74" s="18"/>
      <c r="DW74" s="18"/>
      <c r="DX74" s="18"/>
      <c r="DY74" s="18"/>
      <c r="DZ74" s="18"/>
      <c r="EA74" s="18"/>
      <c r="EB74" s="18"/>
      <c r="EC74" s="18"/>
      <c r="ED74" s="18"/>
      <c r="EE74" s="18"/>
      <c r="EF74" s="18"/>
      <c r="EG74" s="18"/>
      <c r="EH74" s="18"/>
      <c r="EI74" s="18"/>
      <c r="EJ74" s="18"/>
      <c r="EK74" s="18"/>
      <c r="EL74" s="18"/>
      <c r="EM74" s="18"/>
      <c r="EN74" s="18"/>
      <c r="EO74" s="18"/>
      <c r="EP74" s="18"/>
      <c r="EQ74" s="18"/>
      <c r="ER74" s="18"/>
      <c r="ES74" s="18"/>
      <c r="ET74" s="18"/>
      <c r="EU74" s="18"/>
      <c r="EV74" s="18"/>
      <c r="EW74" s="18"/>
      <c r="EX74" s="18"/>
      <c r="EY74" s="18"/>
      <c r="EZ74" s="18"/>
      <c r="FA74" s="18"/>
      <c r="FB74" s="18"/>
      <c r="FC74" s="18"/>
      <c r="FD74" s="18"/>
      <c r="FE74" s="18"/>
      <c r="FF74" s="18"/>
      <c r="FG74" s="18"/>
      <c r="FH74" s="18"/>
      <c r="FI74" s="18"/>
      <c r="FJ74" s="18"/>
      <c r="FK74" s="18"/>
      <c r="FL74" s="18"/>
      <c r="FM74" s="18"/>
      <c r="FN74" s="18"/>
      <c r="FO74" s="18"/>
      <c r="FP74" s="18"/>
      <c r="FQ74" s="18"/>
      <c r="FR74" s="18"/>
      <c r="FS74" s="18"/>
      <c r="FT74" s="18"/>
      <c r="FU74" s="18"/>
      <c r="FV74" s="18"/>
      <c r="FW74" s="18"/>
      <c r="FX74" s="18"/>
      <c r="FY74" s="18"/>
      <c r="FZ74" s="18"/>
      <c r="GA74" s="18"/>
      <c r="GB74" s="18"/>
      <c r="GC74" s="18"/>
      <c r="GD74" s="18"/>
      <c r="GE74" s="18"/>
      <c r="GF74" s="18"/>
      <c r="GG74" s="18"/>
      <c r="GH74" s="18"/>
      <c r="GI74" s="18"/>
      <c r="GJ74" s="18"/>
      <c r="GK74" s="18"/>
      <c r="GL74" s="18"/>
      <c r="GM74" s="18"/>
      <c r="GN74" s="18"/>
      <c r="GO74" s="18"/>
      <c r="GP74" s="18"/>
      <c r="GQ74" s="18"/>
      <c r="GR74" s="18"/>
      <c r="GS74" s="18"/>
      <c r="GT74" s="18"/>
      <c r="GU74" s="18"/>
      <c r="GV74" s="18"/>
      <c r="GW74" s="18"/>
      <c r="GX74" s="18"/>
      <c r="GY74" s="18"/>
      <c r="GZ74" s="18"/>
      <c r="HA74" s="18"/>
      <c r="HB74" s="18"/>
      <c r="HC74" s="18"/>
      <c r="HD74" s="18"/>
      <c r="HE74" s="18"/>
      <c r="HF74" s="18"/>
      <c r="HG74" s="18"/>
      <c r="HH74" s="18"/>
      <c r="HI74" s="18"/>
      <c r="HJ74" s="18"/>
      <c r="HK74" s="18"/>
      <c r="HL74" s="18"/>
      <c r="HM74" s="18"/>
      <c r="HN74" s="18"/>
      <c r="HO74" s="18"/>
      <c r="HP74" s="18"/>
      <c r="HQ74" s="18"/>
      <c r="HR74" s="18"/>
      <c r="HS74" s="18"/>
      <c r="HT74" s="18"/>
      <c r="HU74" s="18"/>
      <c r="HV74" s="18"/>
      <c r="HW74" s="18"/>
      <c r="HX74" s="18"/>
      <c r="HY74" s="18"/>
      <c r="HZ74" s="18"/>
      <c r="IA74" s="18"/>
      <c r="IB74" s="18"/>
      <c r="IC74" s="18"/>
      <c r="ID74" s="18"/>
      <c r="IE74" s="18"/>
      <c r="IF74" s="18"/>
      <c r="IG74" s="18"/>
      <c r="IH74" s="18"/>
      <c r="II74" s="18"/>
      <c r="IJ74" s="18"/>
      <c r="IK74" s="18"/>
      <c r="IL74" s="18"/>
      <c r="IM74" s="18"/>
      <c r="IN74" s="18"/>
      <c r="IO74" s="18"/>
      <c r="IP74" s="18"/>
      <c r="IQ74" s="18"/>
      <c r="IR74" s="18"/>
      <c r="IS74" s="18"/>
      <c r="IT74" s="18"/>
      <c r="IU74" s="18"/>
    </row>
    <row r="75" spans="1:255" s="122" customFormat="1" ht="12" customHeight="1" x14ac:dyDescent="0.25">
      <c r="A75" s="117"/>
      <c r="B75" s="123" t="s">
        <v>39</v>
      </c>
      <c r="C75" s="124"/>
      <c r="D75" s="124"/>
      <c r="E75" s="124"/>
      <c r="F75" s="124"/>
      <c r="G75" s="125">
        <f>G12</f>
        <v>12000000</v>
      </c>
      <c r="H75" s="18"/>
      <c r="I75" s="18"/>
      <c r="J75" s="18"/>
      <c r="K75" s="18"/>
      <c r="L75" s="18"/>
      <c r="M75" s="18"/>
      <c r="N75" s="18"/>
      <c r="O75" s="18"/>
      <c r="P75" s="121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8"/>
      <c r="BB75" s="18"/>
      <c r="BC75" s="18"/>
      <c r="BD75" s="18"/>
      <c r="BE75" s="18"/>
      <c r="BF75" s="18"/>
      <c r="BG75" s="18"/>
      <c r="BH75" s="18"/>
      <c r="BI75" s="18"/>
      <c r="BJ75" s="18"/>
      <c r="BK75" s="18"/>
      <c r="BL75" s="18"/>
      <c r="BM75" s="18"/>
      <c r="BN75" s="18"/>
      <c r="BO75" s="18"/>
      <c r="BP75" s="18"/>
      <c r="BQ75" s="18"/>
      <c r="BR75" s="18"/>
      <c r="BS75" s="18"/>
      <c r="BT75" s="18"/>
      <c r="BU75" s="18"/>
      <c r="BV75" s="18"/>
      <c r="BW75" s="18"/>
      <c r="BX75" s="18"/>
      <c r="BY75" s="18"/>
      <c r="BZ75" s="18"/>
      <c r="CA75" s="18"/>
      <c r="CB75" s="18"/>
      <c r="CC75" s="18"/>
      <c r="CD75" s="18"/>
      <c r="CE75" s="18"/>
      <c r="CF75" s="18"/>
      <c r="CG75" s="18"/>
      <c r="CH75" s="18"/>
      <c r="CI75" s="18"/>
      <c r="CJ75" s="18"/>
      <c r="CK75" s="18"/>
      <c r="CL75" s="18"/>
      <c r="CM75" s="18"/>
      <c r="CN75" s="18"/>
      <c r="CO75" s="18"/>
      <c r="CP75" s="18"/>
      <c r="CQ75" s="18"/>
      <c r="CR75" s="18"/>
      <c r="CS75" s="18"/>
      <c r="CT75" s="18"/>
      <c r="CU75" s="18"/>
      <c r="CV75" s="18"/>
      <c r="CW75" s="18"/>
      <c r="CX75" s="18"/>
      <c r="CY75" s="18"/>
      <c r="CZ75" s="18"/>
      <c r="DA75" s="18"/>
      <c r="DB75" s="18"/>
      <c r="DC75" s="18"/>
      <c r="DD75" s="18"/>
      <c r="DE75" s="18"/>
      <c r="DF75" s="18"/>
      <c r="DG75" s="18"/>
      <c r="DH75" s="18"/>
      <c r="DI75" s="18"/>
      <c r="DJ75" s="18"/>
      <c r="DK75" s="18"/>
      <c r="DL75" s="18"/>
      <c r="DM75" s="18"/>
      <c r="DN75" s="18"/>
      <c r="DO75" s="18"/>
      <c r="DP75" s="18"/>
      <c r="DQ75" s="18"/>
      <c r="DR75" s="18"/>
      <c r="DS75" s="18"/>
      <c r="DT75" s="18"/>
      <c r="DU75" s="18"/>
      <c r="DV75" s="18"/>
      <c r="DW75" s="18"/>
      <c r="DX75" s="18"/>
      <c r="DY75" s="18"/>
      <c r="DZ75" s="18"/>
      <c r="EA75" s="18"/>
      <c r="EB75" s="18"/>
      <c r="EC75" s="18"/>
      <c r="ED75" s="18"/>
      <c r="EE75" s="18"/>
      <c r="EF75" s="18"/>
      <c r="EG75" s="18"/>
      <c r="EH75" s="18"/>
      <c r="EI75" s="18"/>
      <c r="EJ75" s="18"/>
      <c r="EK75" s="18"/>
      <c r="EL75" s="18"/>
      <c r="EM75" s="18"/>
      <c r="EN75" s="18"/>
      <c r="EO75" s="18"/>
      <c r="EP75" s="18"/>
      <c r="EQ75" s="18"/>
      <c r="ER75" s="18"/>
      <c r="ES75" s="18"/>
      <c r="ET75" s="18"/>
      <c r="EU75" s="18"/>
      <c r="EV75" s="18"/>
      <c r="EW75" s="18"/>
      <c r="EX75" s="18"/>
      <c r="EY75" s="18"/>
      <c r="EZ75" s="18"/>
      <c r="FA75" s="18"/>
      <c r="FB75" s="18"/>
      <c r="FC75" s="18"/>
      <c r="FD75" s="18"/>
      <c r="FE75" s="18"/>
      <c r="FF75" s="18"/>
      <c r="FG75" s="18"/>
      <c r="FH75" s="18"/>
      <c r="FI75" s="18"/>
      <c r="FJ75" s="18"/>
      <c r="FK75" s="18"/>
      <c r="FL75" s="18"/>
      <c r="FM75" s="18"/>
      <c r="FN75" s="18"/>
      <c r="FO75" s="18"/>
      <c r="FP75" s="18"/>
      <c r="FQ75" s="18"/>
      <c r="FR75" s="18"/>
      <c r="FS75" s="18"/>
      <c r="FT75" s="18"/>
      <c r="FU75" s="18"/>
      <c r="FV75" s="18"/>
      <c r="FW75" s="18"/>
      <c r="FX75" s="18"/>
      <c r="FY75" s="18"/>
      <c r="FZ75" s="18"/>
      <c r="GA75" s="18"/>
      <c r="GB75" s="18"/>
      <c r="GC75" s="18"/>
      <c r="GD75" s="18"/>
      <c r="GE75" s="18"/>
      <c r="GF75" s="18"/>
      <c r="GG75" s="18"/>
      <c r="GH75" s="18"/>
      <c r="GI75" s="18"/>
      <c r="GJ75" s="18"/>
      <c r="GK75" s="18"/>
      <c r="GL75" s="18"/>
      <c r="GM75" s="18"/>
      <c r="GN75" s="18"/>
      <c r="GO75" s="18"/>
      <c r="GP75" s="18"/>
      <c r="GQ75" s="18"/>
      <c r="GR75" s="18"/>
      <c r="GS75" s="18"/>
      <c r="GT75" s="18"/>
      <c r="GU75" s="18"/>
      <c r="GV75" s="18"/>
      <c r="GW75" s="18"/>
      <c r="GX75" s="18"/>
      <c r="GY75" s="18"/>
      <c r="GZ75" s="18"/>
      <c r="HA75" s="18"/>
      <c r="HB75" s="18"/>
      <c r="HC75" s="18"/>
      <c r="HD75" s="18"/>
      <c r="HE75" s="18"/>
      <c r="HF75" s="18"/>
      <c r="HG75" s="18"/>
      <c r="HH75" s="18"/>
      <c r="HI75" s="18"/>
      <c r="HJ75" s="18"/>
      <c r="HK75" s="18"/>
      <c r="HL75" s="18"/>
      <c r="HM75" s="18"/>
      <c r="HN75" s="18"/>
      <c r="HO75" s="18"/>
      <c r="HP75" s="18"/>
      <c r="HQ75" s="18"/>
      <c r="HR75" s="18"/>
      <c r="HS75" s="18"/>
      <c r="HT75" s="18"/>
      <c r="HU75" s="18"/>
      <c r="HV75" s="18"/>
      <c r="HW75" s="18"/>
      <c r="HX75" s="18"/>
      <c r="HY75" s="18"/>
      <c r="HZ75" s="18"/>
      <c r="IA75" s="18"/>
      <c r="IB75" s="18"/>
      <c r="IC75" s="18"/>
      <c r="ID75" s="18"/>
      <c r="IE75" s="18"/>
      <c r="IF75" s="18"/>
      <c r="IG75" s="18"/>
      <c r="IH75" s="18"/>
      <c r="II75" s="18"/>
      <c r="IJ75" s="18"/>
      <c r="IK75" s="18"/>
      <c r="IL75" s="18"/>
      <c r="IM75" s="18"/>
      <c r="IN75" s="18"/>
      <c r="IO75" s="18"/>
      <c r="IP75" s="18"/>
      <c r="IQ75" s="18"/>
      <c r="IR75" s="18"/>
      <c r="IS75" s="18"/>
      <c r="IT75" s="18"/>
      <c r="IU75" s="18"/>
    </row>
    <row r="76" spans="1:255" s="122" customFormat="1" ht="12" customHeight="1" x14ac:dyDescent="0.25">
      <c r="A76" s="117"/>
      <c r="B76" s="129" t="s">
        <v>40</v>
      </c>
      <c r="C76" s="130"/>
      <c r="D76" s="130"/>
      <c r="E76" s="130"/>
      <c r="F76" s="130"/>
      <c r="G76" s="131">
        <f>G75-G74</f>
        <v>6074745</v>
      </c>
      <c r="H76" s="18"/>
      <c r="I76" s="18"/>
      <c r="J76" s="18"/>
      <c r="K76" s="18"/>
      <c r="L76" s="18"/>
      <c r="M76" s="18"/>
      <c r="N76" s="18"/>
      <c r="O76" s="18"/>
      <c r="P76" s="121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8"/>
      <c r="BB76" s="18"/>
      <c r="BC76" s="18"/>
      <c r="BD76" s="18"/>
      <c r="BE76" s="18"/>
      <c r="BF76" s="18"/>
      <c r="BG76" s="18"/>
      <c r="BH76" s="18"/>
      <c r="BI76" s="18"/>
      <c r="BJ76" s="18"/>
      <c r="BK76" s="18"/>
      <c r="BL76" s="18"/>
      <c r="BM76" s="18"/>
      <c r="BN76" s="18"/>
      <c r="BO76" s="18"/>
      <c r="BP76" s="18"/>
      <c r="BQ76" s="18"/>
      <c r="BR76" s="18"/>
      <c r="BS76" s="18"/>
      <c r="BT76" s="18"/>
      <c r="BU76" s="18"/>
      <c r="BV76" s="18"/>
      <c r="BW76" s="18"/>
      <c r="BX76" s="18"/>
      <c r="BY76" s="18"/>
      <c r="BZ76" s="18"/>
      <c r="CA76" s="18"/>
      <c r="CB76" s="18"/>
      <c r="CC76" s="18"/>
      <c r="CD76" s="18"/>
      <c r="CE76" s="18"/>
      <c r="CF76" s="18"/>
      <c r="CG76" s="18"/>
      <c r="CH76" s="18"/>
      <c r="CI76" s="18"/>
      <c r="CJ76" s="18"/>
      <c r="CK76" s="18"/>
      <c r="CL76" s="18"/>
      <c r="CM76" s="18"/>
      <c r="CN76" s="18"/>
      <c r="CO76" s="18"/>
      <c r="CP76" s="18"/>
      <c r="CQ76" s="18"/>
      <c r="CR76" s="18"/>
      <c r="CS76" s="18"/>
      <c r="CT76" s="18"/>
      <c r="CU76" s="18"/>
      <c r="CV76" s="18"/>
      <c r="CW76" s="18"/>
      <c r="CX76" s="18"/>
      <c r="CY76" s="18"/>
      <c r="CZ76" s="18"/>
      <c r="DA76" s="18"/>
      <c r="DB76" s="18"/>
      <c r="DC76" s="18"/>
      <c r="DD76" s="18"/>
      <c r="DE76" s="18"/>
      <c r="DF76" s="18"/>
      <c r="DG76" s="18"/>
      <c r="DH76" s="18"/>
      <c r="DI76" s="18"/>
      <c r="DJ76" s="18"/>
      <c r="DK76" s="18"/>
      <c r="DL76" s="18"/>
      <c r="DM76" s="18"/>
      <c r="DN76" s="18"/>
      <c r="DO76" s="18"/>
      <c r="DP76" s="18"/>
      <c r="DQ76" s="18"/>
      <c r="DR76" s="18"/>
      <c r="DS76" s="18"/>
      <c r="DT76" s="18"/>
      <c r="DU76" s="18"/>
      <c r="DV76" s="18"/>
      <c r="DW76" s="18"/>
      <c r="DX76" s="18"/>
      <c r="DY76" s="18"/>
      <c r="DZ76" s="18"/>
      <c r="EA76" s="18"/>
      <c r="EB76" s="18"/>
      <c r="EC76" s="18"/>
      <c r="ED76" s="18"/>
      <c r="EE76" s="18"/>
      <c r="EF76" s="18"/>
      <c r="EG76" s="18"/>
      <c r="EH76" s="18"/>
      <c r="EI76" s="18"/>
      <c r="EJ76" s="18"/>
      <c r="EK76" s="18"/>
      <c r="EL76" s="18"/>
      <c r="EM76" s="18"/>
      <c r="EN76" s="18"/>
      <c r="EO76" s="18"/>
      <c r="EP76" s="18"/>
      <c r="EQ76" s="18"/>
      <c r="ER76" s="18"/>
      <c r="ES76" s="18"/>
      <c r="ET76" s="18"/>
      <c r="EU76" s="18"/>
      <c r="EV76" s="18"/>
      <c r="EW76" s="18"/>
      <c r="EX76" s="18"/>
      <c r="EY76" s="18"/>
      <c r="EZ76" s="18"/>
      <c r="FA76" s="18"/>
      <c r="FB76" s="18"/>
      <c r="FC76" s="18"/>
      <c r="FD76" s="18"/>
      <c r="FE76" s="18"/>
      <c r="FF76" s="18"/>
      <c r="FG76" s="18"/>
      <c r="FH76" s="18"/>
      <c r="FI76" s="18"/>
      <c r="FJ76" s="18"/>
      <c r="FK76" s="18"/>
      <c r="FL76" s="18"/>
      <c r="FM76" s="18"/>
      <c r="FN76" s="18"/>
      <c r="FO76" s="18"/>
      <c r="FP76" s="18"/>
      <c r="FQ76" s="18"/>
      <c r="FR76" s="18"/>
      <c r="FS76" s="18"/>
      <c r="FT76" s="18"/>
      <c r="FU76" s="18"/>
      <c r="FV76" s="18"/>
      <c r="FW76" s="18"/>
      <c r="FX76" s="18"/>
      <c r="FY76" s="18"/>
      <c r="FZ76" s="18"/>
      <c r="GA76" s="18"/>
      <c r="GB76" s="18"/>
      <c r="GC76" s="18"/>
      <c r="GD76" s="18"/>
      <c r="GE76" s="18"/>
      <c r="GF76" s="18"/>
      <c r="GG76" s="18"/>
      <c r="GH76" s="18"/>
      <c r="GI76" s="18"/>
      <c r="GJ76" s="18"/>
      <c r="GK76" s="18"/>
      <c r="GL76" s="18"/>
      <c r="GM76" s="18"/>
      <c r="GN76" s="18"/>
      <c r="GO76" s="18"/>
      <c r="GP76" s="18"/>
      <c r="GQ76" s="18"/>
      <c r="GR76" s="18"/>
      <c r="GS76" s="18"/>
      <c r="GT76" s="18"/>
      <c r="GU76" s="18"/>
      <c r="GV76" s="18"/>
      <c r="GW76" s="18"/>
      <c r="GX76" s="18"/>
      <c r="GY76" s="18"/>
      <c r="GZ76" s="18"/>
      <c r="HA76" s="18"/>
      <c r="HB76" s="18"/>
      <c r="HC76" s="18"/>
      <c r="HD76" s="18"/>
      <c r="HE76" s="18"/>
      <c r="HF76" s="18"/>
      <c r="HG76" s="18"/>
      <c r="HH76" s="18"/>
      <c r="HI76" s="18"/>
      <c r="HJ76" s="18"/>
      <c r="HK76" s="18"/>
      <c r="HL76" s="18"/>
      <c r="HM76" s="18"/>
      <c r="HN76" s="18"/>
      <c r="HO76" s="18"/>
      <c r="HP76" s="18"/>
      <c r="HQ76" s="18"/>
      <c r="HR76" s="18"/>
      <c r="HS76" s="18"/>
      <c r="HT76" s="18"/>
      <c r="HU76" s="18"/>
      <c r="HV76" s="18"/>
      <c r="HW76" s="18"/>
      <c r="HX76" s="18"/>
      <c r="HY76" s="18"/>
      <c r="HZ76" s="18"/>
      <c r="IA76" s="18"/>
      <c r="IB76" s="18"/>
      <c r="IC76" s="18"/>
      <c r="ID76" s="18"/>
      <c r="IE76" s="18"/>
      <c r="IF76" s="18"/>
      <c r="IG76" s="18"/>
      <c r="IH76" s="18"/>
      <c r="II76" s="18"/>
      <c r="IJ76" s="18"/>
      <c r="IK76" s="18"/>
      <c r="IL76" s="18"/>
      <c r="IM76" s="18"/>
      <c r="IN76" s="18"/>
      <c r="IO76" s="18"/>
      <c r="IP76" s="18"/>
      <c r="IQ76" s="18"/>
      <c r="IR76" s="18"/>
      <c r="IS76" s="18"/>
      <c r="IT76" s="18"/>
      <c r="IU76" s="18"/>
    </row>
    <row r="77" spans="1:255" ht="12" customHeight="1" x14ac:dyDescent="0.25">
      <c r="A77" s="63"/>
      <c r="B77" s="38" t="s">
        <v>109</v>
      </c>
      <c r="C77" s="39"/>
      <c r="D77" s="39"/>
      <c r="E77" s="39"/>
      <c r="F77" s="39"/>
      <c r="G77" s="40"/>
      <c r="H77" s="22"/>
    </row>
    <row r="78" spans="1:255" ht="12.75" customHeight="1" thickBot="1" x14ac:dyDescent="0.3">
      <c r="A78" s="63"/>
      <c r="B78" s="41"/>
      <c r="C78" s="39"/>
      <c r="D78" s="39"/>
      <c r="E78" s="39"/>
      <c r="F78" s="39"/>
      <c r="G78" s="40"/>
      <c r="H78" s="22"/>
    </row>
    <row r="79" spans="1:255" ht="12" customHeight="1" x14ac:dyDescent="0.25">
      <c r="A79" s="63"/>
      <c r="B79" s="42" t="s">
        <v>110</v>
      </c>
      <c r="C79" s="43"/>
      <c r="D79" s="43"/>
      <c r="E79" s="43"/>
      <c r="F79" s="44"/>
      <c r="G79" s="40"/>
      <c r="H79" s="22"/>
    </row>
    <row r="80" spans="1:255" ht="12" customHeight="1" x14ac:dyDescent="0.25">
      <c r="A80" s="63"/>
      <c r="B80" s="45" t="s">
        <v>41</v>
      </c>
      <c r="C80" s="46"/>
      <c r="D80" s="46"/>
      <c r="E80" s="46"/>
      <c r="F80" s="47"/>
      <c r="G80" s="40"/>
      <c r="H80" s="22"/>
    </row>
    <row r="81" spans="1:8" ht="12" customHeight="1" x14ac:dyDescent="0.25">
      <c r="A81" s="63"/>
      <c r="B81" s="45" t="s">
        <v>42</v>
      </c>
      <c r="C81" s="46"/>
      <c r="D81" s="46"/>
      <c r="E81" s="46"/>
      <c r="F81" s="47"/>
      <c r="G81" s="40"/>
      <c r="H81" s="22"/>
    </row>
    <row r="82" spans="1:8" ht="12" customHeight="1" x14ac:dyDescent="0.25">
      <c r="A82" s="63"/>
      <c r="B82" s="45" t="s">
        <v>43</v>
      </c>
      <c r="C82" s="46"/>
      <c r="D82" s="46"/>
      <c r="E82" s="46"/>
      <c r="F82" s="47"/>
      <c r="G82" s="40"/>
      <c r="H82" s="22"/>
    </row>
    <row r="83" spans="1:8" ht="12" customHeight="1" x14ac:dyDescent="0.25">
      <c r="A83" s="63"/>
      <c r="B83" s="45" t="s">
        <v>44</v>
      </c>
      <c r="C83" s="46"/>
      <c r="D83" s="46"/>
      <c r="E83" s="46"/>
      <c r="F83" s="47"/>
      <c r="G83" s="40"/>
      <c r="H83" s="22"/>
    </row>
    <row r="84" spans="1:8" ht="12" customHeight="1" x14ac:dyDescent="0.25">
      <c r="A84" s="63"/>
      <c r="B84" s="45" t="s">
        <v>45</v>
      </c>
      <c r="C84" s="46"/>
      <c r="D84" s="46"/>
      <c r="E84" s="46"/>
      <c r="F84" s="47"/>
      <c r="G84" s="40"/>
      <c r="H84" s="22"/>
    </row>
    <row r="85" spans="1:8" ht="12.75" customHeight="1" thickBot="1" x14ac:dyDescent="0.3">
      <c r="A85" s="63"/>
      <c r="B85" s="48" t="s">
        <v>46</v>
      </c>
      <c r="C85" s="49"/>
      <c r="D85" s="49"/>
      <c r="E85" s="49"/>
      <c r="F85" s="50"/>
      <c r="G85" s="40"/>
      <c r="H85" s="22"/>
    </row>
    <row r="86" spans="1:8" ht="12.75" customHeight="1" x14ac:dyDescent="0.25">
      <c r="A86" s="63"/>
      <c r="B86" s="51"/>
      <c r="C86" s="46"/>
      <c r="D86" s="46"/>
      <c r="E86" s="46"/>
      <c r="F86" s="46"/>
      <c r="G86" s="40"/>
      <c r="H86" s="22"/>
    </row>
    <row r="87" spans="1:8" ht="15" customHeight="1" thickBot="1" x14ac:dyDescent="0.3">
      <c r="A87" s="63"/>
      <c r="B87" s="187" t="s">
        <v>47</v>
      </c>
      <c r="C87" s="188"/>
      <c r="D87" s="52"/>
      <c r="E87" s="53"/>
      <c r="F87" s="53"/>
      <c r="G87" s="40"/>
      <c r="H87" s="22"/>
    </row>
    <row r="88" spans="1:8" ht="12" customHeight="1" x14ac:dyDescent="0.25">
      <c r="A88" s="63"/>
      <c r="B88" s="54" t="s">
        <v>34</v>
      </c>
      <c r="C88" s="55" t="s">
        <v>48</v>
      </c>
      <c r="D88" s="56" t="s">
        <v>49</v>
      </c>
      <c r="E88" s="53"/>
      <c r="F88" s="53"/>
      <c r="G88" s="40"/>
      <c r="H88" s="22"/>
    </row>
    <row r="89" spans="1:8" ht="12" customHeight="1" x14ac:dyDescent="0.25">
      <c r="A89" s="63"/>
      <c r="B89" s="100" t="s">
        <v>50</v>
      </c>
      <c r="C89" s="99">
        <f>G30</f>
        <v>4780000</v>
      </c>
      <c r="D89" s="57">
        <f>(C89/C95)</f>
        <v>0.80671633541510024</v>
      </c>
      <c r="E89" s="53"/>
      <c r="F89" s="53"/>
      <c r="G89" s="40"/>
      <c r="H89" s="22"/>
    </row>
    <row r="90" spans="1:8" ht="12" customHeight="1" x14ac:dyDescent="0.25">
      <c r="A90" s="63"/>
      <c r="B90" s="100" t="s">
        <v>51</v>
      </c>
      <c r="C90" s="171">
        <f>G35</f>
        <v>30000</v>
      </c>
      <c r="D90" s="57">
        <v>0</v>
      </c>
      <c r="E90" s="53"/>
      <c r="F90" s="53"/>
      <c r="G90" s="40"/>
      <c r="H90" s="22"/>
    </row>
    <row r="91" spans="1:8" ht="12" customHeight="1" x14ac:dyDescent="0.25">
      <c r="A91" s="63"/>
      <c r="B91" s="100" t="s">
        <v>52</v>
      </c>
      <c r="C91" s="97">
        <f>G41</f>
        <v>240000</v>
      </c>
      <c r="D91" s="57">
        <f>(C91/C95)</f>
        <v>4.0504585878582439E-2</v>
      </c>
      <c r="E91" s="53"/>
      <c r="F91" s="53"/>
      <c r="G91" s="40"/>
      <c r="H91" s="22"/>
    </row>
    <row r="92" spans="1:8" ht="12" customHeight="1" x14ac:dyDescent="0.25">
      <c r="A92" s="63"/>
      <c r="B92" s="100" t="s">
        <v>28</v>
      </c>
      <c r="C92" s="97">
        <f>G64</f>
        <v>528100</v>
      </c>
      <c r="D92" s="57">
        <f>(C92/C95)</f>
        <v>8.9126965843664113E-2</v>
      </c>
      <c r="E92" s="53"/>
      <c r="F92" s="53"/>
      <c r="G92" s="40"/>
      <c r="H92" s="22"/>
    </row>
    <row r="93" spans="1:8" ht="12" customHeight="1" x14ac:dyDescent="0.25">
      <c r="A93" s="63"/>
      <c r="B93" s="100" t="s">
        <v>53</v>
      </c>
      <c r="C93" s="98">
        <v>65000</v>
      </c>
      <c r="D93" s="57">
        <f>(C93/C95)</f>
        <v>1.0969992008782745E-2</v>
      </c>
      <c r="E93" s="58"/>
      <c r="F93" s="58"/>
      <c r="G93" s="40"/>
      <c r="H93" s="22"/>
    </row>
    <row r="94" spans="1:8" ht="12" customHeight="1" x14ac:dyDescent="0.25">
      <c r="A94" s="63"/>
      <c r="B94" s="100" t="s">
        <v>54</v>
      </c>
      <c r="C94" s="98">
        <f>G73</f>
        <v>282155</v>
      </c>
      <c r="D94" s="57">
        <f>(C94/C95)</f>
        <v>4.7619047619047616E-2</v>
      </c>
      <c r="E94" s="58"/>
      <c r="F94" s="58"/>
      <c r="G94" s="40"/>
      <c r="H94" s="22"/>
    </row>
    <row r="95" spans="1:8" ht="12.75" customHeight="1" thickBot="1" x14ac:dyDescent="0.3">
      <c r="A95" s="63"/>
      <c r="B95" s="6" t="s">
        <v>55</v>
      </c>
      <c r="C95" s="7">
        <f>SUM(C89:C94)</f>
        <v>5925255</v>
      </c>
      <c r="D95" s="101">
        <f>SUM(D89:D94)</f>
        <v>0.99493692676517709</v>
      </c>
      <c r="E95" s="58"/>
      <c r="F95" s="58"/>
      <c r="G95" s="40"/>
      <c r="H95" s="22"/>
    </row>
    <row r="96" spans="1:8" ht="12" customHeight="1" x14ac:dyDescent="0.25">
      <c r="A96" s="63"/>
      <c r="B96" s="41"/>
      <c r="C96" s="39"/>
      <c r="D96" s="39"/>
      <c r="E96" s="39"/>
      <c r="F96" s="39"/>
      <c r="G96" s="40"/>
      <c r="H96" s="22"/>
    </row>
    <row r="97" spans="1:8" ht="12.75" customHeight="1" x14ac:dyDescent="0.25">
      <c r="A97" s="63"/>
      <c r="B97" s="59"/>
      <c r="C97" s="39"/>
      <c r="D97" s="39"/>
      <c r="E97" s="39"/>
      <c r="F97" s="39"/>
      <c r="G97" s="40"/>
      <c r="H97" s="22"/>
    </row>
    <row r="98" spans="1:8" ht="12" customHeight="1" thickBot="1" x14ac:dyDescent="0.3">
      <c r="A98" s="63"/>
      <c r="B98" s="9"/>
      <c r="C98" s="10" t="s">
        <v>128</v>
      </c>
      <c r="D98" s="11"/>
      <c r="E98" s="12"/>
      <c r="F98" s="3"/>
      <c r="G98" s="4"/>
    </row>
    <row r="99" spans="1:8" ht="12" customHeight="1" x14ac:dyDescent="0.25">
      <c r="A99" s="63"/>
      <c r="B99" s="13" t="s">
        <v>126</v>
      </c>
      <c r="C99" s="102">
        <v>9000</v>
      </c>
      <c r="D99" s="102">
        <v>10000</v>
      </c>
      <c r="E99" s="103">
        <v>11000</v>
      </c>
      <c r="F99" s="8"/>
      <c r="G99" s="5"/>
    </row>
    <row r="100" spans="1:8" ht="12.75" customHeight="1" thickBot="1" x14ac:dyDescent="0.3">
      <c r="A100" s="63"/>
      <c r="B100" s="6" t="s">
        <v>127</v>
      </c>
      <c r="C100" s="104">
        <f>G74/C99</f>
        <v>658.36166666666668</v>
      </c>
      <c r="D100" s="104">
        <f>(G74/D99)</f>
        <v>592.52549999999997</v>
      </c>
      <c r="E100" s="105">
        <f>(G74/E99)</f>
        <v>538.65954545454542</v>
      </c>
      <c r="F100" s="8"/>
      <c r="G100" s="5"/>
    </row>
    <row r="101" spans="1:8" ht="15.6" customHeight="1" x14ac:dyDescent="0.25">
      <c r="A101" s="63"/>
      <c r="B101" s="20" t="s">
        <v>56</v>
      </c>
      <c r="C101" s="19"/>
      <c r="D101" s="19"/>
      <c r="E101" s="19"/>
      <c r="F101" s="19"/>
      <c r="G101" s="19"/>
    </row>
    <row r="102" spans="1:8" ht="11.25" customHeight="1" x14ac:dyDescent="0.25">
      <c r="B102" s="18"/>
      <c r="C102" s="18"/>
      <c r="D102" s="18"/>
      <c r="E102" s="18"/>
      <c r="F102" s="18"/>
      <c r="G102" s="18"/>
    </row>
    <row r="103" spans="1:8" ht="11.25" customHeight="1" x14ac:dyDescent="0.25">
      <c r="B103" s="18"/>
      <c r="C103" s="18"/>
      <c r="D103" s="18"/>
      <c r="E103" s="18"/>
      <c r="F103" s="18"/>
      <c r="G103" s="18"/>
    </row>
    <row r="104" spans="1:8" ht="11.25" customHeight="1" x14ac:dyDescent="0.25">
      <c r="B104" s="18"/>
      <c r="C104" s="18"/>
      <c r="D104" s="18"/>
      <c r="E104" s="18"/>
      <c r="F104" s="18"/>
      <c r="G104" s="18"/>
    </row>
    <row r="105" spans="1:8" ht="11.25" customHeight="1" x14ac:dyDescent="0.25">
      <c r="B105" s="18"/>
      <c r="C105" s="18"/>
      <c r="D105" s="18"/>
      <c r="E105" s="18"/>
      <c r="F105" s="18"/>
      <c r="G105" s="18"/>
    </row>
  </sheetData>
  <mergeCells count="8">
    <mergeCell ref="B87:C87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Frambuesa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Briones Escalona Cristina Laura</cp:lastModifiedBy>
  <dcterms:created xsi:type="dcterms:W3CDTF">2020-11-27T12:49:26Z</dcterms:created>
  <dcterms:modified xsi:type="dcterms:W3CDTF">2021-03-24T13:41:49Z</dcterms:modified>
</cp:coreProperties>
</file>