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dor\Desktop\Valparaiso\La Ligua\"/>
    </mc:Choice>
  </mc:AlternateContent>
  <bookViews>
    <workbookView xWindow="0" yWindow="0" windowWidth="20490" windowHeight="7155"/>
  </bookViews>
  <sheets>
    <sheet name="Lechuga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3" i="1" l="1"/>
  <c r="G46" i="1"/>
  <c r="G47" i="1"/>
  <c r="G48" i="1"/>
  <c r="G49" i="1"/>
  <c r="G51" i="1"/>
  <c r="G52" i="1"/>
  <c r="G54" i="1"/>
  <c r="G56" i="1"/>
  <c r="G58" i="1"/>
  <c r="G36" i="1"/>
  <c r="G37" i="1"/>
  <c r="G38" i="1"/>
  <c r="G39" i="1" s="1"/>
  <c r="C85" i="1" s="1"/>
  <c r="G44" i="1"/>
  <c r="G22" i="1"/>
  <c r="G23" i="1"/>
  <c r="G24" i="1"/>
  <c r="G25" i="1"/>
  <c r="C84" i="1"/>
  <c r="G63" i="1"/>
  <c r="G64" i="1"/>
  <c r="C87" i="1"/>
  <c r="G59" i="1"/>
  <c r="C86" i="1" s="1"/>
  <c r="G35" i="1"/>
  <c r="G21" i="1"/>
  <c r="G12" i="1"/>
  <c r="G69" i="1"/>
  <c r="G26" i="1"/>
  <c r="C83" i="1"/>
  <c r="G66" i="1" l="1"/>
  <c r="G67" i="1" s="1"/>
  <c r="G68" i="1" l="1"/>
  <c r="C88" i="1"/>
  <c r="C89" i="1" l="1"/>
  <c r="D94" i="1"/>
  <c r="E94" i="1"/>
  <c r="C94" i="1"/>
  <c r="G70" i="1"/>
  <c r="D87" i="1" l="1"/>
  <c r="D86" i="1"/>
  <c r="D83" i="1"/>
  <c r="D85" i="1"/>
  <c r="D88" i="1"/>
  <c r="D89" i="1" l="1"/>
</calcChain>
</file>

<file path=xl/sharedStrings.xml><?xml version="1.0" encoding="utf-8"?>
<sst xmlns="http://schemas.openxmlformats.org/spreadsheetml/2006/main" count="159" uniqueCount="109">
  <si>
    <t>RUBRO O CULTIVO</t>
  </si>
  <si>
    <t>LECHUGA</t>
  </si>
  <si>
    <t>RENDIMIENTO (U/Há.)</t>
  </si>
  <si>
    <t>VARIEDAD</t>
  </si>
  <si>
    <t>Costina</t>
  </si>
  <si>
    <t>FECHA ESTIMADA  PRECIO VENTA</t>
  </si>
  <si>
    <t>mayo 2021</t>
  </si>
  <si>
    <t>NIVEL TECNOLÓGICO</t>
  </si>
  <si>
    <t>Medio</t>
  </si>
  <si>
    <t>PRECIO ESPERADO ($/U)</t>
  </si>
  <si>
    <t>REGIÓN</t>
  </si>
  <si>
    <t>Valparaíso</t>
  </si>
  <si>
    <t>INGRESO ESPERADO, con IVA ($)</t>
  </si>
  <si>
    <t>AGENCIA DE ÁREA</t>
  </si>
  <si>
    <t>La Ligua</t>
  </si>
  <si>
    <t>DESTINO PRODUCCION</t>
  </si>
  <si>
    <t>Mercado local - regional</t>
  </si>
  <si>
    <t>COMUNA/LOCALIDAD</t>
  </si>
  <si>
    <t>La Ligua - Cabildo</t>
  </si>
  <si>
    <t>FECHA DE COSECHA</t>
  </si>
  <si>
    <t>FECHA PRECIO INSUMOS</t>
  </si>
  <si>
    <t>CONTINGENCIA</t>
  </si>
  <si>
    <t>Sequía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</si>
  <si>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</si>
  <si>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</si>
  <si>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</si>
  <si>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</si>
  <si>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</si>
  <si>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</si>
  <si>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</si>
  <si>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</si>
  <si>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Transplante</t>
  </si>
  <si>
    <t>JH</t>
  </si>
  <si>
    <t>Marzo</t>
  </si>
  <si>
    <t>Riegos</t>
  </si>
  <si>
    <t>Marzo-Mayo</t>
  </si>
  <si>
    <t>Limpieza manual</t>
  </si>
  <si>
    <t>Control fitosanitario</t>
  </si>
  <si>
    <t>Cosecha</t>
  </si>
  <si>
    <t>Mayo</t>
  </si>
  <si>
    <t>Subtotal Jornadas Hombre</t>
  </si>
  <si>
    <t>JORNADAS ANIMAL</t>
  </si>
  <si>
    <t>Subtotal Jornadas Animal</t>
  </si>
  <si>
    <t>MAQUINARIA</t>
  </si>
  <si>
    <t>Labranza de suelo</t>
  </si>
  <si>
    <t>Jornada / Máquina</t>
  </si>
  <si>
    <t>Febrero</t>
  </si>
  <si>
    <t>Aporca</t>
  </si>
  <si>
    <t>Marzo - Abril</t>
  </si>
  <si>
    <t>Control de maleza</t>
  </si>
  <si>
    <t>Marzo - Mayo</t>
  </si>
  <si>
    <t>Subtotal Costo Maquinaria</t>
  </si>
  <si>
    <t>INSUMOS</t>
  </si>
  <si>
    <t>Insumos</t>
  </si>
  <si>
    <t>Unidad (Kg/l/u)</t>
  </si>
  <si>
    <t>Cantidad (Kg/l/u)</t>
  </si>
  <si>
    <t>SEMILLA</t>
  </si>
  <si>
    <t>Plantines</t>
  </si>
  <si>
    <t>FERTILIZANTES</t>
  </si>
  <si>
    <t>Fosfato monoamonico</t>
  </si>
  <si>
    <t>Kg</t>
  </si>
  <si>
    <t>Nitrato de potasio granular</t>
  </si>
  <si>
    <t>kg</t>
  </si>
  <si>
    <t>Mezcla 25-0-25</t>
  </si>
  <si>
    <t>Urea granulada</t>
  </si>
  <si>
    <t>NUTRICIÓN FOLIAR</t>
  </si>
  <si>
    <t>Defender calcio</t>
  </si>
  <si>
    <t>Lt.</t>
  </si>
  <si>
    <t>Septiembre - Octubre</t>
  </si>
  <si>
    <t>Fosfimax Mg</t>
  </si>
  <si>
    <t>Agosto - Septiembre</t>
  </si>
  <si>
    <t>HERBICIDAS</t>
  </si>
  <si>
    <t>Rango 75 WG</t>
  </si>
  <si>
    <t>FUNGICIDA</t>
  </si>
  <si>
    <t>Switch 62.5 WG</t>
  </si>
  <si>
    <t>Marzo-Abril</t>
  </si>
  <si>
    <t>INSECTICIDAS</t>
  </si>
  <si>
    <t>Engeo</t>
  </si>
  <si>
    <t>Subtotal Insumos</t>
  </si>
  <si>
    <t>OTROS</t>
  </si>
  <si>
    <t>Item</t>
  </si>
  <si>
    <t>Cajas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</si>
  <si>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</si>
  <si>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</si>
  <si>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</si>
  <si>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</si>
  <si>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</si>
  <si>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</si>
  <si>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</si>
  <si>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</si>
  <si>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</si>
  <si>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</si>
  <si>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</si>
  <si>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</si>
  <si>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</si>
  <si>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</si>
  <si>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</si>
  <si>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</si>
  <si>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</si>
  <si>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</si>
  <si>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</si>
  <si>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</si>
  <si>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</si>
  <si>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</si>
  <si>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</si>
  <si>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($/U)</t>
  </si>
  <si>
    <t>Rendimiento (U/há)</t>
  </si>
  <si>
    <t>Costo unitario ($/U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</si>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</sst>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 &quot;* #,##0.00&quot; &quot;;&quot;-&quot;* #,##0.00&quot; &quot;;&quot; &quot;* &quot;-&quot;??&quot; &quot;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#,##0.0"/>
  </numFmts>
  <fonts count="19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1">
    <xf numFmtId="0" fontId="0" fillId="0" borderId="0" applyNumberFormat="0" applyFill="0" applyBorder="0" applyProtection="0"/>
  </cellStyleXfs>
  <cellXfs count="170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 applyAlignment="1"/>
    <xf numFmtId="3" fontId="2" fillId="2" borderId="6" xfId="0" applyNumberFormat="1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/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horizontal="center"/>
    </xf>
    <xf numFmtId="3" fontId="4" fillId="2" borderId="6" xfId="0" applyNumberFormat="1" applyFont="1" applyFill="1" applyBorder="1" applyAlignment="1"/>
    <xf numFmtId="49" fontId="8" fillId="2" borderId="6" xfId="0" applyNumberFormat="1" applyFont="1" applyFill="1" applyBorder="1" applyAlignment="1"/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3" fontId="9" fillId="3" borderId="15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0" xfId="0" applyFont="1" applyFill="1" applyBorder="1" applyAlignment="1"/>
    <xf numFmtId="0" fontId="15" fillId="7" borderId="22" xfId="0" applyFont="1" applyFill="1" applyBorder="1" applyAlignment="1"/>
    <xf numFmtId="49" fontId="13" fillId="8" borderId="23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166" fontId="13" fillId="2" borderId="6" xfId="0" applyNumberFormat="1" applyFont="1" applyFill="1" applyBorder="1" applyAlignment="1">
      <alignment vertical="center"/>
    </xf>
    <xf numFmtId="0" fontId="10" fillId="7" borderId="21" xfId="0" applyFont="1" applyFill="1" applyBorder="1" applyAlignment="1">
      <alignment vertical="center"/>
    </xf>
    <xf numFmtId="0" fontId="10" fillId="7" borderId="22" xfId="0" applyFont="1" applyFill="1" applyBorder="1" applyAlignment="1">
      <alignment vertical="center"/>
    </xf>
    <xf numFmtId="165" fontId="1" fillId="2" borderId="22" xfId="0" applyNumberFormat="1" applyFont="1" applyFill="1" applyBorder="1" applyAlignment="1">
      <alignment vertical="center"/>
    </xf>
    <xf numFmtId="165" fontId="17" fillId="2" borderId="22" xfId="0" applyNumberFormat="1" applyFont="1" applyFill="1" applyBorder="1" applyAlignment="1">
      <alignment vertical="center"/>
    </xf>
    <xf numFmtId="0" fontId="15" fillId="2" borderId="22" xfId="0" applyFont="1" applyFill="1" applyBorder="1" applyAlignment="1"/>
    <xf numFmtId="0" fontId="0" fillId="2" borderId="24" xfId="0" applyFont="1" applyFill="1" applyBorder="1" applyAlignment="1"/>
    <xf numFmtId="49" fontId="0" fillId="2" borderId="22" xfId="0" applyNumberFormat="1" applyFont="1" applyFill="1" applyBorder="1" applyAlignment="1">
      <alignment vertical="center"/>
    </xf>
    <xf numFmtId="0" fontId="10" fillId="2" borderId="22" xfId="0" applyFont="1" applyFill="1" applyBorder="1" applyAlignment="1">
      <alignment vertical="center"/>
    </xf>
    <xf numFmtId="0" fontId="2" fillId="2" borderId="25" xfId="0" applyFont="1" applyFill="1" applyBorder="1" applyAlignment="1"/>
    <xf numFmtId="3" fontId="2" fillId="2" borderId="25" xfId="0" applyNumberFormat="1" applyFont="1" applyFill="1" applyBorder="1" applyAlignment="1"/>
    <xf numFmtId="49" fontId="1" fillId="5" borderId="26" xfId="0" applyNumberFormat="1" applyFont="1" applyFill="1" applyBorder="1" applyAlignment="1">
      <alignment vertical="center"/>
    </xf>
    <xf numFmtId="0" fontId="1" fillId="5" borderId="27" xfId="0" applyFont="1" applyFill="1" applyBorder="1" applyAlignment="1">
      <alignment vertical="center"/>
    </xf>
    <xf numFmtId="165" fontId="1" fillId="5" borderId="28" xfId="0" applyNumberFormat="1" applyFont="1" applyFill="1" applyBorder="1" applyAlignment="1">
      <alignment vertical="center"/>
    </xf>
    <xf numFmtId="49" fontId="1" fillId="3" borderId="29" xfId="0" applyNumberFormat="1" applyFont="1" applyFill="1" applyBorder="1" applyAlignment="1">
      <alignment vertical="center"/>
    </xf>
    <xf numFmtId="165" fontId="1" fillId="3" borderId="30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165" fontId="1" fillId="5" borderId="30" xfId="0" applyNumberFormat="1" applyFont="1" applyFill="1" applyBorder="1" applyAlignment="1">
      <alignment vertical="center"/>
    </xf>
    <xf numFmtId="49" fontId="1" fillId="5" borderId="31" xfId="0" applyNumberFormat="1" applyFont="1" applyFill="1" applyBorder="1" applyAlignment="1">
      <alignment vertical="center"/>
    </xf>
    <xf numFmtId="0" fontId="10" fillId="5" borderId="32" xfId="0" applyFont="1" applyFill="1" applyBorder="1" applyAlignment="1">
      <alignment vertical="center"/>
    </xf>
    <xf numFmtId="165" fontId="1" fillId="6" borderId="33" xfId="0" applyNumberFormat="1" applyFont="1" applyFill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0" fontId="16" fillId="2" borderId="22" xfId="0" applyFont="1" applyFill="1" applyBorder="1" applyAlignment="1">
      <alignment vertical="center"/>
    </xf>
    <xf numFmtId="49" fontId="13" fillId="8" borderId="34" xfId="0" applyNumberFormat="1" applyFont="1" applyFill="1" applyBorder="1" applyAlignment="1">
      <alignment vertical="center"/>
    </xf>
    <xf numFmtId="49" fontId="15" fillId="8" borderId="35" xfId="0" applyNumberFormat="1" applyFont="1" applyFill="1" applyBorder="1" applyAlignment="1"/>
    <xf numFmtId="49" fontId="13" fillId="2" borderId="36" xfId="0" applyNumberFormat="1" applyFont="1" applyFill="1" applyBorder="1" applyAlignment="1">
      <alignment vertical="center"/>
    </xf>
    <xf numFmtId="9" fontId="15" fillId="2" borderId="37" xfId="0" applyNumberFormat="1" applyFont="1" applyFill="1" applyBorder="1" applyAlignment="1"/>
    <xf numFmtId="49" fontId="13" fillId="8" borderId="38" xfId="0" applyNumberFormat="1" applyFont="1" applyFill="1" applyBorder="1" applyAlignment="1">
      <alignment vertical="center"/>
    </xf>
    <xf numFmtId="166" fontId="13" fillId="8" borderId="39" xfId="0" applyNumberFormat="1" applyFont="1" applyFill="1" applyBorder="1" applyAlignment="1">
      <alignment vertical="center"/>
    </xf>
    <xf numFmtId="9" fontId="13" fillId="8" borderId="40" xfId="0" applyNumberFormat="1" applyFont="1" applyFill="1" applyBorder="1" applyAlignment="1">
      <alignment vertical="center"/>
    </xf>
    <xf numFmtId="0" fontId="15" fillId="9" borderId="43" xfId="0" applyFont="1" applyFill="1" applyBorder="1" applyAlignment="1"/>
    <xf numFmtId="0" fontId="15" fillId="2" borderId="22" xfId="0" applyFont="1" applyFill="1" applyBorder="1" applyAlignment="1">
      <alignment vertical="center"/>
    </xf>
    <xf numFmtId="49" fontId="15" fillId="2" borderId="22" xfId="0" applyNumberFormat="1" applyFont="1" applyFill="1" applyBorder="1" applyAlignment="1">
      <alignment vertical="center"/>
    </xf>
    <xf numFmtId="49" fontId="13" fillId="2" borderId="44" xfId="0" applyNumberFormat="1" applyFont="1" applyFill="1" applyBorder="1" applyAlignment="1">
      <alignment vertical="center"/>
    </xf>
    <xf numFmtId="0" fontId="15" fillId="2" borderId="45" xfId="0" applyFont="1" applyFill="1" applyBorder="1" applyAlignment="1"/>
    <xf numFmtId="0" fontId="15" fillId="2" borderId="46" xfId="0" applyFont="1" applyFill="1" applyBorder="1" applyAlignment="1"/>
    <xf numFmtId="49" fontId="15" fillId="2" borderId="47" xfId="0" applyNumberFormat="1" applyFont="1" applyFill="1" applyBorder="1" applyAlignment="1">
      <alignment vertical="center"/>
    </xf>
    <xf numFmtId="0" fontId="15" fillId="2" borderId="48" xfId="0" applyFont="1" applyFill="1" applyBorder="1" applyAlignment="1"/>
    <xf numFmtId="49" fontId="15" fillId="2" borderId="49" xfId="0" applyNumberFormat="1" applyFont="1" applyFill="1" applyBorder="1" applyAlignment="1">
      <alignment vertical="center"/>
    </xf>
    <xf numFmtId="0" fontId="15" fillId="2" borderId="50" xfId="0" applyFont="1" applyFill="1" applyBorder="1" applyAlignment="1"/>
    <xf numFmtId="0" fontId="15" fillId="2" borderId="51" xfId="0" applyFont="1" applyFill="1" applyBorder="1" applyAlignment="1"/>
    <xf numFmtId="0" fontId="13" fillId="7" borderId="22" xfId="0" applyFont="1" applyFill="1" applyBorder="1" applyAlignment="1">
      <alignment vertical="center"/>
    </xf>
    <xf numFmtId="0" fontId="10" fillId="9" borderId="21" xfId="0" applyFont="1" applyFill="1" applyBorder="1" applyAlignment="1">
      <alignment vertical="center"/>
    </xf>
    <xf numFmtId="49" fontId="18" fillId="9" borderId="22" xfId="0" applyNumberFormat="1" applyFont="1" applyFill="1" applyBorder="1" applyAlignment="1">
      <alignment vertical="center"/>
    </xf>
    <xf numFmtId="0" fontId="10" fillId="9" borderId="22" xfId="0" applyFont="1" applyFill="1" applyBorder="1" applyAlignment="1">
      <alignment vertical="center"/>
    </xf>
    <xf numFmtId="49" fontId="13" fillId="8" borderId="53" xfId="0" applyNumberFormat="1" applyFont="1" applyFill="1" applyBorder="1" applyAlignment="1">
      <alignment vertical="center"/>
    </xf>
    <xf numFmtId="0" fontId="0" fillId="0" borderId="22" xfId="0" applyNumberFormat="1" applyFont="1" applyBorder="1" applyAlignment="1"/>
    <xf numFmtId="3" fontId="2" fillId="2" borderId="15" xfId="0" applyNumberFormat="1" applyFont="1" applyFill="1" applyBorder="1" applyAlignment="1">
      <alignment vertical="center"/>
    </xf>
    <xf numFmtId="3" fontId="3" fillId="3" borderId="15" xfId="0" applyNumberFormat="1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1" fillId="5" borderId="27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10" fillId="5" borderId="32" xfId="0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  <xf numFmtId="0" fontId="10" fillId="7" borderId="22" xfId="0" applyFont="1" applyFill="1" applyBorder="1" applyAlignment="1">
      <alignment horizontal="center" vertical="center"/>
    </xf>
    <xf numFmtId="0" fontId="10" fillId="9" borderId="52" xfId="0" applyFont="1" applyFill="1" applyBorder="1" applyAlignment="1">
      <alignment horizontal="center" vertical="center"/>
    </xf>
    <xf numFmtId="166" fontId="13" fillId="8" borderId="40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3" fontId="4" fillId="2" borderId="6" xfId="0" applyNumberFormat="1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15" fillId="2" borderId="45" xfId="0" applyFont="1" applyFill="1" applyBorder="1" applyAlignment="1">
      <alignment horizontal="center" vertical="center"/>
    </xf>
    <xf numFmtId="0" fontId="15" fillId="2" borderId="22" xfId="0" applyFont="1" applyFill="1" applyBorder="1" applyAlignment="1">
      <alignment horizontal="center" vertical="center"/>
    </xf>
    <xf numFmtId="0" fontId="15" fillId="2" borderId="50" xfId="0" applyFont="1" applyFill="1" applyBorder="1" applyAlignment="1">
      <alignment horizontal="center" vertical="center"/>
    </xf>
    <xf numFmtId="0" fontId="15" fillId="7" borderId="22" xfId="0" applyFont="1" applyFill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49" fontId="1" fillId="3" borderId="56" xfId="0" applyNumberFormat="1" applyFont="1" applyFill="1" applyBorder="1" applyAlignment="1">
      <alignment horizontal="center" vertical="center"/>
    </xf>
    <xf numFmtId="49" fontId="1" fillId="3" borderId="56" xfId="0" applyNumberFormat="1" applyFont="1" applyFill="1" applyBorder="1" applyAlignment="1">
      <alignment horizontal="center" vertical="center" wrapText="1"/>
    </xf>
    <xf numFmtId="49" fontId="9" fillId="3" borderId="57" xfId="0" applyNumberFormat="1" applyFont="1" applyFill="1" applyBorder="1" applyAlignment="1">
      <alignment vertical="center"/>
    </xf>
    <xf numFmtId="0" fontId="9" fillId="3" borderId="57" xfId="0" applyFont="1" applyFill="1" applyBorder="1" applyAlignment="1">
      <alignment horizontal="center" vertical="center"/>
    </xf>
    <xf numFmtId="0" fontId="9" fillId="3" borderId="57" xfId="0" applyFont="1" applyFill="1" applyBorder="1" applyAlignment="1">
      <alignment vertical="center"/>
    </xf>
    <xf numFmtId="3" fontId="9" fillId="3" borderId="57" xfId="0" applyNumberFormat="1" applyFont="1" applyFill="1" applyBorder="1" applyAlignment="1">
      <alignment vertical="center"/>
    </xf>
    <xf numFmtId="3" fontId="4" fillId="2" borderId="55" xfId="0" applyNumberFormat="1" applyFont="1" applyFill="1" applyBorder="1" applyAlignment="1"/>
    <xf numFmtId="3" fontId="13" fillId="8" borderId="54" xfId="0" applyNumberFormat="1" applyFont="1" applyFill="1" applyBorder="1" applyAlignment="1">
      <alignment vertical="center"/>
    </xf>
    <xf numFmtId="3" fontId="4" fillId="2" borderId="6" xfId="0" applyNumberFormat="1" applyFont="1" applyFill="1" applyBorder="1" applyAlignment="1">
      <alignment horizontal="center" wrapText="1"/>
    </xf>
    <xf numFmtId="164" fontId="4" fillId="2" borderId="6" xfId="0" applyNumberFormat="1" applyFont="1" applyFill="1" applyBorder="1" applyAlignment="1">
      <alignment horizontal="center" vertical="center"/>
    </xf>
    <xf numFmtId="14" fontId="4" fillId="2" borderId="6" xfId="0" applyNumberFormat="1" applyFont="1" applyFill="1" applyBorder="1" applyAlignment="1">
      <alignment horizontal="center" vertical="center"/>
    </xf>
    <xf numFmtId="3" fontId="7" fillId="3" borderId="6" xfId="0" applyNumberFormat="1" applyFont="1" applyFill="1" applyBorder="1" applyAlignment="1">
      <alignment horizontal="center" vertical="center"/>
    </xf>
    <xf numFmtId="3" fontId="7" fillId="3" borderId="15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>
      <alignment horizont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NumberFormat="1" applyFont="1" applyFill="1" applyBorder="1" applyAlignment="1">
      <alignment horizontal="center" wrapText="1"/>
    </xf>
    <xf numFmtId="49" fontId="8" fillId="2" borderId="6" xfId="0" applyNumberFormat="1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4" fillId="2" borderId="6" xfId="0" applyNumberFormat="1" applyFont="1" applyFill="1" applyBorder="1" applyAlignment="1">
      <alignment horizontal="center"/>
    </xf>
    <xf numFmtId="3" fontId="4" fillId="2" borderId="6" xfId="0" applyNumberFormat="1" applyFont="1" applyFill="1" applyBorder="1" applyAlignment="1">
      <alignment horizontal="center"/>
    </xf>
    <xf numFmtId="49" fontId="4" fillId="2" borderId="19" xfId="0" applyNumberFormat="1" applyFont="1" applyFill="1" applyBorder="1" applyAlignment="1"/>
    <xf numFmtId="49" fontId="4" fillId="2" borderId="19" xfId="0" applyNumberFormat="1" applyFont="1" applyFill="1" applyBorder="1" applyAlignment="1">
      <alignment horizontal="center"/>
    </xf>
    <xf numFmtId="0" fontId="4" fillId="2" borderId="19" xfId="0" applyNumberFormat="1" applyFont="1" applyFill="1" applyBorder="1" applyAlignment="1">
      <alignment horizontal="center"/>
    </xf>
    <xf numFmtId="3" fontId="4" fillId="2" borderId="19" xfId="0" applyNumberFormat="1" applyFont="1" applyFill="1" applyBorder="1" applyAlignment="1">
      <alignment horizontal="center"/>
    </xf>
    <xf numFmtId="167" fontId="4" fillId="2" borderId="6" xfId="0" applyNumberFormat="1" applyFont="1" applyFill="1" applyBorder="1" applyAlignment="1">
      <alignment horizontal="center"/>
    </xf>
    <xf numFmtId="49" fontId="4" fillId="2" borderId="6" xfId="0" applyNumberFormat="1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49" fontId="18" fillId="9" borderId="41" xfId="0" applyNumberFormat="1" applyFont="1" applyFill="1" applyBorder="1" applyAlignment="1">
      <alignment vertical="center"/>
    </xf>
    <xf numFmtId="0" fontId="13" fillId="9" borderId="42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  <xdr:oneCellAnchor>
    <xdr:from>
      <xdr:col>5</xdr:col>
      <xdr:colOff>776577</xdr:colOff>
      <xdr:row>47</xdr:row>
      <xdr:rowOff>104692</xdr:rowOff>
    </xdr:from>
    <xdr:ext cx="184731" cy="264560"/>
    <xdr:sp macro="" textlink="">
      <xdr:nvSpPr>
        <xdr:cNvPr id="3" name="1 CuadroTexto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/>
      </xdr:nvSpPr>
      <xdr:spPr>
        <a:xfrm>
          <a:off x="4900902" y="921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58</xdr:row>
      <xdr:rowOff>0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/>
      </xdr:nvSpPr>
      <xdr:spPr>
        <a:xfrm>
          <a:off x="4900902" y="11877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58</xdr:row>
      <xdr:rowOff>0</xdr:rowOff>
    </xdr:from>
    <xdr:ext cx="184731" cy="264560"/>
    <xdr:sp macro="" textlink="">
      <xdr:nvSpPr>
        <xdr:cNvPr id="5" name="1 CuadroTexto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 txBox="1"/>
      </xdr:nvSpPr>
      <xdr:spPr>
        <a:xfrm>
          <a:off x="4900902" y="12068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58</xdr:row>
      <xdr:rowOff>0</xdr:rowOff>
    </xdr:from>
    <xdr:ext cx="184731" cy="264560"/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4900902" y="11877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58</xdr:row>
      <xdr:rowOff>0</xdr:rowOff>
    </xdr:from>
    <xdr:ext cx="184731" cy="264560"/>
    <xdr:sp macro="" textlink="">
      <xdr:nvSpPr>
        <xdr:cNvPr id="7" name="1 CuadroTexto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 txBox="1"/>
      </xdr:nvSpPr>
      <xdr:spPr>
        <a:xfrm>
          <a:off x="4900902" y="12068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58</xdr:row>
      <xdr:rowOff>0</xdr:rowOff>
    </xdr:from>
    <xdr:ext cx="184731" cy="264560"/>
    <xdr:sp macro="" textlink="">
      <xdr:nvSpPr>
        <xdr:cNvPr id="8" name="1 CuadroTexto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 txBox="1"/>
      </xdr:nvSpPr>
      <xdr:spPr>
        <a:xfrm>
          <a:off x="4900902" y="12068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104692</xdr:rowOff>
    </xdr:from>
    <xdr:ext cx="184731" cy="264560"/>
    <xdr:sp macro="" textlink="">
      <xdr:nvSpPr>
        <xdr:cNvPr id="9" name="1 CuadroTexto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 txBox="1"/>
      </xdr:nvSpPr>
      <xdr:spPr>
        <a:xfrm>
          <a:off x="5024727" y="123633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104692</xdr:rowOff>
    </xdr:from>
    <xdr:ext cx="184731" cy="264560"/>
    <xdr:sp macro="" textlink="">
      <xdr:nvSpPr>
        <xdr:cNvPr id="10" name="1 CuadroTexto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 txBox="1"/>
      </xdr:nvSpPr>
      <xdr:spPr>
        <a:xfrm>
          <a:off x="5024727" y="123633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104692</xdr:rowOff>
    </xdr:from>
    <xdr:ext cx="184731" cy="264560"/>
    <xdr:sp macro="" textlink="">
      <xdr:nvSpPr>
        <xdr:cNvPr id="11" name="1 CuadroTexto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 txBox="1"/>
      </xdr:nvSpPr>
      <xdr:spPr>
        <a:xfrm>
          <a:off x="5024727" y="123633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104692</xdr:rowOff>
    </xdr:from>
    <xdr:ext cx="184731" cy="264560"/>
    <xdr:sp macro="" textlink="">
      <xdr:nvSpPr>
        <xdr:cNvPr id="12" name="1 CuadroTexto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 txBox="1"/>
      </xdr:nvSpPr>
      <xdr:spPr>
        <a:xfrm>
          <a:off x="5024727" y="123633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104692</xdr:rowOff>
    </xdr:from>
    <xdr:ext cx="184731" cy="264560"/>
    <xdr:sp macro="" textlink="">
      <xdr:nvSpPr>
        <xdr:cNvPr id="13" name="1 CuadroTexto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 txBox="1"/>
      </xdr:nvSpPr>
      <xdr:spPr>
        <a:xfrm>
          <a:off x="5024727" y="123633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104692</xdr:rowOff>
    </xdr:from>
    <xdr:ext cx="184731" cy="264560"/>
    <xdr:sp macro="" textlink="">
      <xdr:nvSpPr>
        <xdr:cNvPr id="14" name="1 CuadroTexto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/>
      </xdr:nvSpPr>
      <xdr:spPr>
        <a:xfrm>
          <a:off x="5024727" y="123633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104692</xdr:rowOff>
    </xdr:from>
    <xdr:ext cx="184731" cy="264560"/>
    <xdr:sp macro="" textlink="">
      <xdr:nvSpPr>
        <xdr:cNvPr id="15" name="1 CuadroTexto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/>
      </xdr:nvSpPr>
      <xdr:spPr>
        <a:xfrm>
          <a:off x="5024727" y="123633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104692</xdr:rowOff>
    </xdr:from>
    <xdr:ext cx="184731" cy="264560"/>
    <xdr:sp macro="" textlink="">
      <xdr:nvSpPr>
        <xdr:cNvPr id="16" name="1 CuadroTexto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/>
      </xdr:nvSpPr>
      <xdr:spPr>
        <a:xfrm>
          <a:off x="5024727" y="123633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104692</xdr:rowOff>
    </xdr:from>
    <xdr:ext cx="184731" cy="264560"/>
    <xdr:sp macro="" textlink="">
      <xdr:nvSpPr>
        <xdr:cNvPr id="17" name="1 CuadroTexto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/>
      </xdr:nvSpPr>
      <xdr:spPr>
        <a:xfrm>
          <a:off x="5024727" y="123633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104692</xdr:rowOff>
    </xdr:from>
    <xdr:ext cx="184731" cy="264560"/>
    <xdr:sp macro="" textlink="">
      <xdr:nvSpPr>
        <xdr:cNvPr id="18" name="1 CuadroTexto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/>
      </xdr:nvSpPr>
      <xdr:spPr>
        <a:xfrm>
          <a:off x="5024727" y="123633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55</xdr:row>
      <xdr:rowOff>104692</xdr:rowOff>
    </xdr:from>
    <xdr:ext cx="184731" cy="264560"/>
    <xdr:sp macro="" textlink="">
      <xdr:nvSpPr>
        <xdr:cNvPr id="19" name="1 CuadroTexto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 txBox="1"/>
      </xdr:nvSpPr>
      <xdr:spPr>
        <a:xfrm>
          <a:off x="5024727" y="123633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55</xdr:row>
      <xdr:rowOff>104692</xdr:rowOff>
    </xdr:from>
    <xdr:ext cx="184731" cy="264560"/>
    <xdr:sp macro="" textlink="">
      <xdr:nvSpPr>
        <xdr:cNvPr id="20" name="1 CuadroTexto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 txBox="1"/>
      </xdr:nvSpPr>
      <xdr:spPr>
        <a:xfrm>
          <a:off x="5024727" y="123633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3</xdr:col>
      <xdr:colOff>115957</xdr:colOff>
      <xdr:row>42</xdr:row>
      <xdr:rowOff>43401</xdr:rowOff>
    </xdr:from>
    <xdr:ext cx="192120" cy="291016"/>
    <xdr:sp macro="" textlink="">
      <xdr:nvSpPr>
        <xdr:cNvPr id="21" name="2 CuadroTexto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 txBox="1"/>
      </xdr:nvSpPr>
      <xdr:spPr>
        <a:xfrm>
          <a:off x="3211582" y="8606376"/>
          <a:ext cx="192120" cy="2910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41</xdr:row>
      <xdr:rowOff>104692</xdr:rowOff>
    </xdr:from>
    <xdr:ext cx="184731" cy="264560"/>
    <xdr:sp macro="" textlink="">
      <xdr:nvSpPr>
        <xdr:cNvPr id="22" name="1 CuadroTexto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 txBox="1"/>
      </xdr:nvSpPr>
      <xdr:spPr>
        <a:xfrm>
          <a:off x="5224752" y="8343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42</xdr:row>
      <xdr:rowOff>104692</xdr:rowOff>
    </xdr:from>
    <xdr:ext cx="184731" cy="264560"/>
    <xdr:sp macro="" textlink="">
      <xdr:nvSpPr>
        <xdr:cNvPr id="23" name="1 CuadroTexto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 txBox="1"/>
      </xdr:nvSpPr>
      <xdr:spPr>
        <a:xfrm>
          <a:off x="5224752" y="86676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24" name="1 CuadroTexto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 txBox="1"/>
      </xdr:nvSpPr>
      <xdr:spPr>
        <a:xfrm>
          <a:off x="5224752" y="10763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25" name="1 CuadroTexto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 txBox="1"/>
      </xdr:nvSpPr>
      <xdr:spPr>
        <a:xfrm>
          <a:off x="5224752" y="10763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45</xdr:row>
      <xdr:rowOff>104692</xdr:rowOff>
    </xdr:from>
    <xdr:ext cx="184731" cy="264560"/>
    <xdr:sp macro="" textlink="">
      <xdr:nvSpPr>
        <xdr:cNvPr id="26" name="1 CuadroTexto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 txBox="1"/>
      </xdr:nvSpPr>
      <xdr:spPr>
        <a:xfrm>
          <a:off x="5024727" y="93248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46</xdr:row>
      <xdr:rowOff>104692</xdr:rowOff>
    </xdr:from>
    <xdr:ext cx="184731" cy="264560"/>
    <xdr:sp macro="" textlink="">
      <xdr:nvSpPr>
        <xdr:cNvPr id="27" name="1 CuadroTexto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 txBox="1"/>
      </xdr:nvSpPr>
      <xdr:spPr>
        <a:xfrm>
          <a:off x="5024727" y="93248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47</xdr:row>
      <xdr:rowOff>104692</xdr:rowOff>
    </xdr:from>
    <xdr:ext cx="184731" cy="264560"/>
    <xdr:sp macro="" textlink="">
      <xdr:nvSpPr>
        <xdr:cNvPr id="28" name="1 CuadroTexto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 txBox="1"/>
      </xdr:nvSpPr>
      <xdr:spPr>
        <a:xfrm>
          <a:off x="5024727" y="93248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104692</xdr:rowOff>
    </xdr:from>
    <xdr:ext cx="184731" cy="264560"/>
    <xdr:sp macro="" textlink="">
      <xdr:nvSpPr>
        <xdr:cNvPr id="29" name="1 CuadroTexto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 txBox="1"/>
      </xdr:nvSpPr>
      <xdr:spPr>
        <a:xfrm>
          <a:off x="5024727" y="93248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30" name="1 CuadroTexto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 txBox="1"/>
      </xdr:nvSpPr>
      <xdr:spPr>
        <a:xfrm>
          <a:off x="5024727" y="93248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31" name="1 CuadroTexto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 txBox="1"/>
      </xdr:nvSpPr>
      <xdr:spPr>
        <a:xfrm>
          <a:off x="5024727" y="93248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32" name="1 CuadroTexto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 txBox="1"/>
      </xdr:nvSpPr>
      <xdr:spPr>
        <a:xfrm>
          <a:off x="5024727" y="93248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33" name="1 CuadroTexto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 txBox="1"/>
      </xdr:nvSpPr>
      <xdr:spPr>
        <a:xfrm>
          <a:off x="5024727" y="93248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34" name="1 CuadroTexto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/>
      </xdr:nvSpPr>
      <xdr:spPr>
        <a:xfrm>
          <a:off x="5024727" y="93248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35" name="1 CuadroTexto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/>
      </xdr:nvSpPr>
      <xdr:spPr>
        <a:xfrm>
          <a:off x="5024727" y="93248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36" name="1 CuadroTexto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/>
      </xdr:nvSpPr>
      <xdr:spPr>
        <a:xfrm>
          <a:off x="5024727" y="93248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104692</xdr:rowOff>
    </xdr:from>
    <xdr:ext cx="184731" cy="264560"/>
    <xdr:sp macro="" textlink="">
      <xdr:nvSpPr>
        <xdr:cNvPr id="37" name="1 CuadroTexto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/>
      </xdr:nvSpPr>
      <xdr:spPr>
        <a:xfrm>
          <a:off x="5024727" y="98106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3</xdr:col>
      <xdr:colOff>115957</xdr:colOff>
      <xdr:row>45</xdr:row>
      <xdr:rowOff>43401</xdr:rowOff>
    </xdr:from>
    <xdr:ext cx="192120" cy="291016"/>
    <xdr:sp macro="" textlink="">
      <xdr:nvSpPr>
        <xdr:cNvPr id="38" name="2 CuadroTexto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/>
      </xdr:nvSpPr>
      <xdr:spPr>
        <a:xfrm>
          <a:off x="2821057" y="9263601"/>
          <a:ext cx="192120" cy="2910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42</xdr:row>
      <xdr:rowOff>104692</xdr:rowOff>
    </xdr:from>
    <xdr:ext cx="184731" cy="264560"/>
    <xdr:sp macro="" textlink="">
      <xdr:nvSpPr>
        <xdr:cNvPr id="39" name="1 CuadroTexto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/>
      </xdr:nvSpPr>
      <xdr:spPr>
        <a:xfrm>
          <a:off x="5024727" y="9020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45</xdr:row>
      <xdr:rowOff>104692</xdr:rowOff>
    </xdr:from>
    <xdr:ext cx="184731" cy="264560"/>
    <xdr:sp macro="" textlink="">
      <xdr:nvSpPr>
        <xdr:cNvPr id="40" name="1 CuadroTexto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/>
      </xdr:nvSpPr>
      <xdr:spPr>
        <a:xfrm>
          <a:off x="5024727" y="93248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46</xdr:row>
      <xdr:rowOff>104692</xdr:rowOff>
    </xdr:from>
    <xdr:ext cx="184731" cy="264560"/>
    <xdr:sp macro="" textlink="">
      <xdr:nvSpPr>
        <xdr:cNvPr id="41" name="1 CuadroTexto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47</xdr:row>
      <xdr:rowOff>104692</xdr:rowOff>
    </xdr:from>
    <xdr:ext cx="184731" cy="264560"/>
    <xdr:sp macro="" textlink="">
      <xdr:nvSpPr>
        <xdr:cNvPr id="42" name="1 CuadroTexto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 txBox="1"/>
      </xdr:nvSpPr>
      <xdr:spPr>
        <a:xfrm>
          <a:off x="5024727" y="96487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104692</xdr:rowOff>
    </xdr:from>
    <xdr:ext cx="184731" cy="264560"/>
    <xdr:sp macro="" textlink="">
      <xdr:nvSpPr>
        <xdr:cNvPr id="43" name="1 CuadroTexto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 txBox="1"/>
      </xdr:nvSpPr>
      <xdr:spPr>
        <a:xfrm>
          <a:off x="5024727" y="98106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44" name="1 CuadroTexto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 txBox="1"/>
      </xdr:nvSpPr>
      <xdr:spPr>
        <a:xfrm>
          <a:off x="5024727" y="9972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45" name="1 CuadroTexto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 txBox="1"/>
      </xdr:nvSpPr>
      <xdr:spPr>
        <a:xfrm>
          <a:off x="5024727" y="101345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46" name="1 CuadroTexto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 txBox="1"/>
      </xdr:nvSpPr>
      <xdr:spPr>
        <a:xfrm>
          <a:off x="5024727" y="102964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47" name="1 CuadroTexto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 txBox="1"/>
      </xdr:nvSpPr>
      <xdr:spPr>
        <a:xfrm>
          <a:off x="5024727" y="104583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48" name="1 CuadroTexto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 txBox="1"/>
      </xdr:nvSpPr>
      <xdr:spPr>
        <a:xfrm>
          <a:off x="5024727" y="106202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49" name="1 CuadroTexto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 txBox="1"/>
      </xdr:nvSpPr>
      <xdr:spPr>
        <a:xfrm>
          <a:off x="5024727" y="107822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50" name="1 CuadroTexto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SpPr txBox="1"/>
      </xdr:nvSpPr>
      <xdr:spPr>
        <a:xfrm>
          <a:off x="5024727" y="109441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104692</xdr:rowOff>
    </xdr:from>
    <xdr:ext cx="184731" cy="264560"/>
    <xdr:sp macro="" textlink="">
      <xdr:nvSpPr>
        <xdr:cNvPr id="51" name="1 CuadroTexto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 txBox="1"/>
      </xdr:nvSpPr>
      <xdr:spPr>
        <a:xfrm>
          <a:off x="5224752" y="10763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104692</xdr:rowOff>
    </xdr:from>
    <xdr:ext cx="184731" cy="264560"/>
    <xdr:sp macro="" textlink="">
      <xdr:nvSpPr>
        <xdr:cNvPr id="52" name="1 CuadroTexto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 txBox="1"/>
      </xdr:nvSpPr>
      <xdr:spPr>
        <a:xfrm>
          <a:off x="5224752" y="11144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104692</xdr:rowOff>
    </xdr:from>
    <xdr:ext cx="184731" cy="264560"/>
    <xdr:sp macro="" textlink="">
      <xdr:nvSpPr>
        <xdr:cNvPr id="53" name="1 CuadroTexto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 txBox="1"/>
      </xdr:nvSpPr>
      <xdr:spPr>
        <a:xfrm>
          <a:off x="5224752" y="113346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104692</xdr:rowOff>
    </xdr:from>
    <xdr:ext cx="184731" cy="264560"/>
    <xdr:sp macro="" textlink="">
      <xdr:nvSpPr>
        <xdr:cNvPr id="54" name="1 CuadroTexto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 txBox="1"/>
      </xdr:nvSpPr>
      <xdr:spPr>
        <a:xfrm>
          <a:off x="5224752" y="10763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104692</xdr:rowOff>
    </xdr:from>
    <xdr:ext cx="184731" cy="264560"/>
    <xdr:sp macro="" textlink="">
      <xdr:nvSpPr>
        <xdr:cNvPr id="55" name="1 CuadroTexto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 txBox="1"/>
      </xdr:nvSpPr>
      <xdr:spPr>
        <a:xfrm>
          <a:off x="5224752" y="11144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104692</xdr:rowOff>
    </xdr:from>
    <xdr:ext cx="184731" cy="264560"/>
    <xdr:sp macro="" textlink="">
      <xdr:nvSpPr>
        <xdr:cNvPr id="56" name="1 CuadroTexto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 txBox="1"/>
      </xdr:nvSpPr>
      <xdr:spPr>
        <a:xfrm>
          <a:off x="5224752" y="11144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104692</xdr:rowOff>
    </xdr:from>
    <xdr:ext cx="184731" cy="264560"/>
    <xdr:sp macro="" textlink="">
      <xdr:nvSpPr>
        <xdr:cNvPr id="57" name="1 CuadroTexto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 txBox="1"/>
      </xdr:nvSpPr>
      <xdr:spPr>
        <a:xfrm>
          <a:off x="5224752" y="113346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104692</xdr:rowOff>
    </xdr:from>
    <xdr:ext cx="184731" cy="264560"/>
    <xdr:sp macro="" textlink="">
      <xdr:nvSpPr>
        <xdr:cNvPr id="58" name="1 CuadroTexto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 txBox="1"/>
      </xdr:nvSpPr>
      <xdr:spPr>
        <a:xfrm>
          <a:off x="5224752" y="113346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104692</xdr:rowOff>
    </xdr:from>
    <xdr:ext cx="184731" cy="264560"/>
    <xdr:sp macro="" textlink="">
      <xdr:nvSpPr>
        <xdr:cNvPr id="59" name="1 CuadroTexto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104692</xdr:rowOff>
    </xdr:from>
    <xdr:ext cx="184731" cy="264560"/>
    <xdr:sp macro="" textlink="">
      <xdr:nvSpPr>
        <xdr:cNvPr id="60" name="1 CuadroTexto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104692</xdr:rowOff>
    </xdr:from>
    <xdr:ext cx="184731" cy="264560"/>
    <xdr:sp macro="" textlink="">
      <xdr:nvSpPr>
        <xdr:cNvPr id="61" name="1 CuadroTexto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104692</xdr:rowOff>
    </xdr:from>
    <xdr:ext cx="184731" cy="264560"/>
    <xdr:sp macro="" textlink="">
      <xdr:nvSpPr>
        <xdr:cNvPr id="62" name="1 CuadroTexto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104692</xdr:rowOff>
    </xdr:from>
    <xdr:ext cx="184731" cy="264560"/>
    <xdr:sp macro="" textlink="">
      <xdr:nvSpPr>
        <xdr:cNvPr id="63" name="1 CuadroTexto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104692</xdr:rowOff>
    </xdr:from>
    <xdr:ext cx="184731" cy="264560"/>
    <xdr:sp macro="" textlink="">
      <xdr:nvSpPr>
        <xdr:cNvPr id="64" name="1 CuadroTexto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104692</xdr:rowOff>
    </xdr:from>
    <xdr:ext cx="184731" cy="264560"/>
    <xdr:sp macro="" textlink="">
      <xdr:nvSpPr>
        <xdr:cNvPr id="65" name="1 CuadroTexto">
          <a:extLst>
            <a:ext uri="{FF2B5EF4-FFF2-40B4-BE49-F238E27FC236}">
              <a16:creationId xmlns:a16="http://schemas.microsoft.com/office/drawing/2014/main" xmlns="" id="{00000000-0008-0000-0000-000041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104692</xdr:rowOff>
    </xdr:from>
    <xdr:ext cx="184731" cy="264560"/>
    <xdr:sp macro="" textlink="">
      <xdr:nvSpPr>
        <xdr:cNvPr id="66" name="1 CuadroTexto">
          <a:extLst>
            <a:ext uri="{FF2B5EF4-FFF2-40B4-BE49-F238E27FC236}">
              <a16:creationId xmlns:a16="http://schemas.microsoft.com/office/drawing/2014/main" xmlns="" id="{00000000-0008-0000-0000-000042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104692</xdr:rowOff>
    </xdr:from>
    <xdr:ext cx="184731" cy="264560"/>
    <xdr:sp macro="" textlink="">
      <xdr:nvSpPr>
        <xdr:cNvPr id="67" name="1 CuadroTexto">
          <a:extLst>
            <a:ext uri="{FF2B5EF4-FFF2-40B4-BE49-F238E27FC236}">
              <a16:creationId xmlns:a16="http://schemas.microsoft.com/office/drawing/2014/main" xmlns="" id="{00000000-0008-0000-0000-000043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104692</xdr:rowOff>
    </xdr:from>
    <xdr:ext cx="184731" cy="264560"/>
    <xdr:sp macro="" textlink="">
      <xdr:nvSpPr>
        <xdr:cNvPr id="68" name="1 CuadroTexto">
          <a:extLst>
            <a:ext uri="{FF2B5EF4-FFF2-40B4-BE49-F238E27FC236}">
              <a16:creationId xmlns:a16="http://schemas.microsoft.com/office/drawing/2014/main" xmlns="" id="{00000000-0008-0000-0000-000044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104692</xdr:rowOff>
    </xdr:from>
    <xdr:ext cx="184731" cy="264560"/>
    <xdr:sp macro="" textlink="">
      <xdr:nvSpPr>
        <xdr:cNvPr id="69" name="1 CuadroTexto">
          <a:extLst>
            <a:ext uri="{FF2B5EF4-FFF2-40B4-BE49-F238E27FC236}">
              <a16:creationId xmlns:a16="http://schemas.microsoft.com/office/drawing/2014/main" xmlns="" id="{00000000-0008-0000-0000-000045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104692</xdr:rowOff>
    </xdr:from>
    <xdr:ext cx="184731" cy="264560"/>
    <xdr:sp macro="" textlink="">
      <xdr:nvSpPr>
        <xdr:cNvPr id="70" name="1 CuadroTexto">
          <a:extLst>
            <a:ext uri="{FF2B5EF4-FFF2-40B4-BE49-F238E27FC236}">
              <a16:creationId xmlns:a16="http://schemas.microsoft.com/office/drawing/2014/main" xmlns="" id="{00000000-0008-0000-0000-000046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104692</xdr:rowOff>
    </xdr:from>
    <xdr:ext cx="184731" cy="264560"/>
    <xdr:sp macro="" textlink="">
      <xdr:nvSpPr>
        <xdr:cNvPr id="71" name="1 CuadroTexto">
          <a:extLst>
            <a:ext uri="{FF2B5EF4-FFF2-40B4-BE49-F238E27FC236}">
              <a16:creationId xmlns:a16="http://schemas.microsoft.com/office/drawing/2014/main" xmlns="" id="{00000000-0008-0000-0000-000047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104692</xdr:rowOff>
    </xdr:from>
    <xdr:ext cx="184731" cy="264560"/>
    <xdr:sp macro="" textlink="">
      <xdr:nvSpPr>
        <xdr:cNvPr id="72" name="1 CuadroTexto">
          <a:extLst>
            <a:ext uri="{FF2B5EF4-FFF2-40B4-BE49-F238E27FC236}">
              <a16:creationId xmlns:a16="http://schemas.microsoft.com/office/drawing/2014/main" xmlns="" id="{00000000-0008-0000-0000-000048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104692</xdr:rowOff>
    </xdr:from>
    <xdr:ext cx="184731" cy="264560"/>
    <xdr:sp macro="" textlink="">
      <xdr:nvSpPr>
        <xdr:cNvPr id="73" name="1 CuadroTexto">
          <a:extLst>
            <a:ext uri="{FF2B5EF4-FFF2-40B4-BE49-F238E27FC236}">
              <a16:creationId xmlns:a16="http://schemas.microsoft.com/office/drawing/2014/main" xmlns="" id="{00000000-0008-0000-0000-000049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104692</xdr:rowOff>
    </xdr:from>
    <xdr:ext cx="184731" cy="264560"/>
    <xdr:sp macro="" textlink="">
      <xdr:nvSpPr>
        <xdr:cNvPr id="74" name="1 CuadroTexto">
          <a:extLst>
            <a:ext uri="{FF2B5EF4-FFF2-40B4-BE49-F238E27FC236}">
              <a16:creationId xmlns:a16="http://schemas.microsoft.com/office/drawing/2014/main" xmlns="" id="{00000000-0008-0000-0000-00004A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54</xdr:row>
      <xdr:rowOff>104692</xdr:rowOff>
    </xdr:from>
    <xdr:ext cx="184731" cy="264560"/>
    <xdr:sp macro="" textlink="">
      <xdr:nvSpPr>
        <xdr:cNvPr id="75" name="1 CuadroTexto">
          <a:extLst>
            <a:ext uri="{FF2B5EF4-FFF2-40B4-BE49-F238E27FC236}">
              <a16:creationId xmlns:a16="http://schemas.microsoft.com/office/drawing/2014/main" xmlns="" id="{00000000-0008-0000-0000-00004B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54</xdr:row>
      <xdr:rowOff>104692</xdr:rowOff>
    </xdr:from>
    <xdr:ext cx="184731" cy="264560"/>
    <xdr:sp macro="" textlink="">
      <xdr:nvSpPr>
        <xdr:cNvPr id="76" name="1 CuadroTexto">
          <a:extLst>
            <a:ext uri="{FF2B5EF4-FFF2-40B4-BE49-F238E27FC236}">
              <a16:creationId xmlns:a16="http://schemas.microsoft.com/office/drawing/2014/main" xmlns="" id="{00000000-0008-0000-0000-00004C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54</xdr:row>
      <xdr:rowOff>104692</xdr:rowOff>
    </xdr:from>
    <xdr:ext cx="184731" cy="264560"/>
    <xdr:sp macro="" textlink="">
      <xdr:nvSpPr>
        <xdr:cNvPr id="77" name="1 CuadroTexto">
          <a:extLst>
            <a:ext uri="{FF2B5EF4-FFF2-40B4-BE49-F238E27FC236}">
              <a16:creationId xmlns:a16="http://schemas.microsoft.com/office/drawing/2014/main" xmlns="" id="{00000000-0008-0000-0000-00004D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54</xdr:row>
      <xdr:rowOff>104692</xdr:rowOff>
    </xdr:from>
    <xdr:ext cx="184731" cy="264560"/>
    <xdr:sp macro="" textlink="">
      <xdr:nvSpPr>
        <xdr:cNvPr id="78" name="1 CuadroTexto">
          <a:extLst>
            <a:ext uri="{FF2B5EF4-FFF2-40B4-BE49-F238E27FC236}">
              <a16:creationId xmlns:a16="http://schemas.microsoft.com/office/drawing/2014/main" xmlns="" id="{00000000-0008-0000-0000-00004E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55</xdr:row>
      <xdr:rowOff>104692</xdr:rowOff>
    </xdr:from>
    <xdr:ext cx="184731" cy="264560"/>
    <xdr:sp macro="" textlink="">
      <xdr:nvSpPr>
        <xdr:cNvPr id="79" name="1 CuadroTexto">
          <a:extLst>
            <a:ext uri="{FF2B5EF4-FFF2-40B4-BE49-F238E27FC236}">
              <a16:creationId xmlns:a16="http://schemas.microsoft.com/office/drawing/2014/main" xmlns="" id="{00000000-0008-0000-0000-00004F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55</xdr:row>
      <xdr:rowOff>104692</xdr:rowOff>
    </xdr:from>
    <xdr:ext cx="184731" cy="264560"/>
    <xdr:sp macro="" textlink="">
      <xdr:nvSpPr>
        <xdr:cNvPr id="80" name="1 CuadroTexto">
          <a:extLst>
            <a:ext uri="{FF2B5EF4-FFF2-40B4-BE49-F238E27FC236}">
              <a16:creationId xmlns:a16="http://schemas.microsoft.com/office/drawing/2014/main" xmlns="" id="{00000000-0008-0000-0000-000050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55</xdr:row>
      <xdr:rowOff>104692</xdr:rowOff>
    </xdr:from>
    <xdr:ext cx="184731" cy="264560"/>
    <xdr:sp macro="" textlink="">
      <xdr:nvSpPr>
        <xdr:cNvPr id="81" name="1 CuadroTexto">
          <a:extLst>
            <a:ext uri="{FF2B5EF4-FFF2-40B4-BE49-F238E27FC236}">
              <a16:creationId xmlns:a16="http://schemas.microsoft.com/office/drawing/2014/main" xmlns="" id="{00000000-0008-0000-0000-000051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55</xdr:row>
      <xdr:rowOff>104692</xdr:rowOff>
    </xdr:from>
    <xdr:ext cx="184731" cy="264560"/>
    <xdr:sp macro="" textlink="">
      <xdr:nvSpPr>
        <xdr:cNvPr id="82" name="1 CuadroTexto">
          <a:extLst>
            <a:ext uri="{FF2B5EF4-FFF2-40B4-BE49-F238E27FC236}">
              <a16:creationId xmlns:a16="http://schemas.microsoft.com/office/drawing/2014/main" xmlns="" id="{00000000-0008-0000-0000-000052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58</xdr:row>
      <xdr:rowOff>0</xdr:rowOff>
    </xdr:from>
    <xdr:ext cx="184731" cy="264560"/>
    <xdr:sp macro="" textlink="">
      <xdr:nvSpPr>
        <xdr:cNvPr id="83" name="1 CuadroTexto">
          <a:extLst>
            <a:ext uri="{FF2B5EF4-FFF2-40B4-BE49-F238E27FC236}">
              <a16:creationId xmlns:a16="http://schemas.microsoft.com/office/drawing/2014/main" xmlns="" id="{00000000-0008-0000-0000-000053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58</xdr:row>
      <xdr:rowOff>0</xdr:rowOff>
    </xdr:from>
    <xdr:ext cx="184731" cy="264560"/>
    <xdr:sp macro="" textlink="">
      <xdr:nvSpPr>
        <xdr:cNvPr id="84" name="1 CuadroTexto">
          <a:extLst>
            <a:ext uri="{FF2B5EF4-FFF2-40B4-BE49-F238E27FC236}">
              <a16:creationId xmlns:a16="http://schemas.microsoft.com/office/drawing/2014/main" xmlns="" id="{00000000-0008-0000-0000-000054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58</xdr:row>
      <xdr:rowOff>0</xdr:rowOff>
    </xdr:from>
    <xdr:ext cx="184731" cy="264560"/>
    <xdr:sp macro="" textlink="">
      <xdr:nvSpPr>
        <xdr:cNvPr id="85" name="1 CuadroTexto">
          <a:extLst>
            <a:ext uri="{FF2B5EF4-FFF2-40B4-BE49-F238E27FC236}">
              <a16:creationId xmlns:a16="http://schemas.microsoft.com/office/drawing/2014/main" xmlns="" id="{00000000-0008-0000-0000-000055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58</xdr:row>
      <xdr:rowOff>0</xdr:rowOff>
    </xdr:from>
    <xdr:ext cx="184731" cy="264560"/>
    <xdr:sp macro="" textlink="">
      <xdr:nvSpPr>
        <xdr:cNvPr id="86" name="1 CuadroTexto">
          <a:extLst>
            <a:ext uri="{FF2B5EF4-FFF2-40B4-BE49-F238E27FC236}">
              <a16:creationId xmlns:a16="http://schemas.microsoft.com/office/drawing/2014/main" xmlns="" id="{00000000-0008-0000-0000-000056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43</xdr:row>
      <xdr:rowOff>104692</xdr:rowOff>
    </xdr:from>
    <xdr:ext cx="184731" cy="264560"/>
    <xdr:sp macro="" textlink="">
      <xdr:nvSpPr>
        <xdr:cNvPr id="87" name="1 CuadroTexto">
          <a:extLst>
            <a:ext uri="{FF2B5EF4-FFF2-40B4-BE49-F238E27FC236}">
              <a16:creationId xmlns:a16="http://schemas.microsoft.com/office/drawing/2014/main" xmlns="" id="{00000000-0008-0000-0000-000057000000}"/>
            </a:ext>
          </a:extLst>
        </xdr:cNvPr>
        <xdr:cNvSpPr txBox="1"/>
      </xdr:nvSpPr>
      <xdr:spPr>
        <a:xfrm>
          <a:off x="5024727" y="83533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43</xdr:row>
      <xdr:rowOff>104692</xdr:rowOff>
    </xdr:from>
    <xdr:ext cx="184731" cy="264560"/>
    <xdr:sp macro="" textlink="">
      <xdr:nvSpPr>
        <xdr:cNvPr id="88" name="1 CuadroTexto">
          <a:extLst>
            <a:ext uri="{FF2B5EF4-FFF2-40B4-BE49-F238E27FC236}">
              <a16:creationId xmlns:a16="http://schemas.microsoft.com/office/drawing/2014/main" xmlns="" id="{00000000-0008-0000-0000-000058000000}"/>
            </a:ext>
          </a:extLst>
        </xdr:cNvPr>
        <xdr:cNvSpPr txBox="1"/>
      </xdr:nvSpPr>
      <xdr:spPr>
        <a:xfrm>
          <a:off x="5024727" y="83533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44</xdr:row>
      <xdr:rowOff>104692</xdr:rowOff>
    </xdr:from>
    <xdr:ext cx="184731" cy="264560"/>
    <xdr:sp macro="" textlink="">
      <xdr:nvSpPr>
        <xdr:cNvPr id="89" name="1 CuadroTexto">
          <a:extLst>
            <a:ext uri="{FF2B5EF4-FFF2-40B4-BE49-F238E27FC236}">
              <a16:creationId xmlns:a16="http://schemas.microsoft.com/office/drawing/2014/main" xmlns="" id="{00000000-0008-0000-0000-000059000000}"/>
            </a:ext>
          </a:extLst>
        </xdr:cNvPr>
        <xdr:cNvSpPr txBox="1"/>
      </xdr:nvSpPr>
      <xdr:spPr>
        <a:xfrm>
          <a:off x="5024727" y="83533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44</xdr:row>
      <xdr:rowOff>104692</xdr:rowOff>
    </xdr:from>
    <xdr:ext cx="184731" cy="264560"/>
    <xdr:sp macro="" textlink="">
      <xdr:nvSpPr>
        <xdr:cNvPr id="90" name="1 CuadroTexto">
          <a:extLst>
            <a:ext uri="{FF2B5EF4-FFF2-40B4-BE49-F238E27FC236}">
              <a16:creationId xmlns:a16="http://schemas.microsoft.com/office/drawing/2014/main" xmlns="" id="{00000000-0008-0000-0000-00005A000000}"/>
            </a:ext>
          </a:extLst>
        </xdr:cNvPr>
        <xdr:cNvSpPr txBox="1"/>
      </xdr:nvSpPr>
      <xdr:spPr>
        <a:xfrm>
          <a:off x="5024727" y="83533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45</xdr:row>
      <xdr:rowOff>104692</xdr:rowOff>
    </xdr:from>
    <xdr:ext cx="184731" cy="264560"/>
    <xdr:sp macro="" textlink="">
      <xdr:nvSpPr>
        <xdr:cNvPr id="91" name="1 CuadroTexto">
          <a:extLst>
            <a:ext uri="{FF2B5EF4-FFF2-40B4-BE49-F238E27FC236}">
              <a16:creationId xmlns:a16="http://schemas.microsoft.com/office/drawing/2014/main" xmlns="" id="{00000000-0008-0000-0000-00005B000000}"/>
            </a:ext>
          </a:extLst>
        </xdr:cNvPr>
        <xdr:cNvSpPr txBox="1"/>
      </xdr:nvSpPr>
      <xdr:spPr>
        <a:xfrm>
          <a:off x="5024727" y="83533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45</xdr:row>
      <xdr:rowOff>104692</xdr:rowOff>
    </xdr:from>
    <xdr:ext cx="184731" cy="264560"/>
    <xdr:sp macro="" textlink="">
      <xdr:nvSpPr>
        <xdr:cNvPr id="92" name="1 CuadroTexto">
          <a:extLst>
            <a:ext uri="{FF2B5EF4-FFF2-40B4-BE49-F238E27FC236}">
              <a16:creationId xmlns:a16="http://schemas.microsoft.com/office/drawing/2014/main" xmlns="" id="{00000000-0008-0000-0000-00005C000000}"/>
            </a:ext>
          </a:extLst>
        </xdr:cNvPr>
        <xdr:cNvSpPr txBox="1"/>
      </xdr:nvSpPr>
      <xdr:spPr>
        <a:xfrm>
          <a:off x="5024727" y="83533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46</xdr:row>
      <xdr:rowOff>104692</xdr:rowOff>
    </xdr:from>
    <xdr:ext cx="184731" cy="264560"/>
    <xdr:sp macro="" textlink="">
      <xdr:nvSpPr>
        <xdr:cNvPr id="93" name="1 CuadroTexto">
          <a:extLst>
            <a:ext uri="{FF2B5EF4-FFF2-40B4-BE49-F238E27FC236}">
              <a16:creationId xmlns:a16="http://schemas.microsoft.com/office/drawing/2014/main" xmlns="" id="{00000000-0008-0000-0000-00005D000000}"/>
            </a:ext>
          </a:extLst>
        </xdr:cNvPr>
        <xdr:cNvSpPr txBox="1"/>
      </xdr:nvSpPr>
      <xdr:spPr>
        <a:xfrm>
          <a:off x="5024727" y="83533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46</xdr:row>
      <xdr:rowOff>104692</xdr:rowOff>
    </xdr:from>
    <xdr:ext cx="184731" cy="264560"/>
    <xdr:sp macro="" textlink="">
      <xdr:nvSpPr>
        <xdr:cNvPr id="94" name="1 CuadroTexto">
          <a:extLst>
            <a:ext uri="{FF2B5EF4-FFF2-40B4-BE49-F238E27FC236}">
              <a16:creationId xmlns:a16="http://schemas.microsoft.com/office/drawing/2014/main" xmlns="" id="{00000000-0008-0000-0000-00005E000000}"/>
            </a:ext>
          </a:extLst>
        </xdr:cNvPr>
        <xdr:cNvSpPr txBox="1"/>
      </xdr:nvSpPr>
      <xdr:spPr>
        <a:xfrm>
          <a:off x="5024727" y="83533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47</xdr:row>
      <xdr:rowOff>104692</xdr:rowOff>
    </xdr:from>
    <xdr:ext cx="184731" cy="264560"/>
    <xdr:sp macro="" textlink="">
      <xdr:nvSpPr>
        <xdr:cNvPr id="95" name="1 CuadroTexto">
          <a:extLst>
            <a:ext uri="{FF2B5EF4-FFF2-40B4-BE49-F238E27FC236}">
              <a16:creationId xmlns:a16="http://schemas.microsoft.com/office/drawing/2014/main" xmlns="" id="{00000000-0008-0000-0000-00005F000000}"/>
            </a:ext>
          </a:extLst>
        </xdr:cNvPr>
        <xdr:cNvSpPr txBox="1"/>
      </xdr:nvSpPr>
      <xdr:spPr>
        <a:xfrm>
          <a:off x="5024727" y="83533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47</xdr:row>
      <xdr:rowOff>104692</xdr:rowOff>
    </xdr:from>
    <xdr:ext cx="184731" cy="264560"/>
    <xdr:sp macro="" textlink="">
      <xdr:nvSpPr>
        <xdr:cNvPr id="96" name="1 CuadroTexto">
          <a:extLst>
            <a:ext uri="{FF2B5EF4-FFF2-40B4-BE49-F238E27FC236}">
              <a16:creationId xmlns:a16="http://schemas.microsoft.com/office/drawing/2014/main" xmlns="" id="{00000000-0008-0000-0000-000060000000}"/>
            </a:ext>
          </a:extLst>
        </xdr:cNvPr>
        <xdr:cNvSpPr txBox="1"/>
      </xdr:nvSpPr>
      <xdr:spPr>
        <a:xfrm>
          <a:off x="5024727" y="83533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104692</xdr:rowOff>
    </xdr:from>
    <xdr:ext cx="184731" cy="264560"/>
    <xdr:sp macro="" textlink="">
      <xdr:nvSpPr>
        <xdr:cNvPr id="97" name="1 CuadroTexto">
          <a:extLst>
            <a:ext uri="{FF2B5EF4-FFF2-40B4-BE49-F238E27FC236}">
              <a16:creationId xmlns:a16="http://schemas.microsoft.com/office/drawing/2014/main" xmlns="" id="{00000000-0008-0000-0000-000061000000}"/>
            </a:ext>
          </a:extLst>
        </xdr:cNvPr>
        <xdr:cNvSpPr txBox="1"/>
      </xdr:nvSpPr>
      <xdr:spPr>
        <a:xfrm>
          <a:off x="5024727" y="83533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104692</xdr:rowOff>
    </xdr:from>
    <xdr:ext cx="184731" cy="264560"/>
    <xdr:sp macro="" textlink="">
      <xdr:nvSpPr>
        <xdr:cNvPr id="98" name="1 CuadroTexto">
          <a:extLst>
            <a:ext uri="{FF2B5EF4-FFF2-40B4-BE49-F238E27FC236}">
              <a16:creationId xmlns:a16="http://schemas.microsoft.com/office/drawing/2014/main" xmlns="" id="{00000000-0008-0000-0000-000062000000}"/>
            </a:ext>
          </a:extLst>
        </xdr:cNvPr>
        <xdr:cNvSpPr txBox="1"/>
      </xdr:nvSpPr>
      <xdr:spPr>
        <a:xfrm>
          <a:off x="5024727" y="83533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104692</xdr:rowOff>
    </xdr:from>
    <xdr:ext cx="184731" cy="264560"/>
    <xdr:sp macro="" textlink="">
      <xdr:nvSpPr>
        <xdr:cNvPr id="99" name="1 CuadroTexto">
          <a:extLst>
            <a:ext uri="{FF2B5EF4-FFF2-40B4-BE49-F238E27FC236}">
              <a16:creationId xmlns:a16="http://schemas.microsoft.com/office/drawing/2014/main" xmlns="" id="{00000000-0008-0000-0000-000063000000}"/>
            </a:ext>
          </a:extLst>
        </xdr:cNvPr>
        <xdr:cNvSpPr txBox="1"/>
      </xdr:nvSpPr>
      <xdr:spPr>
        <a:xfrm>
          <a:off x="5024727" y="83533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104692</xdr:rowOff>
    </xdr:from>
    <xdr:ext cx="184731" cy="264560"/>
    <xdr:sp macro="" textlink="">
      <xdr:nvSpPr>
        <xdr:cNvPr id="100" name="1 CuadroTexto">
          <a:extLst>
            <a:ext uri="{FF2B5EF4-FFF2-40B4-BE49-F238E27FC236}">
              <a16:creationId xmlns:a16="http://schemas.microsoft.com/office/drawing/2014/main" xmlns="" id="{00000000-0008-0000-0000-000064000000}"/>
            </a:ext>
          </a:extLst>
        </xdr:cNvPr>
        <xdr:cNvSpPr txBox="1"/>
      </xdr:nvSpPr>
      <xdr:spPr>
        <a:xfrm>
          <a:off x="5024727" y="83533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104692</xdr:rowOff>
    </xdr:from>
    <xdr:ext cx="184731" cy="264560"/>
    <xdr:sp macro="" textlink="">
      <xdr:nvSpPr>
        <xdr:cNvPr id="101" name="1 CuadroTexto">
          <a:extLst>
            <a:ext uri="{FF2B5EF4-FFF2-40B4-BE49-F238E27FC236}">
              <a16:creationId xmlns:a16="http://schemas.microsoft.com/office/drawing/2014/main" xmlns="" id="{00000000-0008-0000-0000-000065000000}"/>
            </a:ext>
          </a:extLst>
        </xdr:cNvPr>
        <xdr:cNvSpPr txBox="1"/>
      </xdr:nvSpPr>
      <xdr:spPr>
        <a:xfrm>
          <a:off x="5024727" y="83533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104692</xdr:rowOff>
    </xdr:from>
    <xdr:ext cx="184731" cy="264560"/>
    <xdr:sp macro="" textlink="">
      <xdr:nvSpPr>
        <xdr:cNvPr id="102" name="1 CuadroTexto">
          <a:extLst>
            <a:ext uri="{FF2B5EF4-FFF2-40B4-BE49-F238E27FC236}">
              <a16:creationId xmlns:a16="http://schemas.microsoft.com/office/drawing/2014/main" xmlns="" id="{00000000-0008-0000-0000-000066000000}"/>
            </a:ext>
          </a:extLst>
        </xdr:cNvPr>
        <xdr:cNvSpPr txBox="1"/>
      </xdr:nvSpPr>
      <xdr:spPr>
        <a:xfrm>
          <a:off x="5024727" y="83533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104692</xdr:rowOff>
    </xdr:from>
    <xdr:ext cx="184731" cy="264560"/>
    <xdr:sp macro="" textlink="">
      <xdr:nvSpPr>
        <xdr:cNvPr id="103" name="1 CuadroTexto">
          <a:extLst>
            <a:ext uri="{FF2B5EF4-FFF2-40B4-BE49-F238E27FC236}">
              <a16:creationId xmlns:a16="http://schemas.microsoft.com/office/drawing/2014/main" xmlns="" id="{00000000-0008-0000-0000-000067000000}"/>
            </a:ext>
          </a:extLst>
        </xdr:cNvPr>
        <xdr:cNvSpPr txBox="1"/>
      </xdr:nvSpPr>
      <xdr:spPr>
        <a:xfrm>
          <a:off x="5024727" y="83533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104692</xdr:rowOff>
    </xdr:from>
    <xdr:ext cx="184731" cy="264560"/>
    <xdr:sp macro="" textlink="">
      <xdr:nvSpPr>
        <xdr:cNvPr id="104" name="1 CuadroTexto">
          <a:extLst>
            <a:ext uri="{FF2B5EF4-FFF2-40B4-BE49-F238E27FC236}">
              <a16:creationId xmlns:a16="http://schemas.microsoft.com/office/drawing/2014/main" xmlns="" id="{00000000-0008-0000-0000-000068000000}"/>
            </a:ext>
          </a:extLst>
        </xdr:cNvPr>
        <xdr:cNvSpPr txBox="1"/>
      </xdr:nvSpPr>
      <xdr:spPr>
        <a:xfrm>
          <a:off x="5024727" y="83533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104692</xdr:rowOff>
    </xdr:from>
    <xdr:ext cx="184731" cy="264560"/>
    <xdr:sp macro="" textlink="">
      <xdr:nvSpPr>
        <xdr:cNvPr id="105" name="1 CuadroTexto">
          <a:extLst>
            <a:ext uri="{FF2B5EF4-FFF2-40B4-BE49-F238E27FC236}">
              <a16:creationId xmlns:a16="http://schemas.microsoft.com/office/drawing/2014/main" xmlns="" id="{00000000-0008-0000-0000-000069000000}"/>
            </a:ext>
          </a:extLst>
        </xdr:cNvPr>
        <xdr:cNvSpPr txBox="1"/>
      </xdr:nvSpPr>
      <xdr:spPr>
        <a:xfrm>
          <a:off x="5024727" y="83533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104692</xdr:rowOff>
    </xdr:from>
    <xdr:ext cx="184731" cy="264560"/>
    <xdr:sp macro="" textlink="">
      <xdr:nvSpPr>
        <xdr:cNvPr id="106" name="1 CuadroTexto">
          <a:extLst>
            <a:ext uri="{FF2B5EF4-FFF2-40B4-BE49-F238E27FC236}">
              <a16:creationId xmlns:a16="http://schemas.microsoft.com/office/drawing/2014/main" xmlns="" id="{00000000-0008-0000-0000-00006A000000}"/>
            </a:ext>
          </a:extLst>
        </xdr:cNvPr>
        <xdr:cNvSpPr txBox="1"/>
      </xdr:nvSpPr>
      <xdr:spPr>
        <a:xfrm>
          <a:off x="5024727" y="83533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104692</xdr:rowOff>
    </xdr:from>
    <xdr:ext cx="184731" cy="264560"/>
    <xdr:sp macro="" textlink="">
      <xdr:nvSpPr>
        <xdr:cNvPr id="107" name="1 CuadroTexto">
          <a:extLst>
            <a:ext uri="{FF2B5EF4-FFF2-40B4-BE49-F238E27FC236}">
              <a16:creationId xmlns:a16="http://schemas.microsoft.com/office/drawing/2014/main" xmlns="" id="{00000000-0008-0000-0000-00006B000000}"/>
            </a:ext>
          </a:extLst>
        </xdr:cNvPr>
        <xdr:cNvSpPr txBox="1"/>
      </xdr:nvSpPr>
      <xdr:spPr>
        <a:xfrm>
          <a:off x="5024727" y="83533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104692</xdr:rowOff>
    </xdr:from>
    <xdr:ext cx="184731" cy="264560"/>
    <xdr:sp macro="" textlink="">
      <xdr:nvSpPr>
        <xdr:cNvPr id="108" name="1 CuadroTexto">
          <a:extLst>
            <a:ext uri="{FF2B5EF4-FFF2-40B4-BE49-F238E27FC236}">
              <a16:creationId xmlns:a16="http://schemas.microsoft.com/office/drawing/2014/main" xmlns="" id="{00000000-0008-0000-0000-00006C000000}"/>
            </a:ext>
          </a:extLst>
        </xdr:cNvPr>
        <xdr:cNvSpPr txBox="1"/>
      </xdr:nvSpPr>
      <xdr:spPr>
        <a:xfrm>
          <a:off x="5024727" y="83533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54</xdr:row>
      <xdr:rowOff>104692</xdr:rowOff>
    </xdr:from>
    <xdr:ext cx="184731" cy="264560"/>
    <xdr:sp macro="" textlink="">
      <xdr:nvSpPr>
        <xdr:cNvPr id="109" name="1 CuadroTexto">
          <a:extLst>
            <a:ext uri="{FF2B5EF4-FFF2-40B4-BE49-F238E27FC236}">
              <a16:creationId xmlns:a16="http://schemas.microsoft.com/office/drawing/2014/main" xmlns="" id="{00000000-0008-0000-0000-00006D000000}"/>
            </a:ext>
          </a:extLst>
        </xdr:cNvPr>
        <xdr:cNvSpPr txBox="1"/>
      </xdr:nvSpPr>
      <xdr:spPr>
        <a:xfrm>
          <a:off x="5024727" y="83533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54</xdr:row>
      <xdr:rowOff>104692</xdr:rowOff>
    </xdr:from>
    <xdr:ext cx="184731" cy="264560"/>
    <xdr:sp macro="" textlink="">
      <xdr:nvSpPr>
        <xdr:cNvPr id="110" name="1 CuadroTexto">
          <a:extLst>
            <a:ext uri="{FF2B5EF4-FFF2-40B4-BE49-F238E27FC236}">
              <a16:creationId xmlns:a16="http://schemas.microsoft.com/office/drawing/2014/main" xmlns="" id="{00000000-0008-0000-0000-00006E000000}"/>
            </a:ext>
          </a:extLst>
        </xdr:cNvPr>
        <xdr:cNvSpPr txBox="1"/>
      </xdr:nvSpPr>
      <xdr:spPr>
        <a:xfrm>
          <a:off x="5024727" y="83533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55</xdr:row>
      <xdr:rowOff>104692</xdr:rowOff>
    </xdr:from>
    <xdr:ext cx="184731" cy="264560"/>
    <xdr:sp macro="" textlink="">
      <xdr:nvSpPr>
        <xdr:cNvPr id="111" name="1 CuadroTexto">
          <a:extLst>
            <a:ext uri="{FF2B5EF4-FFF2-40B4-BE49-F238E27FC236}">
              <a16:creationId xmlns:a16="http://schemas.microsoft.com/office/drawing/2014/main" xmlns="" id="{00000000-0008-0000-0000-00006F000000}"/>
            </a:ext>
          </a:extLst>
        </xdr:cNvPr>
        <xdr:cNvSpPr txBox="1"/>
      </xdr:nvSpPr>
      <xdr:spPr>
        <a:xfrm>
          <a:off x="5024727" y="83533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55</xdr:row>
      <xdr:rowOff>104692</xdr:rowOff>
    </xdr:from>
    <xdr:ext cx="184731" cy="264560"/>
    <xdr:sp macro="" textlink="">
      <xdr:nvSpPr>
        <xdr:cNvPr id="112" name="1 CuadroTexto">
          <a:extLst>
            <a:ext uri="{FF2B5EF4-FFF2-40B4-BE49-F238E27FC236}">
              <a16:creationId xmlns:a16="http://schemas.microsoft.com/office/drawing/2014/main" xmlns="" id="{00000000-0008-0000-0000-000070000000}"/>
            </a:ext>
          </a:extLst>
        </xdr:cNvPr>
        <xdr:cNvSpPr txBox="1"/>
      </xdr:nvSpPr>
      <xdr:spPr>
        <a:xfrm>
          <a:off x="5024727" y="83533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56</xdr:row>
      <xdr:rowOff>104692</xdr:rowOff>
    </xdr:from>
    <xdr:ext cx="184731" cy="264560"/>
    <xdr:sp macro="" textlink="">
      <xdr:nvSpPr>
        <xdr:cNvPr id="113" name="1 CuadroTexto">
          <a:extLst>
            <a:ext uri="{FF2B5EF4-FFF2-40B4-BE49-F238E27FC236}">
              <a16:creationId xmlns:a16="http://schemas.microsoft.com/office/drawing/2014/main" xmlns="" id="{00000000-0008-0000-0000-000071000000}"/>
            </a:ext>
          </a:extLst>
        </xdr:cNvPr>
        <xdr:cNvSpPr txBox="1"/>
      </xdr:nvSpPr>
      <xdr:spPr>
        <a:xfrm>
          <a:off x="5024727" y="83533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56</xdr:row>
      <xdr:rowOff>104692</xdr:rowOff>
    </xdr:from>
    <xdr:ext cx="184731" cy="264560"/>
    <xdr:sp macro="" textlink="">
      <xdr:nvSpPr>
        <xdr:cNvPr id="114" name="1 CuadroTexto">
          <a:extLst>
            <a:ext uri="{FF2B5EF4-FFF2-40B4-BE49-F238E27FC236}">
              <a16:creationId xmlns:a16="http://schemas.microsoft.com/office/drawing/2014/main" xmlns="" id="{00000000-0008-0000-0000-000072000000}"/>
            </a:ext>
          </a:extLst>
        </xdr:cNvPr>
        <xdr:cNvSpPr txBox="1"/>
      </xdr:nvSpPr>
      <xdr:spPr>
        <a:xfrm>
          <a:off x="5024727" y="83533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5"/>
  <sheetViews>
    <sheetView showGridLines="0" tabSelected="1" workbookViewId="0">
      <selection activeCell="G55" sqref="G55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6.7109375" style="1" customWidth="1"/>
    <col min="3" max="3" width="19.28515625" style="1" customWidth="1"/>
    <col min="4" max="4" width="9.42578125" style="1" customWidth="1"/>
    <col min="5" max="5" width="14.42578125" style="131" customWidth="1"/>
    <col min="6" max="6" width="11" style="1" customWidth="1"/>
    <col min="7" max="7" width="12.285156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119"/>
      <c r="F1" s="2"/>
      <c r="G1" s="2"/>
    </row>
    <row r="2" spans="1:7" ht="15" customHeight="1" x14ac:dyDescent="0.25">
      <c r="A2" s="2"/>
      <c r="B2" s="2"/>
      <c r="C2" s="2"/>
      <c r="D2" s="2"/>
      <c r="E2" s="119"/>
      <c r="F2" s="2"/>
      <c r="G2" s="2"/>
    </row>
    <row r="3" spans="1:7" ht="15" customHeight="1" x14ac:dyDescent="0.25">
      <c r="A3" s="2"/>
      <c r="B3" s="2"/>
      <c r="C3" s="2"/>
      <c r="D3" s="2"/>
      <c r="E3" s="119"/>
      <c r="F3" s="2"/>
      <c r="G3" s="2"/>
    </row>
    <row r="4" spans="1:7" ht="15" customHeight="1" x14ac:dyDescent="0.25">
      <c r="A4" s="2"/>
      <c r="B4" s="2"/>
      <c r="C4" s="2"/>
      <c r="D4" s="2"/>
      <c r="E4" s="119"/>
      <c r="F4" s="2"/>
      <c r="G4" s="2"/>
    </row>
    <row r="5" spans="1:7" ht="15" customHeight="1" x14ac:dyDescent="0.25">
      <c r="A5" s="2"/>
      <c r="B5" s="2"/>
      <c r="C5" s="2"/>
      <c r="D5" s="2"/>
      <c r="E5" s="119"/>
      <c r="F5" s="2"/>
      <c r="G5" s="2"/>
    </row>
    <row r="6" spans="1:7" ht="15" customHeight="1" x14ac:dyDescent="0.25">
      <c r="A6" s="2"/>
      <c r="B6" s="2"/>
      <c r="C6" s="2"/>
      <c r="D6" s="2"/>
      <c r="E6" s="119"/>
      <c r="F6" s="2"/>
      <c r="G6" s="2"/>
    </row>
    <row r="7" spans="1:7" ht="15" customHeight="1" x14ac:dyDescent="0.25">
      <c r="A7" s="2"/>
      <c r="B7" s="2"/>
      <c r="C7" s="2"/>
      <c r="D7" s="2"/>
      <c r="E7" s="119"/>
      <c r="F7" s="2"/>
      <c r="G7" s="2"/>
    </row>
    <row r="8" spans="1:7" ht="15" customHeight="1" x14ac:dyDescent="0.25">
      <c r="A8" s="2"/>
      <c r="B8" s="3"/>
      <c r="C8" s="4"/>
      <c r="D8" s="2"/>
      <c r="E8" s="120"/>
      <c r="F8" s="4"/>
      <c r="G8" s="4"/>
    </row>
    <row r="9" spans="1:7" ht="12" customHeight="1" x14ac:dyDescent="0.25">
      <c r="A9" s="5"/>
      <c r="B9" s="6" t="s">
        <v>0</v>
      </c>
      <c r="C9" s="7" t="s">
        <v>1</v>
      </c>
      <c r="D9" s="8"/>
      <c r="E9" s="164" t="s">
        <v>2</v>
      </c>
      <c r="F9" s="165"/>
      <c r="G9" s="9">
        <v>30000</v>
      </c>
    </row>
    <row r="10" spans="1:7" ht="38.25" customHeight="1" x14ac:dyDescent="0.25">
      <c r="A10" s="5"/>
      <c r="B10" s="10" t="s">
        <v>3</v>
      </c>
      <c r="C10" s="11" t="s">
        <v>4</v>
      </c>
      <c r="D10" s="12"/>
      <c r="E10" s="162" t="s">
        <v>5</v>
      </c>
      <c r="F10" s="163"/>
      <c r="G10" s="48" t="s">
        <v>6</v>
      </c>
    </row>
    <row r="11" spans="1:7" ht="18" customHeight="1" x14ac:dyDescent="0.25">
      <c r="A11" s="5"/>
      <c r="B11" s="10" t="s">
        <v>7</v>
      </c>
      <c r="C11" s="121" t="s">
        <v>8</v>
      </c>
      <c r="D11" s="12"/>
      <c r="E11" s="162" t="s">
        <v>9</v>
      </c>
      <c r="F11" s="163"/>
      <c r="G11" s="141">
        <v>200</v>
      </c>
    </row>
    <row r="12" spans="1:7" ht="11.25" customHeight="1" x14ac:dyDescent="0.25">
      <c r="A12" s="5"/>
      <c r="B12" s="10" t="s">
        <v>10</v>
      </c>
      <c r="C12" s="11" t="s">
        <v>11</v>
      </c>
      <c r="D12" s="12"/>
      <c r="E12" s="158" t="s">
        <v>12</v>
      </c>
      <c r="F12" s="159"/>
      <c r="G12" s="140">
        <f>(G9*G11)</f>
        <v>6000000</v>
      </c>
    </row>
    <row r="13" spans="1:7" ht="30.75" customHeight="1" x14ac:dyDescent="0.25">
      <c r="A13" s="5"/>
      <c r="B13" s="10" t="s">
        <v>13</v>
      </c>
      <c r="C13" s="121" t="s">
        <v>14</v>
      </c>
      <c r="D13" s="12"/>
      <c r="E13" s="162" t="s">
        <v>15</v>
      </c>
      <c r="F13" s="163"/>
      <c r="G13" s="11" t="s">
        <v>16</v>
      </c>
    </row>
    <row r="14" spans="1:7" ht="13.5" customHeight="1" x14ac:dyDescent="0.25">
      <c r="A14" s="5"/>
      <c r="B14" s="10" t="s">
        <v>17</v>
      </c>
      <c r="C14" s="121" t="s">
        <v>18</v>
      </c>
      <c r="D14" s="12"/>
      <c r="E14" s="162" t="s">
        <v>19</v>
      </c>
      <c r="F14" s="163"/>
      <c r="G14" s="121" t="s">
        <v>6</v>
      </c>
    </row>
    <row r="15" spans="1:7" ht="25.5" customHeight="1" x14ac:dyDescent="0.25">
      <c r="A15" s="5"/>
      <c r="B15" s="10" t="s">
        <v>20</v>
      </c>
      <c r="C15" s="142">
        <v>44228</v>
      </c>
      <c r="D15" s="12"/>
      <c r="E15" s="166" t="s">
        <v>21</v>
      </c>
      <c r="F15" s="167"/>
      <c r="G15" s="11" t="s">
        <v>22</v>
      </c>
    </row>
    <row r="16" spans="1:7" ht="12" customHeight="1" x14ac:dyDescent="0.25">
      <c r="A16" s="2"/>
      <c r="B16" s="13"/>
      <c r="C16" s="14"/>
      <c r="D16" s="15"/>
      <c r="E16" s="122"/>
      <c r="F16" s="16"/>
      <c r="G16" s="17"/>
    </row>
    <row r="17" spans="1:7" ht="12" customHeight="1" x14ac:dyDescent="0.25">
      <c r="A17" s="18"/>
      <c r="B17" s="168" t="s">
        <v>23</v>
      </c>
      <c r="C17" s="169"/>
      <c r="D17" s="169"/>
      <c r="E17" s="169"/>
      <c r="F17" s="169"/>
      <c r="G17" s="169"/>
    </row>
    <row r="18" spans="1:7" ht="12" customHeight="1" x14ac:dyDescent="0.25">
      <c r="A18" s="2"/>
      <c r="B18" s="19"/>
      <c r="C18" s="20"/>
      <c r="D18" s="20"/>
      <c r="E18" s="123"/>
      <c r="F18" s="21"/>
      <c r="G18" s="21"/>
    </row>
    <row r="19" spans="1:7" ht="12" customHeight="1" x14ac:dyDescent="0.25">
      <c r="A19" s="5"/>
      <c r="B19" s="22" t="s">
        <v>24</v>
      </c>
      <c r="C19" s="23"/>
      <c r="D19" s="24"/>
      <c r="E19" s="110"/>
      <c r="F19" s="24"/>
      <c r="G19" s="24"/>
    </row>
    <row r="20" spans="1:7" ht="24" customHeight="1" x14ac:dyDescent="0.25">
      <c r="A20" s="18"/>
      <c r="B20" s="25" t="s">
        <v>25</v>
      </c>
      <c r="C20" s="25" t="s">
        <v>26</v>
      </c>
      <c r="D20" s="25" t="s">
        <v>27</v>
      </c>
      <c r="E20" s="25" t="s">
        <v>28</v>
      </c>
      <c r="F20" s="25" t="s">
        <v>29</v>
      </c>
      <c r="G20" s="25" t="s">
        <v>30</v>
      </c>
    </row>
    <row r="21" spans="1:7" ht="12.75" customHeight="1" x14ac:dyDescent="0.25">
      <c r="A21" s="18"/>
      <c r="B21" s="124" t="s">
        <v>31</v>
      </c>
      <c r="C21" s="26" t="s">
        <v>32</v>
      </c>
      <c r="D21" s="124">
        <v>2</v>
      </c>
      <c r="E21" s="11" t="s">
        <v>33</v>
      </c>
      <c r="F21" s="124">
        <v>20000</v>
      </c>
      <c r="G21" s="140">
        <f>(D21*F21)</f>
        <v>40000</v>
      </c>
    </row>
    <row r="22" spans="1:7" ht="12.75" customHeight="1" x14ac:dyDescent="0.25">
      <c r="A22" s="18"/>
      <c r="B22" s="124" t="s">
        <v>34</v>
      </c>
      <c r="C22" s="26" t="s">
        <v>32</v>
      </c>
      <c r="D22" s="124">
        <v>12</v>
      </c>
      <c r="E22" s="11" t="s">
        <v>35</v>
      </c>
      <c r="F22" s="124">
        <v>20000</v>
      </c>
      <c r="G22" s="140">
        <f t="shared" ref="G22:G25" si="0">(D22*F22)</f>
        <v>240000</v>
      </c>
    </row>
    <row r="23" spans="1:7" ht="12.75" customHeight="1" x14ac:dyDescent="0.25">
      <c r="A23" s="18"/>
      <c r="B23" s="124" t="s">
        <v>36</v>
      </c>
      <c r="C23" s="26" t="s">
        <v>32</v>
      </c>
      <c r="D23" s="124">
        <v>4</v>
      </c>
      <c r="E23" s="11" t="s">
        <v>33</v>
      </c>
      <c r="F23" s="124">
        <v>20000</v>
      </c>
      <c r="G23" s="140">
        <f t="shared" si="0"/>
        <v>80000</v>
      </c>
    </row>
    <row r="24" spans="1:7" ht="12.75" customHeight="1" x14ac:dyDescent="0.25">
      <c r="A24" s="18"/>
      <c r="B24" s="124" t="s">
        <v>37</v>
      </c>
      <c r="C24" s="26" t="s">
        <v>32</v>
      </c>
      <c r="D24" s="124">
        <v>2</v>
      </c>
      <c r="E24" s="11" t="s">
        <v>35</v>
      </c>
      <c r="F24" s="124">
        <v>20000</v>
      </c>
      <c r="G24" s="140">
        <f t="shared" si="0"/>
        <v>40000</v>
      </c>
    </row>
    <row r="25" spans="1:7" ht="12.75" customHeight="1" x14ac:dyDescent="0.25">
      <c r="A25" s="18"/>
      <c r="B25" s="124" t="s">
        <v>38</v>
      </c>
      <c r="C25" s="26" t="s">
        <v>32</v>
      </c>
      <c r="D25" s="124">
        <v>1</v>
      </c>
      <c r="E25" s="11" t="s">
        <v>39</v>
      </c>
      <c r="F25" s="124">
        <v>20000</v>
      </c>
      <c r="G25" s="140">
        <f t="shared" si="0"/>
        <v>20000</v>
      </c>
    </row>
    <row r="26" spans="1:7" ht="12.75" customHeight="1" x14ac:dyDescent="0.25">
      <c r="A26" s="18"/>
      <c r="B26" s="27" t="s">
        <v>40</v>
      </c>
      <c r="C26" s="28"/>
      <c r="D26" s="28"/>
      <c r="E26" s="28"/>
      <c r="F26" s="29"/>
      <c r="G26" s="143">
        <f>SUM(G21:G25)</f>
        <v>420000</v>
      </c>
    </row>
    <row r="27" spans="1:7" ht="12" customHeight="1" x14ac:dyDescent="0.25">
      <c r="A27" s="2"/>
      <c r="B27" s="19"/>
      <c r="C27" s="21"/>
      <c r="D27" s="21"/>
      <c r="E27" s="123"/>
      <c r="F27" s="30"/>
      <c r="G27" s="30"/>
    </row>
    <row r="28" spans="1:7" ht="12" customHeight="1" x14ac:dyDescent="0.25">
      <c r="A28" s="5"/>
      <c r="B28" s="31" t="s">
        <v>41</v>
      </c>
      <c r="C28" s="32"/>
      <c r="D28" s="33"/>
      <c r="E28" s="33"/>
      <c r="F28" s="34"/>
      <c r="G28" s="34"/>
    </row>
    <row r="29" spans="1:7" ht="24" customHeight="1" x14ac:dyDescent="0.25">
      <c r="A29" s="5"/>
      <c r="B29" s="35" t="s">
        <v>25</v>
      </c>
      <c r="C29" s="36" t="s">
        <v>26</v>
      </c>
      <c r="D29" s="36" t="s">
        <v>27</v>
      </c>
      <c r="E29" s="35" t="s">
        <v>28</v>
      </c>
      <c r="F29" s="36" t="s">
        <v>29</v>
      </c>
      <c r="G29" s="35" t="s">
        <v>30</v>
      </c>
    </row>
    <row r="30" spans="1:7" ht="12" customHeight="1" x14ac:dyDescent="0.25">
      <c r="A30" s="5"/>
      <c r="B30" s="124"/>
      <c r="C30" s="26"/>
      <c r="D30" s="124"/>
      <c r="E30" s="11"/>
      <c r="F30" s="124"/>
      <c r="G30" s="108"/>
    </row>
    <row r="31" spans="1:7" ht="12" customHeight="1" x14ac:dyDescent="0.25">
      <c r="A31" s="5"/>
      <c r="B31" s="37" t="s">
        <v>42</v>
      </c>
      <c r="C31" s="38"/>
      <c r="D31" s="38"/>
      <c r="E31" s="38"/>
      <c r="F31" s="39"/>
      <c r="G31" s="109"/>
    </row>
    <row r="32" spans="1:7" ht="12" customHeight="1" x14ac:dyDescent="0.25">
      <c r="A32" s="2"/>
      <c r="B32" s="40"/>
      <c r="C32" s="41"/>
      <c r="D32" s="41"/>
      <c r="E32" s="125"/>
      <c r="F32" s="42"/>
      <c r="G32" s="42"/>
    </row>
    <row r="33" spans="1:11" ht="12" customHeight="1" x14ac:dyDescent="0.25">
      <c r="A33" s="5"/>
      <c r="B33" s="31" t="s">
        <v>43</v>
      </c>
      <c r="C33" s="32"/>
      <c r="D33" s="33"/>
      <c r="E33" s="33"/>
      <c r="F33" s="34"/>
      <c r="G33" s="34"/>
    </row>
    <row r="34" spans="1:11" ht="24" customHeight="1" x14ac:dyDescent="0.25">
      <c r="A34" s="5"/>
      <c r="B34" s="43" t="s">
        <v>25</v>
      </c>
      <c r="C34" s="43" t="s">
        <v>26</v>
      </c>
      <c r="D34" s="43" t="s">
        <v>27</v>
      </c>
      <c r="E34" s="43" t="s">
        <v>28</v>
      </c>
      <c r="F34" s="44" t="s">
        <v>29</v>
      </c>
      <c r="G34" s="43" t="s">
        <v>30</v>
      </c>
    </row>
    <row r="35" spans="1:11" ht="12.75" customHeight="1" x14ac:dyDescent="0.25">
      <c r="A35" s="18"/>
      <c r="B35" s="145" t="s">
        <v>44</v>
      </c>
      <c r="C35" s="26" t="s">
        <v>45</v>
      </c>
      <c r="D35" s="148">
        <v>1</v>
      </c>
      <c r="E35" s="26" t="s">
        <v>46</v>
      </c>
      <c r="F35" s="140">
        <v>150000</v>
      </c>
      <c r="G35" s="124">
        <f t="shared" ref="G35:G38" si="1">(D35*F35)</f>
        <v>150000</v>
      </c>
    </row>
    <row r="36" spans="1:11" ht="12.75" customHeight="1" x14ac:dyDescent="0.25">
      <c r="A36" s="18"/>
      <c r="B36" s="145" t="s">
        <v>47</v>
      </c>
      <c r="C36" s="26" t="s">
        <v>45</v>
      </c>
      <c r="D36" s="148">
        <v>0.4</v>
      </c>
      <c r="E36" s="26" t="s">
        <v>48</v>
      </c>
      <c r="F36" s="140">
        <v>150000</v>
      </c>
      <c r="G36" s="124">
        <f t="shared" si="1"/>
        <v>60000</v>
      </c>
    </row>
    <row r="37" spans="1:11" ht="12.75" customHeight="1" x14ac:dyDescent="0.25">
      <c r="A37" s="18"/>
      <c r="B37" s="145" t="s">
        <v>49</v>
      </c>
      <c r="C37" s="26" t="s">
        <v>45</v>
      </c>
      <c r="D37" s="148">
        <v>0.5</v>
      </c>
      <c r="E37" s="26" t="s">
        <v>46</v>
      </c>
      <c r="F37" s="140">
        <v>150000</v>
      </c>
      <c r="G37" s="124">
        <f t="shared" si="1"/>
        <v>75000</v>
      </c>
    </row>
    <row r="38" spans="1:11" ht="12.75" customHeight="1" x14ac:dyDescent="0.25">
      <c r="A38" s="67"/>
      <c r="B38" s="145" t="s">
        <v>37</v>
      </c>
      <c r="C38" s="26" t="s">
        <v>45</v>
      </c>
      <c r="D38" s="148">
        <v>0.67</v>
      </c>
      <c r="E38" s="26" t="s">
        <v>50</v>
      </c>
      <c r="F38" s="140">
        <v>150000</v>
      </c>
      <c r="G38" s="124">
        <f t="shared" si="1"/>
        <v>100500</v>
      </c>
    </row>
    <row r="39" spans="1:11" ht="12.75" customHeight="1" x14ac:dyDescent="0.25">
      <c r="A39" s="5"/>
      <c r="B39" s="45" t="s">
        <v>51</v>
      </c>
      <c r="C39" s="46"/>
      <c r="D39" s="46"/>
      <c r="E39" s="46"/>
      <c r="F39" s="46"/>
      <c r="G39" s="144">
        <f>SUM(G35:G38)</f>
        <v>385500</v>
      </c>
    </row>
    <row r="40" spans="1:11" ht="12" customHeight="1" x14ac:dyDescent="0.25">
      <c r="A40" s="2"/>
      <c r="B40" s="40"/>
      <c r="C40" s="41"/>
      <c r="D40" s="41"/>
      <c r="E40" s="125"/>
      <c r="F40" s="42"/>
      <c r="G40" s="42"/>
    </row>
    <row r="41" spans="1:11" ht="12" customHeight="1" x14ac:dyDescent="0.25">
      <c r="A41" s="5"/>
      <c r="B41" s="31" t="s">
        <v>52</v>
      </c>
      <c r="C41" s="32"/>
      <c r="D41" s="33"/>
      <c r="E41" s="33"/>
      <c r="F41" s="34"/>
      <c r="G41" s="34"/>
    </row>
    <row r="42" spans="1:11" ht="24" customHeight="1" x14ac:dyDescent="0.25">
      <c r="A42" s="5"/>
      <c r="B42" s="44" t="s">
        <v>53</v>
      </c>
      <c r="C42" s="44" t="s">
        <v>54</v>
      </c>
      <c r="D42" s="133" t="s">
        <v>55</v>
      </c>
      <c r="E42" s="44" t="s">
        <v>28</v>
      </c>
      <c r="F42" s="44" t="s">
        <v>29</v>
      </c>
      <c r="G42" s="44" t="s">
        <v>30</v>
      </c>
      <c r="K42" s="107"/>
    </row>
    <row r="43" spans="1:11" ht="12.75" customHeight="1" x14ac:dyDescent="0.25">
      <c r="A43" s="18"/>
      <c r="B43" s="149" t="s">
        <v>56</v>
      </c>
      <c r="C43" s="150"/>
      <c r="D43" s="150"/>
      <c r="E43" s="150"/>
      <c r="F43" s="150"/>
      <c r="G43" s="47"/>
      <c r="K43" s="107"/>
    </row>
    <row r="44" spans="1:11" ht="12.75" customHeight="1" x14ac:dyDescent="0.25">
      <c r="A44" s="18"/>
      <c r="B44" s="145" t="s">
        <v>57</v>
      </c>
      <c r="C44" s="48" t="s">
        <v>26</v>
      </c>
      <c r="D44" s="151">
        <v>42000</v>
      </c>
      <c r="E44" s="48" t="s">
        <v>46</v>
      </c>
      <c r="F44" s="152">
        <v>20</v>
      </c>
      <c r="G44" s="49">
        <f>(D44*F44)</f>
        <v>840000</v>
      </c>
      <c r="K44" s="107"/>
    </row>
    <row r="45" spans="1:11" ht="12.75" customHeight="1" x14ac:dyDescent="0.25">
      <c r="A45" s="18"/>
      <c r="B45" s="50" t="s">
        <v>58</v>
      </c>
      <c r="C45" s="146"/>
      <c r="D45" s="146"/>
      <c r="E45" s="146"/>
      <c r="F45" s="152"/>
      <c r="G45" s="49"/>
      <c r="K45" s="107"/>
    </row>
    <row r="46" spans="1:11" ht="12.75" customHeight="1" x14ac:dyDescent="0.25">
      <c r="A46" s="18"/>
      <c r="B46" s="145" t="s">
        <v>59</v>
      </c>
      <c r="C46" s="48" t="s">
        <v>60</v>
      </c>
      <c r="D46" s="151">
        <v>100</v>
      </c>
      <c r="E46" s="48" t="s">
        <v>46</v>
      </c>
      <c r="F46" s="152">
        <v>855</v>
      </c>
      <c r="G46" s="49">
        <f t="shared" ref="G46:G58" si="2">(D46*F46)</f>
        <v>85500</v>
      </c>
    </row>
    <row r="47" spans="1:11" ht="12.75" customHeight="1" x14ac:dyDescent="0.25">
      <c r="A47" s="18"/>
      <c r="B47" s="145" t="s">
        <v>61</v>
      </c>
      <c r="C47" s="48" t="s">
        <v>62</v>
      </c>
      <c r="D47" s="151">
        <v>100</v>
      </c>
      <c r="E47" s="48" t="s">
        <v>46</v>
      </c>
      <c r="F47" s="152">
        <v>856</v>
      </c>
      <c r="G47" s="49">
        <f t="shared" si="2"/>
        <v>85600</v>
      </c>
    </row>
    <row r="48" spans="1:11" ht="12.75" customHeight="1" x14ac:dyDescent="0.25">
      <c r="A48" s="18"/>
      <c r="B48" s="145" t="s">
        <v>63</v>
      </c>
      <c r="C48" s="48" t="s">
        <v>60</v>
      </c>
      <c r="D48" s="151">
        <v>400</v>
      </c>
      <c r="E48" s="48" t="s">
        <v>33</v>
      </c>
      <c r="F48" s="152">
        <v>650</v>
      </c>
      <c r="G48" s="49">
        <f t="shared" si="2"/>
        <v>260000</v>
      </c>
    </row>
    <row r="49" spans="1:7" ht="12.75" customHeight="1" x14ac:dyDescent="0.25">
      <c r="A49" s="18"/>
      <c r="B49" s="145" t="s">
        <v>64</v>
      </c>
      <c r="C49" s="48" t="s">
        <v>60</v>
      </c>
      <c r="D49" s="151">
        <v>100</v>
      </c>
      <c r="E49" s="48" t="s">
        <v>33</v>
      </c>
      <c r="F49" s="152">
        <v>600</v>
      </c>
      <c r="G49" s="49">
        <f t="shared" si="2"/>
        <v>60000</v>
      </c>
    </row>
    <row r="50" spans="1:7" ht="12.75" customHeight="1" x14ac:dyDescent="0.25">
      <c r="A50" s="18"/>
      <c r="B50" s="50" t="s">
        <v>65</v>
      </c>
      <c r="C50" s="146"/>
      <c r="D50" s="146"/>
      <c r="E50" s="146"/>
      <c r="F50" s="152"/>
      <c r="G50" s="49"/>
    </row>
    <row r="51" spans="1:7" ht="12.75" customHeight="1" x14ac:dyDescent="0.25">
      <c r="A51" s="18"/>
      <c r="B51" s="153" t="s">
        <v>66</v>
      </c>
      <c r="C51" s="154" t="s">
        <v>67</v>
      </c>
      <c r="D51" s="155">
        <v>6</v>
      </c>
      <c r="E51" s="154" t="s">
        <v>68</v>
      </c>
      <c r="F51" s="156">
        <v>4300</v>
      </c>
      <c r="G51" s="49">
        <f t="shared" si="2"/>
        <v>25800</v>
      </c>
    </row>
    <row r="52" spans="1:7" ht="12.75" customHeight="1" x14ac:dyDescent="0.25">
      <c r="A52" s="18"/>
      <c r="B52" s="153" t="s">
        <v>69</v>
      </c>
      <c r="C52" s="154" t="s">
        <v>67</v>
      </c>
      <c r="D52" s="155">
        <v>4</v>
      </c>
      <c r="E52" s="154" t="s">
        <v>70</v>
      </c>
      <c r="F52" s="156">
        <v>5700</v>
      </c>
      <c r="G52" s="49">
        <f t="shared" si="2"/>
        <v>22800</v>
      </c>
    </row>
    <row r="53" spans="1:7" ht="12.75" customHeight="1" x14ac:dyDescent="0.25">
      <c r="A53" s="18"/>
      <c r="B53" s="50" t="s">
        <v>71</v>
      </c>
      <c r="C53" s="146"/>
      <c r="D53" s="146"/>
      <c r="E53" s="146"/>
      <c r="F53" s="152"/>
      <c r="G53" s="49"/>
    </row>
    <row r="54" spans="1:7" ht="12.75" customHeight="1" x14ac:dyDescent="0.25">
      <c r="A54" s="18"/>
      <c r="B54" s="145" t="s">
        <v>72</v>
      </c>
      <c r="C54" s="48" t="s">
        <v>60</v>
      </c>
      <c r="D54" s="151">
        <v>1.5</v>
      </c>
      <c r="E54" s="48" t="s">
        <v>46</v>
      </c>
      <c r="F54" s="152">
        <v>7590</v>
      </c>
      <c r="G54" s="49">
        <f t="shared" si="2"/>
        <v>11385</v>
      </c>
    </row>
    <row r="55" spans="1:7" ht="12.75" customHeight="1" x14ac:dyDescent="0.25">
      <c r="A55" s="18"/>
      <c r="B55" s="50" t="s">
        <v>73</v>
      </c>
      <c r="C55" s="146"/>
      <c r="D55" s="146"/>
      <c r="E55" s="146"/>
      <c r="F55" s="152"/>
      <c r="G55" s="49"/>
    </row>
    <row r="56" spans="1:7" ht="12.75" customHeight="1" x14ac:dyDescent="0.25">
      <c r="A56" s="18"/>
      <c r="B56" s="153" t="s">
        <v>74</v>
      </c>
      <c r="C56" s="154" t="s">
        <v>67</v>
      </c>
      <c r="D56" s="155">
        <v>1.6</v>
      </c>
      <c r="E56" s="154" t="s">
        <v>75</v>
      </c>
      <c r="F56" s="156">
        <v>173000</v>
      </c>
      <c r="G56" s="49">
        <f t="shared" si="2"/>
        <v>276800</v>
      </c>
    </row>
    <row r="57" spans="1:7" ht="12.75" customHeight="1" x14ac:dyDescent="0.25">
      <c r="A57" s="18"/>
      <c r="B57" s="50" t="s">
        <v>76</v>
      </c>
      <c r="C57" s="146"/>
      <c r="D57" s="146"/>
      <c r="E57" s="146"/>
      <c r="F57" s="152"/>
      <c r="G57" s="49"/>
    </row>
    <row r="58" spans="1:7" ht="12.75" customHeight="1" x14ac:dyDescent="0.25">
      <c r="A58" s="18"/>
      <c r="B58" s="153" t="s">
        <v>77</v>
      </c>
      <c r="C58" s="154" t="s">
        <v>67</v>
      </c>
      <c r="D58" s="155">
        <v>0.2</v>
      </c>
      <c r="E58" s="154" t="s">
        <v>75</v>
      </c>
      <c r="F58" s="156">
        <v>86000</v>
      </c>
      <c r="G58" s="49">
        <f t="shared" si="2"/>
        <v>17200</v>
      </c>
    </row>
    <row r="59" spans="1:7" ht="13.5" customHeight="1" x14ac:dyDescent="0.25">
      <c r="A59" s="5"/>
      <c r="B59" s="51" t="s">
        <v>78</v>
      </c>
      <c r="C59" s="52"/>
      <c r="D59" s="52"/>
      <c r="E59" s="52"/>
      <c r="F59" s="53"/>
      <c r="G59" s="54">
        <f>SUM(G43:G58)</f>
        <v>1685085</v>
      </c>
    </row>
    <row r="60" spans="1:7" ht="12" customHeight="1" x14ac:dyDescent="0.25">
      <c r="A60" s="2"/>
      <c r="B60" s="40"/>
      <c r="C60" s="41"/>
      <c r="D60" s="41"/>
      <c r="E60" s="125"/>
      <c r="F60" s="42"/>
      <c r="G60" s="42"/>
    </row>
    <row r="61" spans="1:7" ht="12" customHeight="1" x14ac:dyDescent="0.25">
      <c r="A61" s="5"/>
      <c r="B61" s="31" t="s">
        <v>79</v>
      </c>
      <c r="C61" s="32"/>
      <c r="D61" s="33"/>
      <c r="E61" s="33"/>
      <c r="F61" s="34"/>
      <c r="G61" s="34"/>
    </row>
    <row r="62" spans="1:7" ht="24" customHeight="1" x14ac:dyDescent="0.25">
      <c r="A62" s="5"/>
      <c r="B62" s="132" t="s">
        <v>80</v>
      </c>
      <c r="C62" s="133" t="s">
        <v>54</v>
      </c>
      <c r="D62" s="133" t="s">
        <v>55</v>
      </c>
      <c r="E62" s="132" t="s">
        <v>28</v>
      </c>
      <c r="F62" s="133" t="s">
        <v>29</v>
      </c>
      <c r="G62" s="132" t="s">
        <v>30</v>
      </c>
    </row>
    <row r="63" spans="1:7" ht="12.75" customHeight="1" x14ac:dyDescent="0.25">
      <c r="A63" s="67"/>
      <c r="B63" s="147" t="s">
        <v>81</v>
      </c>
      <c r="C63" s="48" t="s">
        <v>26</v>
      </c>
      <c r="D63" s="152">
        <v>1650</v>
      </c>
      <c r="E63" s="26" t="s">
        <v>39</v>
      </c>
      <c r="F63" s="157">
        <v>300</v>
      </c>
      <c r="G63" s="138">
        <f>(D63*F63)</f>
        <v>495000</v>
      </c>
    </row>
    <row r="64" spans="1:7" ht="13.5" customHeight="1" x14ac:dyDescent="0.25">
      <c r="A64" s="5"/>
      <c r="B64" s="134" t="s">
        <v>82</v>
      </c>
      <c r="C64" s="135"/>
      <c r="D64" s="135"/>
      <c r="E64" s="135"/>
      <c r="F64" s="136"/>
      <c r="G64" s="137">
        <f>SUM(G63:G63)</f>
        <v>495000</v>
      </c>
    </row>
    <row r="65" spans="1:7" ht="12" customHeight="1" x14ac:dyDescent="0.25">
      <c r="A65" s="2"/>
      <c r="B65" s="70"/>
      <c r="C65" s="70"/>
      <c r="D65" s="70"/>
      <c r="E65" s="126"/>
      <c r="F65" s="71"/>
      <c r="G65" s="71"/>
    </row>
    <row r="66" spans="1:7" ht="12" customHeight="1" x14ac:dyDescent="0.25">
      <c r="A66" s="67"/>
      <c r="B66" s="72" t="s">
        <v>83</v>
      </c>
      <c r="C66" s="73"/>
      <c r="D66" s="73"/>
      <c r="E66" s="111"/>
      <c r="F66" s="73"/>
      <c r="G66" s="74">
        <f>G26+G31+G39+G59+G64</f>
        <v>2985585</v>
      </c>
    </row>
    <row r="67" spans="1:7" ht="12" customHeight="1" x14ac:dyDescent="0.25">
      <c r="A67" s="67"/>
      <c r="B67" s="75" t="s">
        <v>84</v>
      </c>
      <c r="C67" s="56"/>
      <c r="D67" s="56"/>
      <c r="E67" s="112"/>
      <c r="F67" s="56"/>
      <c r="G67" s="76">
        <f>G66*0.05</f>
        <v>149279.25</v>
      </c>
    </row>
    <row r="68" spans="1:7" ht="12" customHeight="1" x14ac:dyDescent="0.25">
      <c r="A68" s="67"/>
      <c r="B68" s="77" t="s">
        <v>85</v>
      </c>
      <c r="C68" s="55"/>
      <c r="D68" s="55"/>
      <c r="E68" s="113"/>
      <c r="F68" s="55"/>
      <c r="G68" s="78">
        <f>G67+G66</f>
        <v>3134864.25</v>
      </c>
    </row>
    <row r="69" spans="1:7" ht="12" customHeight="1" x14ac:dyDescent="0.25">
      <c r="A69" s="67"/>
      <c r="B69" s="75" t="s">
        <v>86</v>
      </c>
      <c r="C69" s="56"/>
      <c r="D69" s="56"/>
      <c r="E69" s="112"/>
      <c r="F69" s="56"/>
      <c r="G69" s="76">
        <f>G12</f>
        <v>6000000</v>
      </c>
    </row>
    <row r="70" spans="1:7" ht="12" customHeight="1" x14ac:dyDescent="0.25">
      <c r="A70" s="67"/>
      <c r="B70" s="79" t="s">
        <v>87</v>
      </c>
      <c r="C70" s="80"/>
      <c r="D70" s="80"/>
      <c r="E70" s="114"/>
      <c r="F70" s="80"/>
      <c r="G70" s="81">
        <f>G69-G68</f>
        <v>2865135.75</v>
      </c>
    </row>
    <row r="71" spans="1:7" ht="12" customHeight="1" x14ac:dyDescent="0.25">
      <c r="A71" s="67"/>
      <c r="B71" s="68" t="s">
        <v>88</v>
      </c>
      <c r="C71" s="69"/>
      <c r="D71" s="69"/>
      <c r="E71" s="115"/>
      <c r="F71" s="69"/>
      <c r="G71" s="64"/>
    </row>
    <row r="72" spans="1:7" ht="12.75" customHeight="1" thickBot="1" x14ac:dyDescent="0.3">
      <c r="A72" s="67"/>
      <c r="B72" s="82"/>
      <c r="C72" s="69"/>
      <c r="D72" s="69"/>
      <c r="E72" s="115"/>
      <c r="F72" s="69"/>
      <c r="G72" s="64"/>
    </row>
    <row r="73" spans="1:7" ht="12" customHeight="1" x14ac:dyDescent="0.25">
      <c r="A73" s="67"/>
      <c r="B73" s="94" t="s">
        <v>89</v>
      </c>
      <c r="C73" s="95"/>
      <c r="D73" s="95"/>
      <c r="E73" s="127"/>
      <c r="F73" s="96"/>
      <c r="G73" s="64"/>
    </row>
    <row r="74" spans="1:7" ht="12" customHeight="1" x14ac:dyDescent="0.25">
      <c r="A74" s="67"/>
      <c r="B74" s="97" t="s">
        <v>90</v>
      </c>
      <c r="C74" s="66"/>
      <c r="D74" s="66"/>
      <c r="E74" s="128"/>
      <c r="F74" s="98"/>
      <c r="G74" s="64"/>
    </row>
    <row r="75" spans="1:7" ht="12" customHeight="1" x14ac:dyDescent="0.25">
      <c r="A75" s="67"/>
      <c r="B75" s="97" t="s">
        <v>91</v>
      </c>
      <c r="C75" s="66"/>
      <c r="D75" s="66"/>
      <c r="E75" s="128"/>
      <c r="F75" s="98"/>
      <c r="G75" s="64"/>
    </row>
    <row r="76" spans="1:7" ht="12" customHeight="1" x14ac:dyDescent="0.25">
      <c r="A76" s="67"/>
      <c r="B76" s="97" t="s">
        <v>92</v>
      </c>
      <c r="C76" s="66"/>
      <c r="D76" s="66"/>
      <c r="E76" s="128"/>
      <c r="F76" s="98"/>
      <c r="G76" s="64"/>
    </row>
    <row r="77" spans="1:7" ht="12" customHeight="1" x14ac:dyDescent="0.25">
      <c r="A77" s="67"/>
      <c r="B77" s="97" t="s">
        <v>93</v>
      </c>
      <c r="C77" s="66"/>
      <c r="D77" s="66"/>
      <c r="E77" s="128"/>
      <c r="F77" s="98"/>
      <c r="G77" s="64"/>
    </row>
    <row r="78" spans="1:7" ht="12" customHeight="1" x14ac:dyDescent="0.25">
      <c r="A78" s="67"/>
      <c r="B78" s="97" t="s">
        <v>94</v>
      </c>
      <c r="C78" s="66"/>
      <c r="D78" s="66"/>
      <c r="E78" s="128"/>
      <c r="F78" s="98"/>
      <c r="G78" s="64"/>
    </row>
    <row r="79" spans="1:7" ht="12.75" customHeight="1" thickBot="1" x14ac:dyDescent="0.3">
      <c r="A79" s="67"/>
      <c r="B79" s="99" t="s">
        <v>95</v>
      </c>
      <c r="C79" s="100"/>
      <c r="D79" s="100"/>
      <c r="E79" s="129"/>
      <c r="F79" s="101"/>
      <c r="G79" s="64"/>
    </row>
    <row r="80" spans="1:7" ht="12.75" customHeight="1" x14ac:dyDescent="0.25">
      <c r="A80" s="67"/>
      <c r="B80" s="92"/>
      <c r="C80" s="66"/>
      <c r="D80" s="66"/>
      <c r="E80" s="128"/>
      <c r="F80" s="66"/>
      <c r="G80" s="64"/>
    </row>
    <row r="81" spans="1:7" ht="15" customHeight="1" thickBot="1" x14ac:dyDescent="0.3">
      <c r="A81" s="67"/>
      <c r="B81" s="160" t="s">
        <v>96</v>
      </c>
      <c r="C81" s="161"/>
      <c r="D81" s="91"/>
      <c r="E81" s="130"/>
      <c r="F81" s="58"/>
      <c r="G81" s="64"/>
    </row>
    <row r="82" spans="1:7" ht="12" customHeight="1" x14ac:dyDescent="0.25">
      <c r="A82" s="67"/>
      <c r="B82" s="84" t="s">
        <v>80</v>
      </c>
      <c r="C82" s="59" t="s">
        <v>97</v>
      </c>
      <c r="D82" s="85" t="s">
        <v>98</v>
      </c>
      <c r="E82" s="130"/>
      <c r="F82" s="58"/>
      <c r="G82" s="64"/>
    </row>
    <row r="83" spans="1:7" ht="12" customHeight="1" x14ac:dyDescent="0.25">
      <c r="A83" s="67"/>
      <c r="B83" s="86" t="s">
        <v>99</v>
      </c>
      <c r="C83" s="60">
        <f>G26</f>
        <v>420000</v>
      </c>
      <c r="D83" s="87">
        <f>(C83/C89)</f>
        <v>0.13397709326647878</v>
      </c>
      <c r="E83" s="130"/>
      <c r="F83" s="58"/>
      <c r="G83" s="64"/>
    </row>
    <row r="84" spans="1:7" ht="12" customHeight="1" x14ac:dyDescent="0.25">
      <c r="A84" s="67"/>
      <c r="B84" s="86" t="s">
        <v>100</v>
      </c>
      <c r="C84" s="60">
        <f>G31</f>
        <v>0</v>
      </c>
      <c r="D84" s="87">
        <v>0</v>
      </c>
      <c r="E84" s="130"/>
      <c r="F84" s="58"/>
      <c r="G84" s="64"/>
    </row>
    <row r="85" spans="1:7" ht="12" customHeight="1" x14ac:dyDescent="0.25">
      <c r="A85" s="67"/>
      <c r="B85" s="86" t="s">
        <v>101</v>
      </c>
      <c r="C85" s="60">
        <f>G39</f>
        <v>385500</v>
      </c>
      <c r="D85" s="87">
        <f>(C85/C89)</f>
        <v>0.12297183203387516</v>
      </c>
      <c r="E85" s="130"/>
      <c r="F85" s="58"/>
      <c r="G85" s="64"/>
    </row>
    <row r="86" spans="1:7" ht="12" customHeight="1" x14ac:dyDescent="0.25">
      <c r="A86" s="67"/>
      <c r="B86" s="86" t="s">
        <v>53</v>
      </c>
      <c r="C86" s="60">
        <f>G59</f>
        <v>1685085</v>
      </c>
      <c r="D86" s="87">
        <f>(C86/C89)</f>
        <v>0.53753045287367707</v>
      </c>
      <c r="E86" s="130"/>
      <c r="F86" s="58"/>
      <c r="G86" s="64"/>
    </row>
    <row r="87" spans="1:7" ht="12" customHeight="1" x14ac:dyDescent="0.25">
      <c r="A87" s="67"/>
      <c r="B87" s="86" t="s">
        <v>102</v>
      </c>
      <c r="C87" s="61">
        <f>G64</f>
        <v>495000</v>
      </c>
      <c r="D87" s="87">
        <f>(C87/C89)</f>
        <v>0.15790157420692141</v>
      </c>
      <c r="E87" s="116"/>
      <c r="F87" s="63"/>
      <c r="G87" s="64"/>
    </row>
    <row r="88" spans="1:7" ht="12" customHeight="1" x14ac:dyDescent="0.25">
      <c r="A88" s="67"/>
      <c r="B88" s="86" t="s">
        <v>103</v>
      </c>
      <c r="C88" s="61">
        <f>G67</f>
        <v>149279.25</v>
      </c>
      <c r="D88" s="87">
        <f>(C88/C89)</f>
        <v>4.7619047619047616E-2</v>
      </c>
      <c r="E88" s="116"/>
      <c r="F88" s="63"/>
      <c r="G88" s="64"/>
    </row>
    <row r="89" spans="1:7" ht="12.75" customHeight="1" thickBot="1" x14ac:dyDescent="0.3">
      <c r="A89" s="67"/>
      <c r="B89" s="88" t="s">
        <v>104</v>
      </c>
      <c r="C89" s="89">
        <f>SUM(C83:C88)</f>
        <v>3134864.25</v>
      </c>
      <c r="D89" s="90">
        <f>SUM(D83:D88)</f>
        <v>1</v>
      </c>
      <c r="E89" s="116"/>
      <c r="F89" s="63"/>
      <c r="G89" s="64"/>
    </row>
    <row r="90" spans="1:7" ht="12" customHeight="1" x14ac:dyDescent="0.25">
      <c r="A90" s="67"/>
      <c r="B90" s="82"/>
      <c r="C90" s="69"/>
      <c r="D90" s="69"/>
      <c r="E90" s="115"/>
      <c r="F90" s="69"/>
      <c r="G90" s="64"/>
    </row>
    <row r="91" spans="1:7" ht="12.75" customHeight="1" x14ac:dyDescent="0.25">
      <c r="A91" s="67"/>
      <c r="B91" s="83"/>
      <c r="C91" s="69"/>
      <c r="D91" s="69"/>
      <c r="E91" s="115"/>
      <c r="F91" s="69"/>
      <c r="G91" s="64"/>
    </row>
    <row r="92" spans="1:7" ht="12" customHeight="1" thickBot="1" x14ac:dyDescent="0.3">
      <c r="A92" s="57"/>
      <c r="B92" s="103"/>
      <c r="C92" s="104" t="s">
        <v>105</v>
      </c>
      <c r="D92" s="105"/>
      <c r="E92" s="117"/>
      <c r="F92" s="62"/>
      <c r="G92" s="64"/>
    </row>
    <row r="93" spans="1:7" ht="12" customHeight="1" x14ac:dyDescent="0.25">
      <c r="A93" s="67"/>
      <c r="B93" s="106" t="s">
        <v>106</v>
      </c>
      <c r="C93" s="139">
        <v>25000</v>
      </c>
      <c r="D93" s="139">
        <f>G9</f>
        <v>30000</v>
      </c>
      <c r="E93" s="139">
        <v>33000</v>
      </c>
      <c r="F93" s="102"/>
      <c r="G93" s="65"/>
    </row>
    <row r="94" spans="1:7" ht="12.75" customHeight="1" thickBot="1" x14ac:dyDescent="0.3">
      <c r="A94" s="67"/>
      <c r="B94" s="88" t="s">
        <v>107</v>
      </c>
      <c r="C94" s="89">
        <f>(G68/C93)</f>
        <v>125.39457</v>
      </c>
      <c r="D94" s="89">
        <f>(G68/D93)</f>
        <v>104.495475</v>
      </c>
      <c r="E94" s="118">
        <f>(G68/E93)</f>
        <v>94.995886363636359</v>
      </c>
      <c r="F94" s="102"/>
      <c r="G94" s="65"/>
    </row>
    <row r="95" spans="1:7" ht="15.6" customHeight="1" x14ac:dyDescent="0.25">
      <c r="A95" s="67"/>
      <c r="B95" s="93" t="s">
        <v>108</v>
      </c>
      <c r="C95" s="66"/>
      <c r="D95" s="66"/>
      <c r="E95" s="128"/>
      <c r="F95" s="66"/>
      <c r="G95" s="66"/>
    </row>
  </sheetData>
  <mergeCells count="8">
    <mergeCell ref="B81:C81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/>
  <headerFooter>
    <oddFooter>&amp;C&amp;"Helvetica Neue,Regular"&amp;12&amp;K000000&amp;P</oddFooter>
  </headerFooter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02D9EC940F96643B63B06A5078D086C" ma:contentTypeVersion="15" ma:contentTypeDescription="Crear nuevo documento." ma:contentTypeScope="" ma:versionID="2ec0779974c70508ca5a0526de9561fe">
  <xsd:schema xmlns:xsd="http://www.w3.org/2001/XMLSchema" xmlns:xs="http://www.w3.org/2001/XMLSchema" xmlns:p="http://schemas.microsoft.com/office/2006/metadata/properties" xmlns:ns1="http://schemas.microsoft.com/sharepoint/v3" xmlns:ns3="c5dbce2d-49dc-4afe-a5b0-d7fb7a901161" xmlns:ns4="1030f0af-99cb-42f1-88fc-acec73331192" targetNamespace="http://schemas.microsoft.com/office/2006/metadata/properties" ma:root="true" ma:fieldsID="8c322aef4b1c8239b17247d60330f077" ns1:_="" ns3:_="" ns4:_="">
    <xsd:import namespace="http://schemas.microsoft.com/sharepoint/v3"/>
    <xsd:import namespace="c5dbce2d-49dc-4afe-a5b0-d7fb7a901161"/>
    <xsd:import namespace="1030f0af-99cb-42f1-88fc-acec7333119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1:_ip_UnifiedCompliancePolicyProperties" minOccurs="0"/>
                <xsd:element ref="ns1:_ip_UnifiedCompliancePolicyUIAction" minOccurs="0"/>
                <xsd:element ref="ns4:MediaServiceOCR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dbce2d-49dc-4afe-a5b0-d7fb7a901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Hash de la sugerencia para compartir" ma:internalName="SharingHintHash" ma:readOnly="true">
      <xsd:simpleType>
        <xsd:restriction base="dms:Text"/>
      </xsd:simpleType>
    </xsd:element>
    <xsd:element name="SharedWithDetails" ma:index="1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30f0af-99cb-42f1-88fc-acec733311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F6E3F5B-C5DC-4EFF-92C0-8A05DB7F87F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1205FAD-5CC0-446F-BBE0-05E9227B00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5dbce2d-49dc-4afe-a5b0-d7fb7a901161"/>
    <ds:schemaRef ds:uri="1030f0af-99cb-42f1-88fc-acec733311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6C94D83-DB90-46DB-B9A6-808FBEFC8B7A}">
  <ds:schemaRefs>
    <ds:schemaRef ds:uri="1030f0af-99cb-42f1-88fc-acec73331192"/>
    <ds:schemaRef ds:uri="http://www.w3.org/XML/1998/namespace"/>
    <ds:schemaRef ds:uri="http://purl.org/dc/terms/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c5dbce2d-49dc-4afe-a5b0-d7fb7a901161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Lechuga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Ahumada Fritis Armando Segundo</dc:creator>
  <cp:keywords/>
  <dc:description/>
  <cp:lastModifiedBy>Usuario</cp:lastModifiedBy>
  <cp:revision/>
  <dcterms:created xsi:type="dcterms:W3CDTF">2020-11-27T12:49:26Z</dcterms:created>
  <dcterms:modified xsi:type="dcterms:W3CDTF">2021-04-06T13:51:00Z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0x010100202D9EC940F96643B63B06A5078D086C</vt:lpwstr>
  </property>
</Properties>
</file>