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caprino leche" sheetId="1" r:id="rId1"/>
  </sheets>
  <calcPr calcId="162913"/>
</workbook>
</file>

<file path=xl/calcChain.xml><?xml version="1.0" encoding="utf-8"?>
<calcChain xmlns="http://schemas.openxmlformats.org/spreadsheetml/2006/main">
  <c r="D85" i="1" l="1"/>
  <c r="G49" i="1" l="1"/>
  <c r="G54" i="1" l="1"/>
  <c r="G48" i="1" l="1"/>
  <c r="G47" i="1"/>
  <c r="G46" i="1"/>
  <c r="G45" i="1"/>
  <c r="G44" i="1"/>
  <c r="G43" i="1"/>
  <c r="G42" i="1"/>
  <c r="G40" i="1"/>
  <c r="G39" i="1"/>
  <c r="G38" i="1"/>
  <c r="G23" i="1"/>
  <c r="G22" i="1"/>
  <c r="G21" i="1"/>
  <c r="G12" i="1"/>
  <c r="G24" i="1" l="1"/>
  <c r="C74" i="1" s="1"/>
  <c r="G50" i="1"/>
  <c r="C77" i="1" s="1"/>
  <c r="G34" i="1" l="1"/>
  <c r="C76" i="1" s="1"/>
  <c r="G55" i="1" l="1"/>
  <c r="C78" i="1" s="1"/>
  <c r="G60" i="1"/>
  <c r="G57" i="1" l="1"/>
  <c r="G58" i="1" s="1"/>
  <c r="G59" i="1" l="1"/>
  <c r="C79" i="1"/>
  <c r="E85" i="1" l="1"/>
  <c r="G61" i="1"/>
  <c r="C85" i="1"/>
  <c r="C80" i="1"/>
  <c r="D79" i="1" s="1"/>
  <c r="D77" i="1" l="1"/>
  <c r="D74" i="1"/>
  <c r="D76" i="1"/>
  <c r="D78" i="1"/>
  <c r="D80" i="1" l="1"/>
</calcChain>
</file>

<file path=xl/sharedStrings.xml><?xml version="1.0" encoding="utf-8"?>
<sst xmlns="http://schemas.openxmlformats.org/spreadsheetml/2006/main" count="140" uniqueCount="100">
  <si>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</si>
  <si>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</si>
  <si>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</si>
  <si>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</si>
  <si>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</si>
  <si>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</si>
  <si>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</si>
  <si>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</si>
  <si>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</si>
  <si>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</si>
  <si>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</si>
  <si>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</si>
  <si>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</si>
  <si>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</si>
  <si>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</si>
  <si>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</si>
  <si>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</si>
  <si>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</si>
  <si>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</si>
  <si>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</si>
  <si>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</si>
  <si>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</si>
  <si>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</si>
  <si>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</si>
  <si>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</si>
  <si>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</si>
  <si>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</si>
  <si>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</si>
  <si>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</si>
  <si>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</si>
  <si>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</si>
  <si>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</si>
  <si>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</si>
  <si>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</si>
  <si>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</si>
  <si>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</si>
  <si>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</si>
  <si>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</si>
  <si>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</si>
  <si>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</si>
  <si>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</si>
  <si>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</si>
  <si>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</si>
  <si>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</si>
  <si>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</si>
  <si>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</si>
  <si>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</si>
  <si>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</si>
  <si>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</si>
  <si>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</si>
  <si>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</si>
  <si>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</si>
  <si>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</si>
  <si>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</si>
  <si>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PRECIO ESPERADO ($/UNID)</t>
  </si>
  <si>
    <t>MEDIO</t>
  </si>
  <si>
    <t>N° Jornadas/HA</t>
  </si>
  <si>
    <t>N° Jornadas/HA.</t>
  </si>
  <si>
    <t>Cantidad (Kg/l/u)/HA.</t>
  </si>
  <si>
    <t>OCT-ENE</t>
  </si>
  <si>
    <t>SEPT.-FEB.</t>
  </si>
  <si>
    <t>SEQUIA.</t>
  </si>
  <si>
    <t>ALIMENTACION</t>
  </si>
  <si>
    <t>ANUAL</t>
  </si>
  <si>
    <t>RENDIMIENTO (KG QUESO/UN. PRODUCT.)</t>
  </si>
  <si>
    <t>FARMACOS</t>
  </si>
  <si>
    <t>ANTIPARACITARIOS Y VACUNAS</t>
  </si>
  <si>
    <t>DOSIS ANIMAL</t>
  </si>
  <si>
    <t>BOTIQUIN</t>
  </si>
  <si>
    <t>FERMENTOS LACTEOS</t>
  </si>
  <si>
    <t>GR.</t>
  </si>
  <si>
    <t>CUAJO</t>
  </si>
  <si>
    <t>NaCL</t>
  </si>
  <si>
    <t>Gr/kg.</t>
  </si>
  <si>
    <t>CaCL2</t>
  </si>
  <si>
    <t>CERA SELLADO</t>
  </si>
  <si>
    <t>ETIQUETA</t>
  </si>
  <si>
    <t>U.</t>
  </si>
  <si>
    <t>GAS</t>
  </si>
  <si>
    <t>Kg/Kg.</t>
  </si>
  <si>
    <t>CRIOLLA</t>
  </si>
  <si>
    <t>CAPRINO LECHERO</t>
  </si>
  <si>
    <t>CONS. Locasl</t>
  </si>
  <si>
    <t xml:space="preserve">ha </t>
  </si>
  <si>
    <t>COSTOS DIRECTOS DE PRODUCCIÓN POR PLANTEL 20 CABRAS (INCLUYE IVA)</t>
  </si>
  <si>
    <t>PRIMAVERA-VERANO</t>
  </si>
  <si>
    <t>FARDOS</t>
  </si>
  <si>
    <t xml:space="preserve">MANTENCION PRADERA </t>
  </si>
  <si>
    <t>N/A</t>
  </si>
  <si>
    <t>PROGR. SANITARIO</t>
  </si>
  <si>
    <t>ELABORACION QUESOS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</si>
  <si>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</si>
  <si>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</si>
  <si>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COSTO TOTAL/plantel</t>
  </si>
  <si>
    <t>ESCENARIOS COSTO UNITARIO  ($/plantel)</t>
  </si>
  <si>
    <t>Costo unitario ($/plantel) (*)</t>
  </si>
  <si>
    <t>Rendimiento (plantel)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</si>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</sst>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0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2" xfId="0" applyNumberFormat="1" applyFont="1" applyFill="1" applyBorder="1" applyAlignment="1">
      <alignment vertical="center" wrapText="1"/>
    </xf>
    <xf numFmtId="49" fontId="6" fillId="2" borderId="2" xfId="0" applyNumberFormat="1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3" fontId="4" fillId="2" borderId="2" xfId="0" applyNumberFormat="1" applyFont="1" applyFill="1" applyBorder="1"/>
    <xf numFmtId="49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/>
    <xf numFmtId="0" fontId="4" fillId="0" borderId="2" xfId="0" applyNumberFormat="1" applyFont="1" applyBorder="1"/>
    <xf numFmtId="0" fontId="6" fillId="0" borderId="2" xfId="0" applyNumberFormat="1" applyFont="1" applyBorder="1"/>
    <xf numFmtId="49" fontId="4" fillId="2" borderId="2" xfId="0" applyNumberFormat="1" applyFont="1" applyFill="1" applyBorder="1"/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wrapText="1"/>
    </xf>
    <xf numFmtId="167" fontId="4" fillId="2" borderId="2" xfId="0" applyNumberFormat="1" applyFont="1" applyFill="1" applyBorder="1"/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3" fontId="4" fillId="2" borderId="2" xfId="0" applyNumberFormat="1" applyFont="1" applyFill="1" applyBorder="1" applyAlignment="1">
      <alignment horizontal="right" wrapText="1"/>
    </xf>
    <xf numFmtId="49" fontId="9" fillId="5" borderId="2" xfId="0" applyNumberFormat="1" applyFont="1" applyFill="1" applyBorder="1" applyAlignment="1">
      <alignment vertical="center"/>
    </xf>
    <xf numFmtId="49" fontId="9" fillId="3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wrapText="1"/>
    </xf>
    <xf numFmtId="49" fontId="5" fillId="3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wrapText="1"/>
    </xf>
    <xf numFmtId="3" fontId="4" fillId="2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3" fontId="9" fillId="3" borderId="2" xfId="0" applyNumberFormat="1" applyFont="1" applyFill="1" applyBorder="1" applyAlignment="1">
      <alignment vertical="center"/>
    </xf>
    <xf numFmtId="49" fontId="9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8" fillId="0" borderId="2" xfId="5" applyFont="1" applyFill="1" applyBorder="1" applyAlignment="1">
      <alignment horizontal="left"/>
    </xf>
    <xf numFmtId="0" fontId="8" fillId="0" borderId="2" xfId="5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/>
    <xf numFmtId="49" fontId="11" fillId="5" borderId="3" xfId="0" applyNumberFormat="1" applyFont="1" applyFill="1" applyBorder="1" applyAlignment="1">
      <alignment vertical="center"/>
    </xf>
    <xf numFmtId="0" fontId="11" fillId="5" borderId="4" xfId="0" applyFont="1" applyFill="1" applyBorder="1" applyAlignment="1">
      <alignment vertical="center"/>
    </xf>
    <xf numFmtId="164" fontId="11" fillId="5" borderId="5" xfId="0" applyNumberFormat="1" applyFont="1" applyFill="1" applyBorder="1" applyAlignment="1">
      <alignment vertical="center"/>
    </xf>
    <xf numFmtId="49" fontId="11" fillId="3" borderId="6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164" fontId="11" fillId="3" borderId="7" xfId="0" applyNumberFormat="1" applyFont="1" applyFill="1" applyBorder="1" applyAlignment="1">
      <alignment vertical="center"/>
    </xf>
    <xf numFmtId="49" fontId="11" fillId="5" borderId="6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164" fontId="11" fillId="5" borderId="7" xfId="0" applyNumberFormat="1" applyFont="1" applyFill="1" applyBorder="1" applyAlignment="1">
      <alignment vertical="center"/>
    </xf>
    <xf numFmtId="49" fontId="11" fillId="5" borderId="8" xfId="0" applyNumberFormat="1" applyFont="1" applyFill="1" applyBorder="1" applyAlignment="1">
      <alignment vertical="center"/>
    </xf>
    <xf numFmtId="0" fontId="11" fillId="5" borderId="9" xfId="0" applyFont="1" applyFill="1" applyBorder="1" applyAlignment="1">
      <alignment vertical="center"/>
    </xf>
    <xf numFmtId="164" fontId="11" fillId="5" borderId="10" xfId="0" applyNumberFormat="1" applyFont="1" applyFill="1" applyBorder="1" applyAlignment="1">
      <alignment vertical="center"/>
    </xf>
    <xf numFmtId="0" fontId="12" fillId="2" borderId="1" xfId="0" applyFont="1" applyFill="1" applyBorder="1" applyAlignment="1"/>
    <xf numFmtId="49" fontId="12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12" fillId="0" borderId="1" xfId="0" applyNumberFormat="1" applyFont="1" applyBorder="1" applyAlignment="1"/>
    <xf numFmtId="0" fontId="12" fillId="0" borderId="0" xfId="0" applyNumberFormat="1" applyFont="1" applyAlignment="1"/>
    <xf numFmtId="0" fontId="12" fillId="0" borderId="0" xfId="0" applyFont="1" applyAlignment="1"/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5" fillId="2" borderId="11" xfId="0" applyNumberFormat="1" applyFont="1" applyFill="1" applyBorder="1" applyAlignment="1">
      <alignment vertical="center"/>
    </xf>
    <xf numFmtId="0" fontId="12" fillId="2" borderId="12" xfId="0" applyFont="1" applyFill="1" applyBorder="1" applyAlignment="1"/>
    <xf numFmtId="0" fontId="12" fillId="2" borderId="13" xfId="0" applyFont="1" applyFill="1" applyBorder="1" applyAlignment="1"/>
    <xf numFmtId="49" fontId="12" fillId="2" borderId="14" xfId="0" applyNumberFormat="1" applyFont="1" applyFill="1" applyBorder="1" applyAlignment="1">
      <alignment vertical="center"/>
    </xf>
    <xf numFmtId="0" fontId="12" fillId="2" borderId="15" xfId="0" applyFont="1" applyFill="1" applyBorder="1" applyAlignment="1"/>
    <xf numFmtId="49" fontId="12" fillId="2" borderId="16" xfId="0" applyNumberFormat="1" applyFont="1" applyFill="1" applyBorder="1" applyAlignment="1">
      <alignment vertical="center"/>
    </xf>
    <xf numFmtId="0" fontId="12" fillId="2" borderId="17" xfId="0" applyFont="1" applyFill="1" applyBorder="1" applyAlignment="1"/>
    <xf numFmtId="0" fontId="12" fillId="2" borderId="18" xfId="0" applyFont="1" applyFill="1" applyBorder="1" applyAlignment="1"/>
    <xf numFmtId="0" fontId="12" fillId="8" borderId="2" xfId="0" applyFont="1" applyFill="1" applyBorder="1" applyAlignment="1"/>
    <xf numFmtId="49" fontId="15" fillId="7" borderId="2" xfId="0" applyNumberFormat="1" applyFont="1" applyFill="1" applyBorder="1" applyAlignment="1">
      <alignment vertical="center"/>
    </xf>
    <xf numFmtId="49" fontId="15" fillId="7" borderId="2" xfId="0" applyNumberFormat="1" applyFont="1" applyFill="1" applyBorder="1" applyAlignment="1">
      <alignment horizontal="center" vertical="center"/>
    </xf>
    <xf numFmtId="49" fontId="12" fillId="7" borderId="2" xfId="0" applyNumberFormat="1" applyFont="1" applyFill="1" applyBorder="1" applyAlignment="1"/>
    <xf numFmtId="49" fontId="15" fillId="2" borderId="2" xfId="0" applyNumberFormat="1" applyFont="1" applyFill="1" applyBorder="1" applyAlignment="1">
      <alignment vertical="center"/>
    </xf>
    <xf numFmtId="3" fontId="15" fillId="2" borderId="2" xfId="0" applyNumberFormat="1" applyFont="1" applyFill="1" applyBorder="1" applyAlignment="1">
      <alignment vertical="center"/>
    </xf>
    <xf numFmtId="9" fontId="12" fillId="2" borderId="2" xfId="0" applyNumberFormat="1" applyFont="1" applyFill="1" applyBorder="1" applyAlignment="1"/>
    <xf numFmtId="0" fontId="15" fillId="2" borderId="2" xfId="0" applyNumberFormat="1" applyFont="1" applyFill="1" applyBorder="1" applyAlignment="1">
      <alignment vertical="center"/>
    </xf>
    <xf numFmtId="165" fontId="15" fillId="2" borderId="2" xfId="0" applyNumberFormat="1" applyFont="1" applyFill="1" applyBorder="1" applyAlignment="1">
      <alignment vertical="center"/>
    </xf>
    <xf numFmtId="165" fontId="15" fillId="7" borderId="2" xfId="0" applyNumberFormat="1" applyFont="1" applyFill="1" applyBorder="1" applyAlignment="1">
      <alignment vertical="center"/>
    </xf>
    <xf numFmtId="9" fontId="15" fillId="7" borderId="2" xfId="0" applyNumberFormat="1" applyFont="1" applyFill="1" applyBorder="1" applyAlignment="1">
      <alignment vertical="center"/>
    </xf>
    <xf numFmtId="0" fontId="14" fillId="8" borderId="2" xfId="0" applyFont="1" applyFill="1" applyBorder="1" applyAlignment="1">
      <alignment vertical="center"/>
    </xf>
    <xf numFmtId="49" fontId="17" fillId="8" borderId="2" xfId="0" applyNumberFormat="1" applyFont="1" applyFill="1" applyBorder="1" applyAlignment="1">
      <alignment vertical="center"/>
    </xf>
    <xf numFmtId="41" fontId="15" fillId="7" borderId="2" xfId="7" applyFont="1" applyFill="1" applyBorder="1" applyAlignment="1">
      <alignment vertical="center"/>
    </xf>
    <xf numFmtId="49" fontId="17" fillId="8" borderId="2" xfId="0" applyNumberFormat="1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9" fillId="3" borderId="2" xfId="0" applyNumberFormat="1" applyFont="1" applyFill="1" applyBorder="1" applyAlignment="1"/>
    <xf numFmtId="0" fontId="9" fillId="4" borderId="2" xfId="0" applyFont="1" applyFill="1" applyBorder="1" applyAlignment="1"/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10" fillId="3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49" fontId="4" fillId="9" borderId="2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930519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865" y="190500"/>
          <a:ext cx="583223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/>
  <cols>
    <col min="1" max="1" width="8" style="2" customWidth="1"/>
    <col min="2" max="2" width="20.5703125" style="2" customWidth="1"/>
    <col min="3" max="3" width="18" style="2" customWidth="1"/>
    <col min="4" max="4" width="9.5703125" style="2" customWidth="1"/>
    <col min="5" max="5" width="14.42578125" style="2" customWidth="1"/>
    <col min="6" max="6" width="11" style="2" customWidth="1"/>
    <col min="7" max="7" width="14.28515625" style="2" customWidth="1"/>
    <col min="8" max="9" width="10.85546875" style="2" customWidth="1"/>
    <col min="10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4" t="s">
        <v>0</v>
      </c>
      <c r="C9" s="25" t="s">
        <v>81</v>
      </c>
      <c r="D9" s="14"/>
      <c r="E9" s="101" t="s">
        <v>64</v>
      </c>
      <c r="F9" s="102"/>
      <c r="G9" s="8">
        <v>1000</v>
      </c>
    </row>
    <row r="10" spans="1:7" ht="15">
      <c r="A10" s="3"/>
      <c r="B10" s="4" t="s">
        <v>1</v>
      </c>
      <c r="C10" s="26" t="s">
        <v>80</v>
      </c>
      <c r="D10" s="14"/>
      <c r="E10" s="99" t="s">
        <v>2</v>
      </c>
      <c r="F10" s="100"/>
      <c r="G10" s="27" t="s">
        <v>59</v>
      </c>
    </row>
    <row r="11" spans="1:7" ht="15">
      <c r="A11" s="3"/>
      <c r="B11" s="4" t="s">
        <v>3</v>
      </c>
      <c r="C11" s="27" t="s">
        <v>55</v>
      </c>
      <c r="D11" s="14"/>
      <c r="E11" s="99" t="s">
        <v>54</v>
      </c>
      <c r="F11" s="100"/>
      <c r="G11" s="29">
        <v>5000</v>
      </c>
    </row>
    <row r="12" spans="1:7" ht="11.25" customHeight="1">
      <c r="A12" s="3"/>
      <c r="B12" s="4" t="s">
        <v>4</v>
      </c>
      <c r="C12" s="28" t="s">
        <v>53</v>
      </c>
      <c r="D12" s="14"/>
      <c r="E12" s="30" t="s">
        <v>5</v>
      </c>
      <c r="F12" s="31"/>
      <c r="G12" s="32">
        <f>(G9*G11)</f>
        <v>5000000</v>
      </c>
    </row>
    <row r="13" spans="1:7" ht="11.25" customHeight="1">
      <c r="A13" s="3"/>
      <c r="B13" s="4" t="s">
        <v>6</v>
      </c>
      <c r="C13" s="107" t="s">
        <v>98</v>
      </c>
      <c r="D13" s="14"/>
      <c r="E13" s="99" t="s">
        <v>7</v>
      </c>
      <c r="F13" s="100"/>
      <c r="G13" s="27" t="s">
        <v>82</v>
      </c>
    </row>
    <row r="14" spans="1:7" ht="16.5" customHeight="1">
      <c r="A14" s="3"/>
      <c r="B14" s="4" t="s">
        <v>8</v>
      </c>
      <c r="C14" s="107" t="s">
        <v>99</v>
      </c>
      <c r="D14" s="14"/>
      <c r="E14" s="99" t="s">
        <v>9</v>
      </c>
      <c r="F14" s="100"/>
      <c r="G14" s="27" t="s">
        <v>60</v>
      </c>
    </row>
    <row r="15" spans="1:7" ht="15.75" customHeight="1">
      <c r="A15" s="3"/>
      <c r="B15" s="4" t="s">
        <v>10</v>
      </c>
      <c r="C15" s="27" t="s">
        <v>97</v>
      </c>
      <c r="D15" s="14"/>
      <c r="E15" s="103" t="s">
        <v>11</v>
      </c>
      <c r="F15" s="104"/>
      <c r="G15" s="28" t="s">
        <v>61</v>
      </c>
    </row>
    <row r="16" spans="1:7" ht="12" customHeight="1">
      <c r="A16" s="3"/>
      <c r="B16" s="18"/>
      <c r="C16" s="19"/>
      <c r="D16" s="14"/>
      <c r="E16" s="14"/>
      <c r="F16" s="14"/>
      <c r="G16" s="20"/>
    </row>
    <row r="17" spans="1:8" ht="12" customHeight="1">
      <c r="A17" s="3"/>
      <c r="B17" s="105" t="s">
        <v>84</v>
      </c>
      <c r="C17" s="106"/>
      <c r="D17" s="106"/>
      <c r="E17" s="106"/>
      <c r="F17" s="106"/>
      <c r="G17" s="106"/>
    </row>
    <row r="18" spans="1:8" ht="12" customHeight="1">
      <c r="A18" s="3"/>
      <c r="B18" s="14"/>
      <c r="C18" s="21"/>
      <c r="D18" s="21"/>
      <c r="E18" s="21"/>
      <c r="F18" s="14"/>
      <c r="G18" s="14"/>
    </row>
    <row r="19" spans="1:8" ht="12" customHeight="1">
      <c r="A19" s="3"/>
      <c r="B19" s="33" t="s">
        <v>12</v>
      </c>
      <c r="C19" s="22"/>
      <c r="D19" s="22"/>
      <c r="E19" s="22"/>
      <c r="F19" s="22"/>
      <c r="G19" s="22"/>
    </row>
    <row r="20" spans="1:8" ht="24" customHeight="1">
      <c r="A20" s="3"/>
      <c r="B20" s="34" t="s">
        <v>13</v>
      </c>
      <c r="C20" s="34" t="s">
        <v>14</v>
      </c>
      <c r="D20" s="34" t="s">
        <v>56</v>
      </c>
      <c r="E20" s="34" t="s">
        <v>16</v>
      </c>
      <c r="F20" s="34" t="s">
        <v>17</v>
      </c>
      <c r="G20" s="34" t="s">
        <v>18</v>
      </c>
    </row>
    <row r="21" spans="1:8" ht="12.75" customHeight="1">
      <c r="A21" s="3"/>
      <c r="B21" s="35" t="s">
        <v>62</v>
      </c>
      <c r="C21" s="37" t="s">
        <v>19</v>
      </c>
      <c r="D21" s="38">
        <v>10</v>
      </c>
      <c r="E21" s="37" t="s">
        <v>63</v>
      </c>
      <c r="F21" s="39">
        <v>30000</v>
      </c>
      <c r="G21" s="32">
        <f>D21*F21</f>
        <v>300000</v>
      </c>
    </row>
    <row r="22" spans="1:8" ht="12" customHeight="1">
      <c r="A22" s="3"/>
      <c r="B22" s="35" t="s">
        <v>89</v>
      </c>
      <c r="C22" s="37" t="s">
        <v>19</v>
      </c>
      <c r="D22" s="38">
        <v>2</v>
      </c>
      <c r="E22" s="37" t="s">
        <v>63</v>
      </c>
      <c r="F22" s="32">
        <v>30000</v>
      </c>
      <c r="G22" s="32">
        <f>(D22*F22)</f>
        <v>60000</v>
      </c>
      <c r="H22" s="15"/>
    </row>
    <row r="23" spans="1:8" ht="12" customHeight="1">
      <c r="A23" s="3"/>
      <c r="B23" s="35" t="s">
        <v>90</v>
      </c>
      <c r="C23" s="37" t="s">
        <v>19</v>
      </c>
      <c r="D23" s="38">
        <v>3</v>
      </c>
      <c r="E23" s="37" t="s">
        <v>85</v>
      </c>
      <c r="F23" s="32">
        <v>30000</v>
      </c>
      <c r="G23" s="32">
        <f>(D23*F23)</f>
        <v>90000</v>
      </c>
      <c r="H23" s="15"/>
    </row>
    <row r="24" spans="1:8" ht="12.75" customHeight="1">
      <c r="A24" s="3"/>
      <c r="B24" s="48" t="s">
        <v>20</v>
      </c>
      <c r="C24" s="40"/>
      <c r="D24" s="40"/>
      <c r="E24" s="40"/>
      <c r="F24" s="41"/>
      <c r="G24" s="42">
        <f>SUM(G21:G23)</f>
        <v>450000</v>
      </c>
    </row>
    <row r="25" spans="1:8" ht="12" customHeight="1">
      <c r="A25" s="3"/>
      <c r="B25" s="14"/>
      <c r="C25" s="14"/>
      <c r="D25" s="14"/>
      <c r="E25" s="14"/>
      <c r="F25" s="17"/>
      <c r="G25" s="17"/>
    </row>
    <row r="26" spans="1:8" ht="12" customHeight="1">
      <c r="A26" s="3"/>
      <c r="B26" s="33" t="s">
        <v>21</v>
      </c>
      <c r="C26" s="23"/>
      <c r="D26" s="23"/>
      <c r="E26" s="23"/>
      <c r="F26" s="22"/>
      <c r="G26" s="22"/>
    </row>
    <row r="27" spans="1:8" ht="24" customHeight="1">
      <c r="A27" s="3"/>
      <c r="B27" s="43" t="s">
        <v>13</v>
      </c>
      <c r="C27" s="34" t="s">
        <v>14</v>
      </c>
      <c r="D27" s="34" t="s">
        <v>15</v>
      </c>
      <c r="E27" s="43" t="s">
        <v>16</v>
      </c>
      <c r="F27" s="34" t="s">
        <v>17</v>
      </c>
      <c r="G27" s="43" t="s">
        <v>18</v>
      </c>
    </row>
    <row r="28" spans="1:8" ht="12" customHeight="1">
      <c r="A28" s="3"/>
      <c r="B28" s="44" t="s">
        <v>88</v>
      </c>
      <c r="C28" s="45"/>
      <c r="D28" s="45"/>
      <c r="E28" s="45"/>
      <c r="F28" s="44"/>
      <c r="G28" s="44"/>
    </row>
    <row r="29" spans="1:8" ht="12" customHeight="1">
      <c r="A29" s="3"/>
      <c r="B29" s="48" t="s">
        <v>22</v>
      </c>
      <c r="C29" s="40"/>
      <c r="D29" s="40"/>
      <c r="E29" s="40"/>
      <c r="F29" s="41"/>
      <c r="G29" s="41"/>
    </row>
    <row r="30" spans="1:8" ht="12" customHeight="1">
      <c r="A30" s="3"/>
      <c r="B30" s="14"/>
      <c r="C30" s="14"/>
      <c r="D30" s="14"/>
      <c r="E30" s="14"/>
      <c r="F30" s="17"/>
      <c r="G30" s="17"/>
    </row>
    <row r="31" spans="1:8" ht="12" customHeight="1">
      <c r="A31" s="3"/>
      <c r="B31" s="33" t="s">
        <v>23</v>
      </c>
      <c r="C31" s="23"/>
      <c r="D31" s="23"/>
      <c r="E31" s="23"/>
      <c r="F31" s="22"/>
      <c r="G31" s="22"/>
    </row>
    <row r="32" spans="1:8" ht="24" customHeight="1">
      <c r="A32" s="3"/>
      <c r="B32" s="43" t="s">
        <v>13</v>
      </c>
      <c r="C32" s="43" t="s">
        <v>14</v>
      </c>
      <c r="D32" s="43" t="s">
        <v>57</v>
      </c>
      <c r="E32" s="43" t="s">
        <v>16</v>
      </c>
      <c r="F32" s="34" t="s">
        <v>17</v>
      </c>
      <c r="G32" s="43" t="s">
        <v>18</v>
      </c>
    </row>
    <row r="33" spans="1:11" ht="12.75" customHeight="1">
      <c r="A33" s="3"/>
      <c r="B33" s="46" t="s">
        <v>88</v>
      </c>
      <c r="C33" s="47"/>
      <c r="D33" s="47"/>
      <c r="E33" s="47"/>
      <c r="F33" s="32"/>
      <c r="G33" s="32"/>
    </row>
    <row r="34" spans="1:11" ht="12.75" customHeight="1">
      <c r="A34" s="3"/>
      <c r="B34" s="48" t="s">
        <v>24</v>
      </c>
      <c r="C34" s="40"/>
      <c r="D34" s="40"/>
      <c r="E34" s="40"/>
      <c r="F34" s="41"/>
      <c r="G34" s="42">
        <f>SUM(G33:G33)</f>
        <v>0</v>
      </c>
    </row>
    <row r="35" spans="1:11" ht="12" customHeight="1">
      <c r="A35" s="3"/>
      <c r="B35" s="14"/>
      <c r="C35" s="14"/>
      <c r="D35" s="14"/>
      <c r="E35" s="14"/>
      <c r="F35" s="17"/>
      <c r="G35" s="17"/>
    </row>
    <row r="36" spans="1:11" ht="12" customHeight="1">
      <c r="A36" s="3"/>
      <c r="B36" s="33" t="s">
        <v>25</v>
      </c>
      <c r="C36" s="23"/>
      <c r="D36" s="23"/>
      <c r="E36" s="23"/>
      <c r="F36" s="22"/>
      <c r="G36" s="22"/>
    </row>
    <row r="37" spans="1:11" ht="24" customHeight="1">
      <c r="A37" s="3"/>
      <c r="B37" s="34" t="s">
        <v>26</v>
      </c>
      <c r="C37" s="34" t="s">
        <v>27</v>
      </c>
      <c r="D37" s="34" t="s">
        <v>58</v>
      </c>
      <c r="E37" s="34" t="s">
        <v>16</v>
      </c>
      <c r="F37" s="34" t="s">
        <v>17</v>
      </c>
      <c r="G37" s="34" t="s">
        <v>18</v>
      </c>
      <c r="K37" s="2"/>
    </row>
    <row r="38" spans="1:11" ht="12.75" customHeight="1">
      <c r="A38" s="3"/>
      <c r="B38" s="5" t="s">
        <v>62</v>
      </c>
      <c r="C38" s="6" t="s">
        <v>86</v>
      </c>
      <c r="D38" s="7">
        <v>100</v>
      </c>
      <c r="E38" s="6" t="s">
        <v>63</v>
      </c>
      <c r="F38" s="8">
        <v>4500</v>
      </c>
      <c r="G38" s="8">
        <f>D38*F38</f>
        <v>450000</v>
      </c>
      <c r="K38" s="2"/>
    </row>
    <row r="39" spans="1:11" ht="12.75" customHeight="1">
      <c r="A39" s="3"/>
      <c r="B39" s="5" t="s">
        <v>65</v>
      </c>
      <c r="C39" s="9"/>
      <c r="D39" s="10"/>
      <c r="E39" s="9"/>
      <c r="F39" s="8"/>
      <c r="G39" s="8">
        <f>(D39*F39)</f>
        <v>0</v>
      </c>
      <c r="K39" s="2"/>
    </row>
    <row r="40" spans="1:11" ht="12.75" customHeight="1">
      <c r="A40" s="3"/>
      <c r="B40" s="11" t="s">
        <v>66</v>
      </c>
      <c r="C40" s="6" t="s">
        <v>67</v>
      </c>
      <c r="D40" s="7">
        <v>20</v>
      </c>
      <c r="E40" s="6" t="s">
        <v>63</v>
      </c>
      <c r="F40" s="8">
        <v>950</v>
      </c>
      <c r="G40" s="8">
        <f>(D40*F40)</f>
        <v>19000</v>
      </c>
      <c r="K40" s="2"/>
    </row>
    <row r="41" spans="1:11" ht="12.75" customHeight="1">
      <c r="A41" s="3"/>
      <c r="B41" s="12" t="s">
        <v>30</v>
      </c>
      <c r="C41" s="6"/>
      <c r="D41" s="7"/>
      <c r="E41" s="6"/>
      <c r="F41" s="8"/>
      <c r="G41" s="8"/>
      <c r="K41" s="2"/>
    </row>
    <row r="42" spans="1:11" ht="12.75" customHeight="1">
      <c r="A42" s="3"/>
      <c r="B42" s="13" t="s">
        <v>68</v>
      </c>
      <c r="C42" s="9" t="s">
        <v>67</v>
      </c>
      <c r="D42" s="10">
        <v>20</v>
      </c>
      <c r="E42" s="9" t="s">
        <v>63</v>
      </c>
      <c r="F42" s="8">
        <v>5900</v>
      </c>
      <c r="G42" s="8">
        <f>(D42*F42)</f>
        <v>118000</v>
      </c>
      <c r="K42" s="2"/>
    </row>
    <row r="43" spans="1:11" ht="12.75" customHeight="1">
      <c r="A43" s="3"/>
      <c r="B43" s="13" t="s">
        <v>69</v>
      </c>
      <c r="C43" s="9" t="s">
        <v>70</v>
      </c>
      <c r="D43" s="10">
        <v>600</v>
      </c>
      <c r="E43" s="9" t="s">
        <v>85</v>
      </c>
      <c r="F43" s="8">
        <v>55</v>
      </c>
      <c r="G43" s="8">
        <f t="shared" ref="G43:G49" si="0">(D43*F43)</f>
        <v>33000</v>
      </c>
    </row>
    <row r="44" spans="1:11" ht="12.75" customHeight="1">
      <c r="A44" s="3"/>
      <c r="B44" s="13" t="s">
        <v>71</v>
      </c>
      <c r="C44" s="9" t="s">
        <v>70</v>
      </c>
      <c r="D44" s="10">
        <v>571</v>
      </c>
      <c r="E44" s="9" t="s">
        <v>85</v>
      </c>
      <c r="F44" s="8">
        <v>10</v>
      </c>
      <c r="G44" s="8">
        <f t="shared" si="0"/>
        <v>5710</v>
      </c>
    </row>
    <row r="45" spans="1:11" ht="12.75" customHeight="1">
      <c r="A45" s="3"/>
      <c r="B45" s="13" t="s">
        <v>72</v>
      </c>
      <c r="C45" s="9" t="s">
        <v>73</v>
      </c>
      <c r="D45" s="10">
        <v>620</v>
      </c>
      <c r="E45" s="9" t="s">
        <v>85</v>
      </c>
      <c r="F45" s="8">
        <v>11</v>
      </c>
      <c r="G45" s="8">
        <f t="shared" si="0"/>
        <v>6820</v>
      </c>
    </row>
    <row r="46" spans="1:11" ht="12.75" customHeight="1">
      <c r="A46" s="3"/>
      <c r="B46" s="13" t="s">
        <v>74</v>
      </c>
      <c r="C46" s="9" t="s">
        <v>73</v>
      </c>
      <c r="D46" s="10">
        <v>750</v>
      </c>
      <c r="E46" s="9" t="s">
        <v>85</v>
      </c>
      <c r="F46" s="8">
        <v>4</v>
      </c>
      <c r="G46" s="8">
        <f t="shared" si="0"/>
        <v>3000</v>
      </c>
    </row>
    <row r="47" spans="1:11" ht="12.75" customHeight="1">
      <c r="A47" s="3"/>
      <c r="B47" s="13" t="s">
        <v>75</v>
      </c>
      <c r="C47" s="9" t="s">
        <v>73</v>
      </c>
      <c r="D47" s="10">
        <v>800</v>
      </c>
      <c r="E47" s="9" t="s">
        <v>85</v>
      </c>
      <c r="F47" s="8">
        <v>320</v>
      </c>
      <c r="G47" s="8">
        <f t="shared" si="0"/>
        <v>256000</v>
      </c>
    </row>
    <row r="48" spans="1:11" ht="12.75" customHeight="1">
      <c r="A48" s="3"/>
      <c r="B48" s="13" t="s">
        <v>76</v>
      </c>
      <c r="C48" s="9" t="s">
        <v>77</v>
      </c>
      <c r="D48" s="10">
        <v>571</v>
      </c>
      <c r="E48" s="9" t="s">
        <v>85</v>
      </c>
      <c r="F48" s="8">
        <v>20</v>
      </c>
      <c r="G48" s="8">
        <f>(D48*F48)</f>
        <v>11420</v>
      </c>
    </row>
    <row r="49" spans="1:255" ht="12.75" customHeight="1">
      <c r="A49" s="3"/>
      <c r="B49" s="13" t="s">
        <v>78</v>
      </c>
      <c r="C49" s="9" t="s">
        <v>79</v>
      </c>
      <c r="D49" s="10">
        <v>100</v>
      </c>
      <c r="E49" s="9" t="s">
        <v>85</v>
      </c>
      <c r="F49" s="8">
        <v>1700</v>
      </c>
      <c r="G49" s="8">
        <f t="shared" si="0"/>
        <v>170000</v>
      </c>
    </row>
    <row r="50" spans="1:255" ht="13.5" customHeight="1">
      <c r="A50" s="3"/>
      <c r="B50" s="48" t="s">
        <v>29</v>
      </c>
      <c r="C50" s="40"/>
      <c r="D50" s="40"/>
      <c r="E50" s="40"/>
      <c r="F50" s="41"/>
      <c r="G50" s="42">
        <f>SUM(G38:G49)</f>
        <v>1072950</v>
      </c>
    </row>
    <row r="51" spans="1:255" ht="12" customHeight="1">
      <c r="A51" s="3"/>
      <c r="B51" s="14"/>
      <c r="C51" s="14"/>
      <c r="D51" s="14"/>
      <c r="E51" s="16"/>
      <c r="F51" s="17"/>
      <c r="G51" s="17"/>
    </row>
    <row r="52" spans="1:255" ht="12" customHeight="1">
      <c r="A52" s="3"/>
      <c r="B52" s="33" t="s">
        <v>30</v>
      </c>
      <c r="C52" s="23"/>
      <c r="D52" s="23"/>
      <c r="E52" s="23"/>
      <c r="F52" s="22"/>
      <c r="G52" s="22"/>
    </row>
    <row r="53" spans="1:255" ht="24" customHeight="1">
      <c r="A53" s="3"/>
      <c r="B53" s="43" t="s">
        <v>31</v>
      </c>
      <c r="C53" s="34" t="s">
        <v>27</v>
      </c>
      <c r="D53" s="34" t="s">
        <v>28</v>
      </c>
      <c r="E53" s="43" t="s">
        <v>16</v>
      </c>
      <c r="F53" s="34" t="s">
        <v>17</v>
      </c>
      <c r="G53" s="43" t="s">
        <v>18</v>
      </c>
    </row>
    <row r="54" spans="1:255" ht="12.75" customHeight="1">
      <c r="A54" s="3"/>
      <c r="B54" s="35" t="s">
        <v>87</v>
      </c>
      <c r="C54" s="9" t="s">
        <v>83</v>
      </c>
      <c r="D54" s="49">
        <v>6</v>
      </c>
      <c r="E54" s="37" t="s">
        <v>63</v>
      </c>
      <c r="F54" s="49">
        <v>250000</v>
      </c>
      <c r="G54" s="49">
        <f>F54*D54</f>
        <v>1500000</v>
      </c>
    </row>
    <row r="55" spans="1:255" ht="13.5" customHeight="1">
      <c r="A55" s="3"/>
      <c r="B55" s="36" t="s">
        <v>32</v>
      </c>
      <c r="C55" s="40"/>
      <c r="D55" s="40"/>
      <c r="E55" s="40"/>
      <c r="F55" s="41"/>
      <c r="G55" s="42">
        <f>SUM(G54:G54)</f>
        <v>1500000</v>
      </c>
    </row>
    <row r="56" spans="1:255" ht="12" customHeight="1">
      <c r="A56" s="3"/>
      <c r="B56" s="14"/>
      <c r="C56" s="14"/>
      <c r="D56" s="14"/>
      <c r="E56" s="14"/>
      <c r="F56" s="17"/>
      <c r="G56" s="17"/>
    </row>
    <row r="57" spans="1:255" ht="12" customHeight="1">
      <c r="A57" s="3"/>
      <c r="B57" s="50" t="s">
        <v>33</v>
      </c>
      <c r="C57" s="51"/>
      <c r="D57" s="51"/>
      <c r="E57" s="51"/>
      <c r="F57" s="51"/>
      <c r="G57" s="52">
        <f>G24+G34+G50+G55</f>
        <v>3022950</v>
      </c>
    </row>
    <row r="58" spans="1:255" ht="12" customHeight="1">
      <c r="A58" s="3"/>
      <c r="B58" s="53" t="s">
        <v>34</v>
      </c>
      <c r="C58" s="54"/>
      <c r="D58" s="54"/>
      <c r="E58" s="54"/>
      <c r="F58" s="54"/>
      <c r="G58" s="55">
        <f>G57*0.05</f>
        <v>151147.5</v>
      </c>
    </row>
    <row r="59" spans="1:255" ht="12" customHeight="1">
      <c r="A59" s="3"/>
      <c r="B59" s="56" t="s">
        <v>35</v>
      </c>
      <c r="C59" s="57"/>
      <c r="D59" s="57"/>
      <c r="E59" s="57"/>
      <c r="F59" s="57"/>
      <c r="G59" s="58">
        <f>G58+G57</f>
        <v>3174097.5</v>
      </c>
    </row>
    <row r="60" spans="1:255" ht="12" customHeight="1">
      <c r="A60" s="3"/>
      <c r="B60" s="53" t="s">
        <v>36</v>
      </c>
      <c r="C60" s="54"/>
      <c r="D60" s="54"/>
      <c r="E60" s="54"/>
      <c r="F60" s="54"/>
      <c r="G60" s="55">
        <f>G12</f>
        <v>5000000</v>
      </c>
    </row>
    <row r="61" spans="1:255" ht="12" customHeight="1">
      <c r="A61" s="3"/>
      <c r="B61" s="59" t="s">
        <v>37</v>
      </c>
      <c r="C61" s="60"/>
      <c r="D61" s="60"/>
      <c r="E61" s="60"/>
      <c r="F61" s="60"/>
      <c r="G61" s="61">
        <f>G60-G59</f>
        <v>1825902.5</v>
      </c>
    </row>
    <row r="62" spans="1:255" s="68" customFormat="1" ht="12" customHeight="1">
      <c r="A62" s="62"/>
      <c r="B62" s="63" t="s">
        <v>91</v>
      </c>
      <c r="C62" s="64"/>
      <c r="D62" s="64"/>
      <c r="E62" s="64"/>
      <c r="F62" s="64"/>
      <c r="G62" s="65"/>
      <c r="H62" s="66"/>
      <c r="I62" s="66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  <c r="EO62" s="67"/>
      <c r="EP62" s="67"/>
      <c r="EQ62" s="67"/>
      <c r="ER62" s="67"/>
      <c r="ES62" s="67"/>
      <c r="ET62" s="67"/>
      <c r="EU62" s="67"/>
      <c r="EV62" s="67"/>
      <c r="EW62" s="67"/>
      <c r="EX62" s="67"/>
      <c r="EY62" s="67"/>
      <c r="EZ62" s="67"/>
      <c r="FA62" s="67"/>
      <c r="FB62" s="67"/>
      <c r="FC62" s="67"/>
      <c r="FD62" s="67"/>
      <c r="FE62" s="67"/>
      <c r="FF62" s="67"/>
      <c r="FG62" s="67"/>
      <c r="FH62" s="67"/>
      <c r="FI62" s="67"/>
      <c r="FJ62" s="67"/>
      <c r="FK62" s="67"/>
      <c r="FL62" s="67"/>
      <c r="FM62" s="67"/>
      <c r="FN62" s="67"/>
      <c r="FO62" s="67"/>
      <c r="FP62" s="67"/>
      <c r="FQ62" s="67"/>
      <c r="FR62" s="67"/>
      <c r="FS62" s="67"/>
      <c r="FT62" s="67"/>
      <c r="FU62" s="67"/>
      <c r="FV62" s="67"/>
      <c r="FW62" s="67"/>
      <c r="FX62" s="67"/>
      <c r="FY62" s="67"/>
      <c r="FZ62" s="67"/>
      <c r="GA62" s="67"/>
      <c r="GB62" s="67"/>
      <c r="GC62" s="67"/>
      <c r="GD62" s="67"/>
      <c r="GE62" s="67"/>
      <c r="GF62" s="67"/>
      <c r="GG62" s="67"/>
      <c r="GH62" s="67"/>
      <c r="GI62" s="67"/>
      <c r="GJ62" s="67"/>
      <c r="GK62" s="67"/>
      <c r="GL62" s="67"/>
      <c r="GM62" s="67"/>
      <c r="GN62" s="67"/>
      <c r="GO62" s="67"/>
      <c r="GP62" s="67"/>
      <c r="GQ62" s="67"/>
      <c r="GR62" s="67"/>
      <c r="GS62" s="67"/>
      <c r="GT62" s="67"/>
      <c r="GU62" s="67"/>
      <c r="GV62" s="67"/>
      <c r="GW62" s="67"/>
      <c r="GX62" s="67"/>
      <c r="GY62" s="67"/>
      <c r="GZ62" s="67"/>
      <c r="HA62" s="67"/>
      <c r="HB62" s="67"/>
      <c r="HC62" s="67"/>
      <c r="HD62" s="67"/>
      <c r="HE62" s="67"/>
      <c r="HF62" s="67"/>
      <c r="HG62" s="67"/>
      <c r="HH62" s="67"/>
      <c r="HI62" s="67"/>
      <c r="HJ62" s="67"/>
      <c r="HK62" s="67"/>
      <c r="HL62" s="67"/>
      <c r="HM62" s="67"/>
      <c r="HN62" s="67"/>
      <c r="HO62" s="67"/>
      <c r="HP62" s="67"/>
      <c r="HQ62" s="67"/>
      <c r="HR62" s="67"/>
      <c r="HS62" s="67"/>
      <c r="HT62" s="67"/>
      <c r="HU62" s="67"/>
      <c r="HV62" s="67"/>
      <c r="HW62" s="67"/>
      <c r="HX62" s="67"/>
      <c r="HY62" s="67"/>
      <c r="HZ62" s="67"/>
      <c r="IA62" s="67"/>
      <c r="IB62" s="67"/>
      <c r="IC62" s="67"/>
      <c r="ID62" s="67"/>
      <c r="IE62" s="67"/>
      <c r="IF62" s="67"/>
      <c r="IG62" s="67"/>
      <c r="IH62" s="67"/>
      <c r="II62" s="67"/>
      <c r="IJ62" s="67"/>
      <c r="IK62" s="67"/>
      <c r="IL62" s="67"/>
      <c r="IM62" s="67"/>
      <c r="IN62" s="67"/>
      <c r="IO62" s="67"/>
      <c r="IP62" s="67"/>
      <c r="IQ62" s="67"/>
      <c r="IR62" s="67"/>
      <c r="IS62" s="67"/>
      <c r="IT62" s="67"/>
      <c r="IU62" s="67"/>
    </row>
    <row r="63" spans="1:255" s="68" customFormat="1" ht="12" customHeight="1" thickBot="1">
      <c r="A63" s="62"/>
      <c r="B63" s="69"/>
      <c r="C63" s="64"/>
      <c r="D63" s="64"/>
      <c r="E63" s="64"/>
      <c r="F63" s="64"/>
      <c r="G63" s="65"/>
      <c r="H63" s="66"/>
      <c r="I63" s="66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  <c r="EO63" s="67"/>
      <c r="EP63" s="67"/>
      <c r="EQ63" s="67"/>
      <c r="ER63" s="67"/>
      <c r="ES63" s="67"/>
      <c r="ET63" s="67"/>
      <c r="EU63" s="67"/>
      <c r="EV63" s="67"/>
      <c r="EW63" s="67"/>
      <c r="EX63" s="67"/>
      <c r="EY63" s="67"/>
      <c r="EZ63" s="67"/>
      <c r="FA63" s="67"/>
      <c r="FB63" s="67"/>
      <c r="FC63" s="67"/>
      <c r="FD63" s="67"/>
      <c r="FE63" s="67"/>
      <c r="FF63" s="67"/>
      <c r="FG63" s="67"/>
      <c r="FH63" s="67"/>
      <c r="FI63" s="67"/>
      <c r="FJ63" s="67"/>
      <c r="FK63" s="67"/>
      <c r="FL63" s="67"/>
      <c r="FM63" s="67"/>
      <c r="FN63" s="67"/>
      <c r="FO63" s="67"/>
      <c r="FP63" s="67"/>
      <c r="FQ63" s="67"/>
      <c r="FR63" s="67"/>
      <c r="FS63" s="67"/>
      <c r="FT63" s="67"/>
      <c r="FU63" s="67"/>
      <c r="FV63" s="67"/>
      <c r="FW63" s="67"/>
      <c r="FX63" s="67"/>
      <c r="FY63" s="67"/>
      <c r="FZ63" s="67"/>
      <c r="GA63" s="67"/>
      <c r="GB63" s="67"/>
      <c r="GC63" s="67"/>
      <c r="GD63" s="67"/>
      <c r="GE63" s="67"/>
      <c r="GF63" s="67"/>
      <c r="GG63" s="67"/>
      <c r="GH63" s="67"/>
      <c r="GI63" s="67"/>
      <c r="GJ63" s="67"/>
      <c r="GK63" s="67"/>
      <c r="GL63" s="67"/>
      <c r="GM63" s="67"/>
      <c r="GN63" s="67"/>
      <c r="GO63" s="67"/>
      <c r="GP63" s="67"/>
      <c r="GQ63" s="67"/>
      <c r="GR63" s="67"/>
      <c r="GS63" s="67"/>
      <c r="GT63" s="67"/>
      <c r="GU63" s="67"/>
      <c r="GV63" s="67"/>
      <c r="GW63" s="67"/>
      <c r="GX63" s="67"/>
      <c r="GY63" s="67"/>
      <c r="GZ63" s="67"/>
      <c r="HA63" s="67"/>
      <c r="HB63" s="67"/>
      <c r="HC63" s="67"/>
      <c r="HD63" s="67"/>
      <c r="HE63" s="67"/>
      <c r="HF63" s="67"/>
      <c r="HG63" s="67"/>
      <c r="HH63" s="67"/>
      <c r="HI63" s="67"/>
      <c r="HJ63" s="67"/>
      <c r="HK63" s="67"/>
      <c r="HL63" s="67"/>
      <c r="HM63" s="67"/>
      <c r="HN63" s="67"/>
      <c r="HO63" s="67"/>
      <c r="HP63" s="67"/>
      <c r="HQ63" s="67"/>
      <c r="HR63" s="67"/>
      <c r="HS63" s="67"/>
      <c r="HT63" s="67"/>
      <c r="HU63" s="67"/>
      <c r="HV63" s="67"/>
      <c r="HW63" s="67"/>
      <c r="HX63" s="67"/>
      <c r="HY63" s="67"/>
      <c r="HZ63" s="67"/>
      <c r="IA63" s="67"/>
      <c r="IB63" s="67"/>
      <c r="IC63" s="67"/>
      <c r="ID63" s="67"/>
      <c r="IE63" s="67"/>
      <c r="IF63" s="67"/>
      <c r="IG63" s="67"/>
      <c r="IH63" s="67"/>
      <c r="II63" s="67"/>
      <c r="IJ63" s="67"/>
      <c r="IK63" s="67"/>
      <c r="IL63" s="67"/>
      <c r="IM63" s="67"/>
      <c r="IN63" s="67"/>
      <c r="IO63" s="67"/>
      <c r="IP63" s="67"/>
      <c r="IQ63" s="67"/>
      <c r="IR63" s="67"/>
      <c r="IS63" s="67"/>
      <c r="IT63" s="67"/>
      <c r="IU63" s="67"/>
    </row>
    <row r="64" spans="1:255" s="68" customFormat="1" ht="12" customHeight="1">
      <c r="A64" s="62"/>
      <c r="B64" s="75" t="s">
        <v>92</v>
      </c>
      <c r="C64" s="76"/>
      <c r="D64" s="76"/>
      <c r="E64" s="76"/>
      <c r="F64" s="77"/>
      <c r="G64" s="65"/>
      <c r="H64" s="66"/>
      <c r="I64" s="66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  <c r="EO64" s="67"/>
      <c r="EP64" s="67"/>
      <c r="EQ64" s="67"/>
      <c r="ER64" s="67"/>
      <c r="ES64" s="67"/>
      <c r="ET64" s="67"/>
      <c r="EU64" s="67"/>
      <c r="EV64" s="67"/>
      <c r="EW64" s="67"/>
      <c r="EX64" s="67"/>
      <c r="EY64" s="67"/>
      <c r="EZ64" s="67"/>
      <c r="FA64" s="67"/>
      <c r="FB64" s="67"/>
      <c r="FC64" s="67"/>
      <c r="FD64" s="67"/>
      <c r="FE64" s="67"/>
      <c r="FF64" s="67"/>
      <c r="FG64" s="67"/>
      <c r="FH64" s="67"/>
      <c r="FI64" s="67"/>
      <c r="FJ64" s="67"/>
      <c r="FK64" s="67"/>
      <c r="FL64" s="67"/>
      <c r="FM64" s="67"/>
      <c r="FN64" s="67"/>
      <c r="FO64" s="67"/>
      <c r="FP64" s="67"/>
      <c r="FQ64" s="67"/>
      <c r="FR64" s="67"/>
      <c r="FS64" s="67"/>
      <c r="FT64" s="67"/>
      <c r="FU64" s="67"/>
      <c r="FV64" s="67"/>
      <c r="FW64" s="67"/>
      <c r="FX64" s="67"/>
      <c r="FY64" s="67"/>
      <c r="FZ64" s="67"/>
      <c r="GA64" s="67"/>
      <c r="GB64" s="67"/>
      <c r="GC64" s="67"/>
      <c r="GD64" s="67"/>
      <c r="GE64" s="67"/>
      <c r="GF64" s="67"/>
      <c r="GG64" s="67"/>
      <c r="GH64" s="67"/>
      <c r="GI64" s="67"/>
      <c r="GJ64" s="67"/>
      <c r="GK64" s="67"/>
      <c r="GL64" s="67"/>
      <c r="GM64" s="67"/>
      <c r="GN64" s="67"/>
      <c r="GO64" s="67"/>
      <c r="GP64" s="67"/>
      <c r="GQ64" s="67"/>
      <c r="GR64" s="67"/>
      <c r="GS64" s="67"/>
      <c r="GT64" s="67"/>
      <c r="GU64" s="67"/>
      <c r="GV64" s="67"/>
      <c r="GW64" s="67"/>
      <c r="GX64" s="67"/>
      <c r="GY64" s="67"/>
      <c r="GZ64" s="67"/>
      <c r="HA64" s="67"/>
      <c r="HB64" s="67"/>
      <c r="HC64" s="67"/>
      <c r="HD64" s="67"/>
      <c r="HE64" s="67"/>
      <c r="HF64" s="67"/>
      <c r="HG64" s="67"/>
      <c r="HH64" s="67"/>
      <c r="HI64" s="67"/>
      <c r="HJ64" s="67"/>
      <c r="HK64" s="67"/>
      <c r="HL64" s="67"/>
      <c r="HM64" s="67"/>
      <c r="HN64" s="67"/>
      <c r="HO64" s="67"/>
      <c r="HP64" s="67"/>
      <c r="HQ64" s="67"/>
      <c r="HR64" s="67"/>
      <c r="HS64" s="67"/>
      <c r="HT64" s="67"/>
      <c r="HU64" s="67"/>
      <c r="HV64" s="67"/>
      <c r="HW64" s="67"/>
      <c r="HX64" s="67"/>
      <c r="HY64" s="67"/>
      <c r="HZ64" s="67"/>
      <c r="IA64" s="67"/>
      <c r="IB64" s="67"/>
      <c r="IC64" s="67"/>
      <c r="ID64" s="67"/>
      <c r="IE64" s="67"/>
      <c r="IF64" s="67"/>
      <c r="IG64" s="67"/>
      <c r="IH64" s="67"/>
      <c r="II64" s="67"/>
      <c r="IJ64" s="67"/>
      <c r="IK64" s="67"/>
      <c r="IL64" s="67"/>
      <c r="IM64" s="67"/>
      <c r="IN64" s="67"/>
      <c r="IO64" s="67"/>
      <c r="IP64" s="67"/>
      <c r="IQ64" s="67"/>
      <c r="IR64" s="67"/>
      <c r="IS64" s="67"/>
      <c r="IT64" s="67"/>
      <c r="IU64" s="67"/>
    </row>
    <row r="65" spans="1:255" s="68" customFormat="1" ht="12" customHeight="1">
      <c r="A65" s="62"/>
      <c r="B65" s="78" t="s">
        <v>38</v>
      </c>
      <c r="C65" s="62"/>
      <c r="D65" s="62"/>
      <c r="E65" s="62"/>
      <c r="F65" s="79"/>
      <c r="G65" s="65"/>
      <c r="H65" s="66"/>
      <c r="I65" s="66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  <c r="EO65" s="67"/>
      <c r="EP65" s="67"/>
      <c r="EQ65" s="67"/>
      <c r="ER65" s="67"/>
      <c r="ES65" s="67"/>
      <c r="ET65" s="67"/>
      <c r="EU65" s="67"/>
      <c r="EV65" s="67"/>
      <c r="EW65" s="67"/>
      <c r="EX65" s="67"/>
      <c r="EY65" s="67"/>
      <c r="EZ65" s="67"/>
      <c r="FA65" s="67"/>
      <c r="FB65" s="67"/>
      <c r="FC65" s="67"/>
      <c r="FD65" s="67"/>
      <c r="FE65" s="67"/>
      <c r="FF65" s="67"/>
      <c r="FG65" s="67"/>
      <c r="FH65" s="67"/>
      <c r="FI65" s="67"/>
      <c r="FJ65" s="67"/>
      <c r="FK65" s="67"/>
      <c r="FL65" s="67"/>
      <c r="FM65" s="67"/>
      <c r="FN65" s="67"/>
      <c r="FO65" s="67"/>
      <c r="FP65" s="67"/>
      <c r="FQ65" s="67"/>
      <c r="FR65" s="67"/>
      <c r="FS65" s="67"/>
      <c r="FT65" s="67"/>
      <c r="FU65" s="67"/>
      <c r="FV65" s="67"/>
      <c r="FW65" s="67"/>
      <c r="FX65" s="67"/>
      <c r="FY65" s="67"/>
      <c r="FZ65" s="67"/>
      <c r="GA65" s="67"/>
      <c r="GB65" s="67"/>
      <c r="GC65" s="67"/>
      <c r="GD65" s="67"/>
      <c r="GE65" s="67"/>
      <c r="GF65" s="67"/>
      <c r="GG65" s="67"/>
      <c r="GH65" s="67"/>
      <c r="GI65" s="67"/>
      <c r="GJ65" s="67"/>
      <c r="GK65" s="67"/>
      <c r="GL65" s="67"/>
      <c r="GM65" s="67"/>
      <c r="GN65" s="67"/>
      <c r="GO65" s="67"/>
      <c r="GP65" s="67"/>
      <c r="GQ65" s="67"/>
      <c r="GR65" s="67"/>
      <c r="GS65" s="67"/>
      <c r="GT65" s="67"/>
      <c r="GU65" s="67"/>
      <c r="GV65" s="67"/>
      <c r="GW65" s="67"/>
      <c r="GX65" s="67"/>
      <c r="GY65" s="67"/>
      <c r="GZ65" s="67"/>
      <c r="HA65" s="67"/>
      <c r="HB65" s="67"/>
      <c r="HC65" s="67"/>
      <c r="HD65" s="67"/>
      <c r="HE65" s="67"/>
      <c r="HF65" s="67"/>
      <c r="HG65" s="67"/>
      <c r="HH65" s="67"/>
      <c r="HI65" s="67"/>
      <c r="HJ65" s="67"/>
      <c r="HK65" s="67"/>
      <c r="HL65" s="67"/>
      <c r="HM65" s="67"/>
      <c r="HN65" s="67"/>
      <c r="HO65" s="67"/>
      <c r="HP65" s="67"/>
      <c r="HQ65" s="67"/>
      <c r="HR65" s="67"/>
      <c r="HS65" s="67"/>
      <c r="HT65" s="67"/>
      <c r="HU65" s="67"/>
      <c r="HV65" s="67"/>
      <c r="HW65" s="67"/>
      <c r="HX65" s="67"/>
      <c r="HY65" s="67"/>
      <c r="HZ65" s="67"/>
      <c r="IA65" s="67"/>
      <c r="IB65" s="67"/>
      <c r="IC65" s="67"/>
      <c r="ID65" s="67"/>
      <c r="IE65" s="67"/>
      <c r="IF65" s="67"/>
      <c r="IG65" s="67"/>
      <c r="IH65" s="67"/>
      <c r="II65" s="67"/>
      <c r="IJ65" s="67"/>
      <c r="IK65" s="67"/>
      <c r="IL65" s="67"/>
      <c r="IM65" s="67"/>
      <c r="IN65" s="67"/>
      <c r="IO65" s="67"/>
      <c r="IP65" s="67"/>
      <c r="IQ65" s="67"/>
      <c r="IR65" s="67"/>
      <c r="IS65" s="67"/>
      <c r="IT65" s="67"/>
      <c r="IU65" s="67"/>
    </row>
    <row r="66" spans="1:255" s="68" customFormat="1" ht="12" customHeight="1">
      <c r="A66" s="62"/>
      <c r="B66" s="78" t="s">
        <v>39</v>
      </c>
      <c r="C66" s="62"/>
      <c r="D66" s="62"/>
      <c r="E66" s="62"/>
      <c r="F66" s="79"/>
      <c r="G66" s="65"/>
      <c r="H66" s="66"/>
      <c r="I66" s="66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  <c r="EO66" s="67"/>
      <c r="EP66" s="67"/>
      <c r="EQ66" s="67"/>
      <c r="ER66" s="67"/>
      <c r="ES66" s="67"/>
      <c r="ET66" s="67"/>
      <c r="EU66" s="67"/>
      <c r="EV66" s="67"/>
      <c r="EW66" s="67"/>
      <c r="EX66" s="67"/>
      <c r="EY66" s="67"/>
      <c r="EZ66" s="67"/>
      <c r="FA66" s="67"/>
      <c r="FB66" s="67"/>
      <c r="FC66" s="67"/>
      <c r="FD66" s="67"/>
      <c r="FE66" s="67"/>
      <c r="FF66" s="67"/>
      <c r="FG66" s="67"/>
      <c r="FH66" s="67"/>
      <c r="FI66" s="67"/>
      <c r="FJ66" s="67"/>
      <c r="FK66" s="67"/>
      <c r="FL66" s="67"/>
      <c r="FM66" s="67"/>
      <c r="FN66" s="67"/>
      <c r="FO66" s="67"/>
      <c r="FP66" s="67"/>
      <c r="FQ66" s="67"/>
      <c r="FR66" s="67"/>
      <c r="FS66" s="67"/>
      <c r="FT66" s="67"/>
      <c r="FU66" s="67"/>
      <c r="FV66" s="67"/>
      <c r="FW66" s="67"/>
      <c r="FX66" s="67"/>
      <c r="FY66" s="67"/>
      <c r="FZ66" s="67"/>
      <c r="GA66" s="67"/>
      <c r="GB66" s="67"/>
      <c r="GC66" s="67"/>
      <c r="GD66" s="67"/>
      <c r="GE66" s="67"/>
      <c r="GF66" s="67"/>
      <c r="GG66" s="67"/>
      <c r="GH66" s="67"/>
      <c r="GI66" s="67"/>
      <c r="GJ66" s="67"/>
      <c r="GK66" s="67"/>
      <c r="GL66" s="67"/>
      <c r="GM66" s="67"/>
      <c r="GN66" s="67"/>
      <c r="GO66" s="67"/>
      <c r="GP66" s="67"/>
      <c r="GQ66" s="67"/>
      <c r="GR66" s="67"/>
      <c r="GS66" s="67"/>
      <c r="GT66" s="67"/>
      <c r="GU66" s="67"/>
      <c r="GV66" s="67"/>
      <c r="GW66" s="67"/>
      <c r="GX66" s="67"/>
      <c r="GY66" s="67"/>
      <c r="GZ66" s="67"/>
      <c r="HA66" s="67"/>
      <c r="HB66" s="67"/>
      <c r="HC66" s="67"/>
      <c r="HD66" s="67"/>
      <c r="HE66" s="67"/>
      <c r="HF66" s="67"/>
      <c r="HG66" s="67"/>
      <c r="HH66" s="67"/>
      <c r="HI66" s="67"/>
      <c r="HJ66" s="67"/>
      <c r="HK66" s="67"/>
      <c r="HL66" s="67"/>
      <c r="HM66" s="67"/>
      <c r="HN66" s="67"/>
      <c r="HO66" s="67"/>
      <c r="HP66" s="67"/>
      <c r="HQ66" s="67"/>
      <c r="HR66" s="67"/>
      <c r="HS66" s="67"/>
      <c r="HT66" s="67"/>
      <c r="HU66" s="67"/>
      <c r="HV66" s="67"/>
      <c r="HW66" s="67"/>
      <c r="HX66" s="67"/>
      <c r="HY66" s="67"/>
      <c r="HZ66" s="67"/>
      <c r="IA66" s="67"/>
      <c r="IB66" s="67"/>
      <c r="IC66" s="67"/>
      <c r="ID66" s="67"/>
      <c r="IE66" s="67"/>
      <c r="IF66" s="67"/>
      <c r="IG66" s="67"/>
      <c r="IH66" s="67"/>
      <c r="II66" s="67"/>
      <c r="IJ66" s="67"/>
      <c r="IK66" s="67"/>
      <c r="IL66" s="67"/>
      <c r="IM66" s="67"/>
      <c r="IN66" s="67"/>
      <c r="IO66" s="67"/>
      <c r="IP66" s="67"/>
      <c r="IQ66" s="67"/>
      <c r="IR66" s="67"/>
      <c r="IS66" s="67"/>
      <c r="IT66" s="67"/>
      <c r="IU66" s="67"/>
    </row>
    <row r="67" spans="1:255" s="68" customFormat="1" ht="12" customHeight="1">
      <c r="A67" s="62"/>
      <c r="B67" s="78" t="s">
        <v>40</v>
      </c>
      <c r="C67" s="62"/>
      <c r="D67" s="62"/>
      <c r="E67" s="62"/>
      <c r="F67" s="79"/>
      <c r="G67" s="65"/>
      <c r="H67" s="66"/>
      <c r="I67" s="66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  <c r="EO67" s="67"/>
      <c r="EP67" s="67"/>
      <c r="EQ67" s="67"/>
      <c r="ER67" s="67"/>
      <c r="ES67" s="67"/>
      <c r="ET67" s="67"/>
      <c r="EU67" s="67"/>
      <c r="EV67" s="67"/>
      <c r="EW67" s="67"/>
      <c r="EX67" s="67"/>
      <c r="EY67" s="67"/>
      <c r="EZ67" s="67"/>
      <c r="FA67" s="67"/>
      <c r="FB67" s="67"/>
      <c r="FC67" s="67"/>
      <c r="FD67" s="67"/>
      <c r="FE67" s="67"/>
      <c r="FF67" s="67"/>
      <c r="FG67" s="67"/>
      <c r="FH67" s="67"/>
      <c r="FI67" s="67"/>
      <c r="FJ67" s="67"/>
      <c r="FK67" s="67"/>
      <c r="FL67" s="67"/>
      <c r="FM67" s="67"/>
      <c r="FN67" s="67"/>
      <c r="FO67" s="67"/>
      <c r="FP67" s="67"/>
      <c r="FQ67" s="67"/>
      <c r="FR67" s="67"/>
      <c r="FS67" s="67"/>
      <c r="FT67" s="67"/>
      <c r="FU67" s="67"/>
      <c r="FV67" s="67"/>
      <c r="FW67" s="67"/>
      <c r="FX67" s="67"/>
      <c r="FY67" s="67"/>
      <c r="FZ67" s="67"/>
      <c r="GA67" s="67"/>
      <c r="GB67" s="67"/>
      <c r="GC67" s="67"/>
      <c r="GD67" s="67"/>
      <c r="GE67" s="67"/>
      <c r="GF67" s="67"/>
      <c r="GG67" s="67"/>
      <c r="GH67" s="67"/>
      <c r="GI67" s="67"/>
      <c r="GJ67" s="67"/>
      <c r="GK67" s="67"/>
      <c r="GL67" s="67"/>
      <c r="GM67" s="67"/>
      <c r="GN67" s="67"/>
      <c r="GO67" s="67"/>
      <c r="GP67" s="67"/>
      <c r="GQ67" s="67"/>
      <c r="GR67" s="67"/>
      <c r="GS67" s="67"/>
      <c r="GT67" s="67"/>
      <c r="GU67" s="67"/>
      <c r="GV67" s="67"/>
      <c r="GW67" s="67"/>
      <c r="GX67" s="67"/>
      <c r="GY67" s="67"/>
      <c r="GZ67" s="67"/>
      <c r="HA67" s="67"/>
      <c r="HB67" s="67"/>
      <c r="HC67" s="67"/>
      <c r="HD67" s="67"/>
      <c r="HE67" s="67"/>
      <c r="HF67" s="67"/>
      <c r="HG67" s="67"/>
      <c r="HH67" s="67"/>
      <c r="HI67" s="67"/>
      <c r="HJ67" s="67"/>
      <c r="HK67" s="67"/>
      <c r="HL67" s="67"/>
      <c r="HM67" s="67"/>
      <c r="HN67" s="67"/>
      <c r="HO67" s="67"/>
      <c r="HP67" s="67"/>
      <c r="HQ67" s="67"/>
      <c r="HR67" s="67"/>
      <c r="HS67" s="67"/>
      <c r="HT67" s="67"/>
      <c r="HU67" s="67"/>
      <c r="HV67" s="67"/>
      <c r="HW67" s="67"/>
      <c r="HX67" s="67"/>
      <c r="HY67" s="67"/>
      <c r="HZ67" s="67"/>
      <c r="IA67" s="67"/>
      <c r="IB67" s="67"/>
      <c r="IC67" s="67"/>
      <c r="ID67" s="67"/>
      <c r="IE67" s="67"/>
      <c r="IF67" s="67"/>
      <c r="IG67" s="67"/>
      <c r="IH67" s="67"/>
      <c r="II67" s="67"/>
      <c r="IJ67" s="67"/>
      <c r="IK67" s="67"/>
      <c r="IL67" s="67"/>
      <c r="IM67" s="67"/>
      <c r="IN67" s="67"/>
      <c r="IO67" s="67"/>
      <c r="IP67" s="67"/>
      <c r="IQ67" s="67"/>
      <c r="IR67" s="67"/>
      <c r="IS67" s="67"/>
      <c r="IT67" s="67"/>
      <c r="IU67" s="67"/>
    </row>
    <row r="68" spans="1:255" s="68" customFormat="1" ht="12" customHeight="1">
      <c r="A68" s="62"/>
      <c r="B68" s="78" t="s">
        <v>41</v>
      </c>
      <c r="C68" s="62"/>
      <c r="D68" s="62"/>
      <c r="E68" s="62"/>
      <c r="F68" s="79"/>
      <c r="G68" s="65"/>
      <c r="H68" s="66"/>
      <c r="I68" s="66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  <c r="EO68" s="67"/>
      <c r="EP68" s="67"/>
      <c r="EQ68" s="67"/>
      <c r="ER68" s="67"/>
      <c r="ES68" s="67"/>
      <c r="ET68" s="67"/>
      <c r="EU68" s="67"/>
      <c r="EV68" s="67"/>
      <c r="EW68" s="67"/>
      <c r="EX68" s="67"/>
      <c r="EY68" s="67"/>
      <c r="EZ68" s="67"/>
      <c r="FA68" s="67"/>
      <c r="FB68" s="67"/>
      <c r="FC68" s="67"/>
      <c r="FD68" s="67"/>
      <c r="FE68" s="67"/>
      <c r="FF68" s="67"/>
      <c r="FG68" s="67"/>
      <c r="FH68" s="67"/>
      <c r="FI68" s="67"/>
      <c r="FJ68" s="67"/>
      <c r="FK68" s="67"/>
      <c r="FL68" s="67"/>
      <c r="FM68" s="67"/>
      <c r="FN68" s="67"/>
      <c r="FO68" s="67"/>
      <c r="FP68" s="67"/>
      <c r="FQ68" s="67"/>
      <c r="FR68" s="67"/>
      <c r="FS68" s="67"/>
      <c r="FT68" s="67"/>
      <c r="FU68" s="67"/>
      <c r="FV68" s="67"/>
      <c r="FW68" s="67"/>
      <c r="FX68" s="67"/>
      <c r="FY68" s="67"/>
      <c r="FZ68" s="67"/>
      <c r="GA68" s="67"/>
      <c r="GB68" s="67"/>
      <c r="GC68" s="67"/>
      <c r="GD68" s="67"/>
      <c r="GE68" s="67"/>
      <c r="GF68" s="67"/>
      <c r="GG68" s="67"/>
      <c r="GH68" s="67"/>
      <c r="GI68" s="67"/>
      <c r="GJ68" s="67"/>
      <c r="GK68" s="67"/>
      <c r="GL68" s="67"/>
      <c r="GM68" s="67"/>
      <c r="GN68" s="67"/>
      <c r="GO68" s="67"/>
      <c r="GP68" s="67"/>
      <c r="GQ68" s="67"/>
      <c r="GR68" s="67"/>
      <c r="GS68" s="67"/>
      <c r="GT68" s="67"/>
      <c r="GU68" s="67"/>
      <c r="GV68" s="67"/>
      <c r="GW68" s="67"/>
      <c r="GX68" s="67"/>
      <c r="GY68" s="67"/>
      <c r="GZ68" s="67"/>
      <c r="HA68" s="67"/>
      <c r="HB68" s="67"/>
      <c r="HC68" s="67"/>
      <c r="HD68" s="67"/>
      <c r="HE68" s="67"/>
      <c r="HF68" s="67"/>
      <c r="HG68" s="67"/>
      <c r="HH68" s="67"/>
      <c r="HI68" s="67"/>
      <c r="HJ68" s="67"/>
      <c r="HK68" s="67"/>
      <c r="HL68" s="67"/>
      <c r="HM68" s="67"/>
      <c r="HN68" s="67"/>
      <c r="HO68" s="67"/>
      <c r="HP68" s="67"/>
      <c r="HQ68" s="67"/>
      <c r="HR68" s="67"/>
      <c r="HS68" s="67"/>
      <c r="HT68" s="67"/>
      <c r="HU68" s="67"/>
      <c r="HV68" s="67"/>
      <c r="HW68" s="67"/>
      <c r="HX68" s="67"/>
      <c r="HY68" s="67"/>
      <c r="HZ68" s="67"/>
      <c r="IA68" s="67"/>
      <c r="IB68" s="67"/>
      <c r="IC68" s="67"/>
      <c r="ID68" s="67"/>
      <c r="IE68" s="67"/>
      <c r="IF68" s="67"/>
      <c r="IG68" s="67"/>
      <c r="IH68" s="67"/>
      <c r="II68" s="67"/>
      <c r="IJ68" s="67"/>
      <c r="IK68" s="67"/>
      <c r="IL68" s="67"/>
      <c r="IM68" s="67"/>
      <c r="IN68" s="67"/>
      <c r="IO68" s="67"/>
      <c r="IP68" s="67"/>
      <c r="IQ68" s="67"/>
      <c r="IR68" s="67"/>
      <c r="IS68" s="67"/>
      <c r="IT68" s="67"/>
      <c r="IU68" s="67"/>
    </row>
    <row r="69" spans="1:255" s="68" customFormat="1" ht="12" customHeight="1">
      <c r="A69" s="62"/>
      <c r="B69" s="78" t="s">
        <v>42</v>
      </c>
      <c r="C69" s="62"/>
      <c r="D69" s="62"/>
      <c r="E69" s="62"/>
      <c r="F69" s="79"/>
      <c r="G69" s="65"/>
      <c r="H69" s="66"/>
      <c r="I69" s="66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  <c r="EO69" s="67"/>
      <c r="EP69" s="67"/>
      <c r="EQ69" s="67"/>
      <c r="ER69" s="67"/>
      <c r="ES69" s="67"/>
      <c r="ET69" s="67"/>
      <c r="EU69" s="67"/>
      <c r="EV69" s="67"/>
      <c r="EW69" s="67"/>
      <c r="EX69" s="67"/>
      <c r="EY69" s="67"/>
      <c r="EZ69" s="67"/>
      <c r="FA69" s="67"/>
      <c r="FB69" s="67"/>
      <c r="FC69" s="67"/>
      <c r="FD69" s="67"/>
      <c r="FE69" s="67"/>
      <c r="FF69" s="67"/>
      <c r="FG69" s="67"/>
      <c r="FH69" s="67"/>
      <c r="FI69" s="67"/>
      <c r="FJ69" s="67"/>
      <c r="FK69" s="67"/>
      <c r="FL69" s="67"/>
      <c r="FM69" s="67"/>
      <c r="FN69" s="67"/>
      <c r="FO69" s="67"/>
      <c r="FP69" s="67"/>
      <c r="FQ69" s="67"/>
      <c r="FR69" s="67"/>
      <c r="FS69" s="67"/>
      <c r="FT69" s="67"/>
      <c r="FU69" s="67"/>
      <c r="FV69" s="67"/>
      <c r="FW69" s="67"/>
      <c r="FX69" s="67"/>
      <c r="FY69" s="67"/>
      <c r="FZ69" s="67"/>
      <c r="GA69" s="67"/>
      <c r="GB69" s="67"/>
      <c r="GC69" s="67"/>
      <c r="GD69" s="67"/>
      <c r="GE69" s="67"/>
      <c r="GF69" s="67"/>
      <c r="GG69" s="67"/>
      <c r="GH69" s="67"/>
      <c r="GI69" s="67"/>
      <c r="GJ69" s="67"/>
      <c r="GK69" s="67"/>
      <c r="GL69" s="67"/>
      <c r="GM69" s="67"/>
      <c r="GN69" s="67"/>
      <c r="GO69" s="67"/>
      <c r="GP69" s="67"/>
      <c r="GQ69" s="67"/>
      <c r="GR69" s="67"/>
      <c r="GS69" s="67"/>
      <c r="GT69" s="67"/>
      <c r="GU69" s="67"/>
      <c r="GV69" s="67"/>
      <c r="GW69" s="67"/>
      <c r="GX69" s="67"/>
      <c r="GY69" s="67"/>
      <c r="GZ69" s="67"/>
      <c r="HA69" s="67"/>
      <c r="HB69" s="67"/>
      <c r="HC69" s="67"/>
      <c r="HD69" s="67"/>
      <c r="HE69" s="67"/>
      <c r="HF69" s="67"/>
      <c r="HG69" s="67"/>
      <c r="HH69" s="67"/>
      <c r="HI69" s="67"/>
      <c r="HJ69" s="67"/>
      <c r="HK69" s="67"/>
      <c r="HL69" s="67"/>
      <c r="HM69" s="67"/>
      <c r="HN69" s="67"/>
      <c r="HO69" s="67"/>
      <c r="HP69" s="67"/>
      <c r="HQ69" s="67"/>
      <c r="HR69" s="67"/>
      <c r="HS69" s="67"/>
      <c r="HT69" s="67"/>
      <c r="HU69" s="67"/>
      <c r="HV69" s="67"/>
      <c r="HW69" s="67"/>
      <c r="HX69" s="67"/>
      <c r="HY69" s="67"/>
      <c r="HZ69" s="67"/>
      <c r="IA69" s="67"/>
      <c r="IB69" s="67"/>
      <c r="IC69" s="67"/>
      <c r="ID69" s="67"/>
      <c r="IE69" s="67"/>
      <c r="IF69" s="67"/>
      <c r="IG69" s="67"/>
      <c r="IH69" s="67"/>
      <c r="II69" s="67"/>
      <c r="IJ69" s="67"/>
      <c r="IK69" s="67"/>
      <c r="IL69" s="67"/>
      <c r="IM69" s="67"/>
      <c r="IN69" s="67"/>
      <c r="IO69" s="67"/>
      <c r="IP69" s="67"/>
      <c r="IQ69" s="67"/>
      <c r="IR69" s="67"/>
      <c r="IS69" s="67"/>
      <c r="IT69" s="67"/>
      <c r="IU69" s="67"/>
    </row>
    <row r="70" spans="1:255" s="68" customFormat="1" ht="12" customHeight="1" thickBot="1">
      <c r="A70" s="62"/>
      <c r="B70" s="80" t="s">
        <v>43</v>
      </c>
      <c r="C70" s="81"/>
      <c r="D70" s="81"/>
      <c r="E70" s="81"/>
      <c r="F70" s="82"/>
      <c r="G70" s="65"/>
      <c r="H70" s="66"/>
      <c r="I70" s="66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  <c r="EO70" s="67"/>
      <c r="EP70" s="67"/>
      <c r="EQ70" s="67"/>
      <c r="ER70" s="67"/>
      <c r="ES70" s="67"/>
      <c r="ET70" s="67"/>
      <c r="EU70" s="67"/>
      <c r="EV70" s="67"/>
      <c r="EW70" s="67"/>
      <c r="EX70" s="67"/>
      <c r="EY70" s="67"/>
      <c r="EZ70" s="67"/>
      <c r="FA70" s="67"/>
      <c r="FB70" s="67"/>
      <c r="FC70" s="67"/>
      <c r="FD70" s="67"/>
      <c r="FE70" s="67"/>
      <c r="FF70" s="67"/>
      <c r="FG70" s="67"/>
      <c r="FH70" s="67"/>
      <c r="FI70" s="67"/>
      <c r="FJ70" s="67"/>
      <c r="FK70" s="67"/>
      <c r="FL70" s="67"/>
      <c r="FM70" s="67"/>
      <c r="FN70" s="67"/>
      <c r="FO70" s="67"/>
      <c r="FP70" s="67"/>
      <c r="FQ70" s="67"/>
      <c r="FR70" s="67"/>
      <c r="FS70" s="67"/>
      <c r="FT70" s="67"/>
      <c r="FU70" s="67"/>
      <c r="FV70" s="67"/>
      <c r="FW70" s="67"/>
      <c r="FX70" s="67"/>
      <c r="FY70" s="67"/>
      <c r="FZ70" s="67"/>
      <c r="GA70" s="67"/>
      <c r="GB70" s="67"/>
      <c r="GC70" s="67"/>
      <c r="GD70" s="67"/>
      <c r="GE70" s="67"/>
      <c r="GF70" s="67"/>
      <c r="GG70" s="67"/>
      <c r="GH70" s="67"/>
      <c r="GI70" s="67"/>
      <c r="GJ70" s="67"/>
      <c r="GK70" s="67"/>
      <c r="GL70" s="67"/>
      <c r="GM70" s="67"/>
      <c r="GN70" s="67"/>
      <c r="GO70" s="67"/>
      <c r="GP70" s="67"/>
      <c r="GQ70" s="67"/>
      <c r="GR70" s="67"/>
      <c r="GS70" s="67"/>
      <c r="GT70" s="67"/>
      <c r="GU70" s="67"/>
      <c r="GV70" s="67"/>
      <c r="GW70" s="67"/>
      <c r="GX70" s="67"/>
      <c r="GY70" s="67"/>
      <c r="GZ70" s="67"/>
      <c r="HA70" s="67"/>
      <c r="HB70" s="67"/>
      <c r="HC70" s="67"/>
      <c r="HD70" s="67"/>
      <c r="HE70" s="67"/>
      <c r="HF70" s="67"/>
      <c r="HG70" s="67"/>
      <c r="HH70" s="67"/>
      <c r="HI70" s="67"/>
      <c r="HJ70" s="67"/>
      <c r="HK70" s="67"/>
      <c r="HL70" s="67"/>
      <c r="HM70" s="67"/>
      <c r="HN70" s="67"/>
      <c r="HO70" s="67"/>
      <c r="HP70" s="67"/>
      <c r="HQ70" s="67"/>
      <c r="HR70" s="67"/>
      <c r="HS70" s="67"/>
      <c r="HT70" s="67"/>
      <c r="HU70" s="67"/>
      <c r="HV70" s="67"/>
      <c r="HW70" s="67"/>
      <c r="HX70" s="67"/>
      <c r="HY70" s="67"/>
      <c r="HZ70" s="67"/>
      <c r="IA70" s="67"/>
      <c r="IB70" s="67"/>
      <c r="IC70" s="67"/>
      <c r="ID70" s="67"/>
      <c r="IE70" s="67"/>
      <c r="IF70" s="67"/>
      <c r="IG70" s="67"/>
      <c r="IH70" s="67"/>
      <c r="II70" s="67"/>
      <c r="IJ70" s="67"/>
      <c r="IK70" s="67"/>
      <c r="IL70" s="67"/>
      <c r="IM70" s="67"/>
      <c r="IN70" s="67"/>
      <c r="IO70" s="67"/>
      <c r="IP70" s="67"/>
      <c r="IQ70" s="67"/>
      <c r="IR70" s="67"/>
      <c r="IS70" s="67"/>
      <c r="IT70" s="67"/>
      <c r="IU70" s="67"/>
    </row>
    <row r="71" spans="1:255" s="68" customFormat="1" ht="12" customHeight="1">
      <c r="A71" s="62"/>
      <c r="B71" s="69"/>
      <c r="C71" s="62"/>
      <c r="D71" s="62"/>
      <c r="E71" s="62"/>
      <c r="F71" s="62"/>
      <c r="G71" s="65"/>
      <c r="H71" s="66"/>
      <c r="I71" s="66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  <c r="EO71" s="67"/>
      <c r="EP71" s="67"/>
      <c r="EQ71" s="67"/>
      <c r="ER71" s="67"/>
      <c r="ES71" s="67"/>
      <c r="ET71" s="67"/>
      <c r="EU71" s="67"/>
      <c r="EV71" s="67"/>
      <c r="EW71" s="67"/>
      <c r="EX71" s="67"/>
      <c r="EY71" s="67"/>
      <c r="EZ71" s="67"/>
      <c r="FA71" s="67"/>
      <c r="FB71" s="67"/>
      <c r="FC71" s="67"/>
      <c r="FD71" s="67"/>
      <c r="FE71" s="67"/>
      <c r="FF71" s="67"/>
      <c r="FG71" s="67"/>
      <c r="FH71" s="67"/>
      <c r="FI71" s="67"/>
      <c r="FJ71" s="67"/>
      <c r="FK71" s="67"/>
      <c r="FL71" s="67"/>
      <c r="FM71" s="67"/>
      <c r="FN71" s="67"/>
      <c r="FO71" s="67"/>
      <c r="FP71" s="67"/>
      <c r="FQ71" s="67"/>
      <c r="FR71" s="67"/>
      <c r="FS71" s="67"/>
      <c r="FT71" s="67"/>
      <c r="FU71" s="67"/>
      <c r="FV71" s="67"/>
      <c r="FW71" s="67"/>
      <c r="FX71" s="67"/>
      <c r="FY71" s="67"/>
      <c r="FZ71" s="67"/>
      <c r="GA71" s="67"/>
      <c r="GB71" s="67"/>
      <c r="GC71" s="67"/>
      <c r="GD71" s="67"/>
      <c r="GE71" s="67"/>
      <c r="GF71" s="67"/>
      <c r="GG71" s="67"/>
      <c r="GH71" s="67"/>
      <c r="GI71" s="67"/>
      <c r="GJ71" s="67"/>
      <c r="GK71" s="67"/>
      <c r="GL71" s="67"/>
      <c r="GM71" s="67"/>
      <c r="GN71" s="67"/>
      <c r="GO71" s="67"/>
      <c r="GP71" s="67"/>
      <c r="GQ71" s="67"/>
      <c r="GR71" s="67"/>
      <c r="GS71" s="67"/>
      <c r="GT71" s="67"/>
      <c r="GU71" s="67"/>
      <c r="GV71" s="67"/>
      <c r="GW71" s="67"/>
      <c r="GX71" s="67"/>
      <c r="GY71" s="67"/>
      <c r="GZ71" s="67"/>
      <c r="HA71" s="67"/>
      <c r="HB71" s="67"/>
      <c r="HC71" s="67"/>
      <c r="HD71" s="67"/>
      <c r="HE71" s="67"/>
      <c r="HF71" s="67"/>
      <c r="HG71" s="67"/>
      <c r="HH71" s="67"/>
      <c r="HI71" s="67"/>
      <c r="HJ71" s="67"/>
      <c r="HK71" s="67"/>
      <c r="HL71" s="67"/>
      <c r="HM71" s="67"/>
      <c r="HN71" s="67"/>
      <c r="HO71" s="67"/>
      <c r="HP71" s="67"/>
      <c r="HQ71" s="67"/>
      <c r="HR71" s="67"/>
      <c r="HS71" s="67"/>
      <c r="HT71" s="67"/>
      <c r="HU71" s="67"/>
      <c r="HV71" s="67"/>
      <c r="HW71" s="67"/>
      <c r="HX71" s="67"/>
      <c r="HY71" s="67"/>
      <c r="HZ71" s="67"/>
      <c r="IA71" s="67"/>
      <c r="IB71" s="67"/>
      <c r="IC71" s="67"/>
      <c r="ID71" s="67"/>
      <c r="IE71" s="67"/>
      <c r="IF71" s="67"/>
      <c r="IG71" s="67"/>
      <c r="IH71" s="67"/>
      <c r="II71" s="67"/>
      <c r="IJ71" s="67"/>
      <c r="IK71" s="67"/>
      <c r="IL71" s="67"/>
      <c r="IM71" s="67"/>
      <c r="IN71" s="67"/>
      <c r="IO71" s="67"/>
      <c r="IP71" s="67"/>
      <c r="IQ71" s="67"/>
      <c r="IR71" s="67"/>
      <c r="IS71" s="67"/>
      <c r="IT71" s="67"/>
      <c r="IU71" s="67"/>
    </row>
    <row r="72" spans="1:255" s="68" customFormat="1" ht="12" customHeight="1">
      <c r="A72" s="62"/>
      <c r="B72" s="97" t="s">
        <v>44</v>
      </c>
      <c r="C72" s="98"/>
      <c r="D72" s="83"/>
      <c r="E72" s="70"/>
      <c r="F72" s="70"/>
      <c r="G72" s="65"/>
      <c r="H72" s="66"/>
      <c r="I72" s="66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  <c r="EO72" s="67"/>
      <c r="EP72" s="67"/>
      <c r="EQ72" s="67"/>
      <c r="ER72" s="67"/>
      <c r="ES72" s="67"/>
      <c r="ET72" s="67"/>
      <c r="EU72" s="67"/>
      <c r="EV72" s="67"/>
      <c r="EW72" s="67"/>
      <c r="EX72" s="67"/>
      <c r="EY72" s="67"/>
      <c r="EZ72" s="67"/>
      <c r="FA72" s="67"/>
      <c r="FB72" s="67"/>
      <c r="FC72" s="67"/>
      <c r="FD72" s="67"/>
      <c r="FE72" s="67"/>
      <c r="FF72" s="67"/>
      <c r="FG72" s="67"/>
      <c r="FH72" s="67"/>
      <c r="FI72" s="67"/>
      <c r="FJ72" s="67"/>
      <c r="FK72" s="67"/>
      <c r="FL72" s="67"/>
      <c r="FM72" s="67"/>
      <c r="FN72" s="67"/>
      <c r="FO72" s="67"/>
      <c r="FP72" s="67"/>
      <c r="FQ72" s="67"/>
      <c r="FR72" s="67"/>
      <c r="FS72" s="67"/>
      <c r="FT72" s="67"/>
      <c r="FU72" s="67"/>
      <c r="FV72" s="67"/>
      <c r="FW72" s="67"/>
      <c r="FX72" s="67"/>
      <c r="FY72" s="67"/>
      <c r="FZ72" s="67"/>
      <c r="GA72" s="67"/>
      <c r="GB72" s="67"/>
      <c r="GC72" s="67"/>
      <c r="GD72" s="67"/>
      <c r="GE72" s="67"/>
      <c r="GF72" s="67"/>
      <c r="GG72" s="67"/>
      <c r="GH72" s="67"/>
      <c r="GI72" s="67"/>
      <c r="GJ72" s="67"/>
      <c r="GK72" s="67"/>
      <c r="GL72" s="67"/>
      <c r="GM72" s="67"/>
      <c r="GN72" s="67"/>
      <c r="GO72" s="67"/>
      <c r="GP72" s="67"/>
      <c r="GQ72" s="67"/>
      <c r="GR72" s="67"/>
      <c r="GS72" s="67"/>
      <c r="GT72" s="67"/>
      <c r="GU72" s="67"/>
      <c r="GV72" s="67"/>
      <c r="GW72" s="67"/>
      <c r="GX72" s="67"/>
      <c r="GY72" s="67"/>
      <c r="GZ72" s="67"/>
      <c r="HA72" s="67"/>
      <c r="HB72" s="67"/>
      <c r="HC72" s="67"/>
      <c r="HD72" s="67"/>
      <c r="HE72" s="67"/>
      <c r="HF72" s="67"/>
      <c r="HG72" s="67"/>
      <c r="HH72" s="67"/>
      <c r="HI72" s="67"/>
      <c r="HJ72" s="67"/>
      <c r="HK72" s="67"/>
      <c r="HL72" s="67"/>
      <c r="HM72" s="67"/>
      <c r="HN72" s="67"/>
      <c r="HO72" s="67"/>
      <c r="HP72" s="67"/>
      <c r="HQ72" s="67"/>
      <c r="HR72" s="67"/>
      <c r="HS72" s="67"/>
      <c r="HT72" s="67"/>
      <c r="HU72" s="67"/>
      <c r="HV72" s="67"/>
      <c r="HW72" s="67"/>
      <c r="HX72" s="67"/>
      <c r="HY72" s="67"/>
      <c r="HZ72" s="67"/>
      <c r="IA72" s="67"/>
      <c r="IB72" s="67"/>
      <c r="IC72" s="67"/>
      <c r="ID72" s="67"/>
      <c r="IE72" s="67"/>
      <c r="IF72" s="67"/>
      <c r="IG72" s="67"/>
      <c r="IH72" s="67"/>
      <c r="II72" s="67"/>
      <c r="IJ72" s="67"/>
      <c r="IK72" s="67"/>
      <c r="IL72" s="67"/>
      <c r="IM72" s="67"/>
      <c r="IN72" s="67"/>
      <c r="IO72" s="67"/>
      <c r="IP72" s="67"/>
      <c r="IQ72" s="67"/>
      <c r="IR72" s="67"/>
      <c r="IS72" s="67"/>
      <c r="IT72" s="67"/>
      <c r="IU72" s="67"/>
    </row>
    <row r="73" spans="1:255" s="68" customFormat="1" ht="12" customHeight="1">
      <c r="A73" s="62"/>
      <c r="B73" s="84" t="s">
        <v>31</v>
      </c>
      <c r="C73" s="85" t="s">
        <v>45</v>
      </c>
      <c r="D73" s="86" t="s">
        <v>46</v>
      </c>
      <c r="E73" s="70"/>
      <c r="F73" s="70"/>
      <c r="G73" s="65"/>
      <c r="H73" s="66"/>
      <c r="I73" s="66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  <c r="EO73" s="67"/>
      <c r="EP73" s="67"/>
      <c r="EQ73" s="67"/>
      <c r="ER73" s="67"/>
      <c r="ES73" s="67"/>
      <c r="ET73" s="67"/>
      <c r="EU73" s="67"/>
      <c r="EV73" s="67"/>
      <c r="EW73" s="67"/>
      <c r="EX73" s="67"/>
      <c r="EY73" s="67"/>
      <c r="EZ73" s="67"/>
      <c r="FA73" s="67"/>
      <c r="FB73" s="67"/>
      <c r="FC73" s="67"/>
      <c r="FD73" s="67"/>
      <c r="FE73" s="67"/>
      <c r="FF73" s="67"/>
      <c r="FG73" s="67"/>
      <c r="FH73" s="67"/>
      <c r="FI73" s="67"/>
      <c r="FJ73" s="67"/>
      <c r="FK73" s="67"/>
      <c r="FL73" s="67"/>
      <c r="FM73" s="67"/>
      <c r="FN73" s="67"/>
      <c r="FO73" s="67"/>
      <c r="FP73" s="67"/>
      <c r="FQ73" s="67"/>
      <c r="FR73" s="67"/>
      <c r="FS73" s="67"/>
      <c r="FT73" s="67"/>
      <c r="FU73" s="67"/>
      <c r="FV73" s="67"/>
      <c r="FW73" s="67"/>
      <c r="FX73" s="67"/>
      <c r="FY73" s="67"/>
      <c r="FZ73" s="67"/>
      <c r="GA73" s="67"/>
      <c r="GB73" s="67"/>
      <c r="GC73" s="67"/>
      <c r="GD73" s="67"/>
      <c r="GE73" s="67"/>
      <c r="GF73" s="67"/>
      <c r="GG73" s="67"/>
      <c r="GH73" s="67"/>
      <c r="GI73" s="67"/>
      <c r="GJ73" s="67"/>
      <c r="GK73" s="67"/>
      <c r="GL73" s="67"/>
      <c r="GM73" s="67"/>
      <c r="GN73" s="67"/>
      <c r="GO73" s="67"/>
      <c r="GP73" s="67"/>
      <c r="GQ73" s="67"/>
      <c r="GR73" s="67"/>
      <c r="GS73" s="67"/>
      <c r="GT73" s="67"/>
      <c r="GU73" s="67"/>
      <c r="GV73" s="67"/>
      <c r="GW73" s="67"/>
      <c r="GX73" s="67"/>
      <c r="GY73" s="67"/>
      <c r="GZ73" s="67"/>
      <c r="HA73" s="67"/>
      <c r="HB73" s="67"/>
      <c r="HC73" s="67"/>
      <c r="HD73" s="67"/>
      <c r="HE73" s="67"/>
      <c r="HF73" s="67"/>
      <c r="HG73" s="67"/>
      <c r="HH73" s="67"/>
      <c r="HI73" s="67"/>
      <c r="HJ73" s="67"/>
      <c r="HK73" s="67"/>
      <c r="HL73" s="67"/>
      <c r="HM73" s="67"/>
      <c r="HN73" s="67"/>
      <c r="HO73" s="67"/>
      <c r="HP73" s="67"/>
      <c r="HQ73" s="67"/>
      <c r="HR73" s="67"/>
      <c r="HS73" s="67"/>
      <c r="HT73" s="67"/>
      <c r="HU73" s="67"/>
      <c r="HV73" s="67"/>
      <c r="HW73" s="67"/>
      <c r="HX73" s="67"/>
      <c r="HY73" s="67"/>
      <c r="HZ73" s="67"/>
      <c r="IA73" s="67"/>
      <c r="IB73" s="67"/>
      <c r="IC73" s="67"/>
      <c r="ID73" s="67"/>
      <c r="IE73" s="67"/>
      <c r="IF73" s="67"/>
      <c r="IG73" s="67"/>
      <c r="IH73" s="67"/>
      <c r="II73" s="67"/>
      <c r="IJ73" s="67"/>
      <c r="IK73" s="67"/>
      <c r="IL73" s="67"/>
      <c r="IM73" s="67"/>
      <c r="IN73" s="67"/>
      <c r="IO73" s="67"/>
      <c r="IP73" s="67"/>
      <c r="IQ73" s="67"/>
      <c r="IR73" s="67"/>
      <c r="IS73" s="67"/>
      <c r="IT73" s="67"/>
      <c r="IU73" s="67"/>
    </row>
    <row r="74" spans="1:255" s="68" customFormat="1" ht="12" customHeight="1">
      <c r="A74" s="62"/>
      <c r="B74" s="87" t="s">
        <v>47</v>
      </c>
      <c r="C74" s="88">
        <f>G24</f>
        <v>450000</v>
      </c>
      <c r="D74" s="89">
        <f>(C74/C80)</f>
        <v>0.14177258260025094</v>
      </c>
      <c r="E74" s="70"/>
      <c r="F74" s="70"/>
      <c r="G74" s="65"/>
      <c r="H74" s="66"/>
      <c r="I74" s="66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  <c r="EO74" s="67"/>
      <c r="EP74" s="67"/>
      <c r="EQ74" s="67"/>
      <c r="ER74" s="67"/>
      <c r="ES74" s="67"/>
      <c r="ET74" s="67"/>
      <c r="EU74" s="67"/>
      <c r="EV74" s="67"/>
      <c r="EW74" s="67"/>
      <c r="EX74" s="67"/>
      <c r="EY74" s="67"/>
      <c r="EZ74" s="67"/>
      <c r="FA74" s="67"/>
      <c r="FB74" s="67"/>
      <c r="FC74" s="67"/>
      <c r="FD74" s="67"/>
      <c r="FE74" s="67"/>
      <c r="FF74" s="67"/>
      <c r="FG74" s="67"/>
      <c r="FH74" s="67"/>
      <c r="FI74" s="67"/>
      <c r="FJ74" s="67"/>
      <c r="FK74" s="67"/>
      <c r="FL74" s="67"/>
      <c r="FM74" s="67"/>
      <c r="FN74" s="67"/>
      <c r="FO74" s="67"/>
      <c r="FP74" s="67"/>
      <c r="FQ74" s="67"/>
      <c r="FR74" s="67"/>
      <c r="FS74" s="67"/>
      <c r="FT74" s="67"/>
      <c r="FU74" s="67"/>
      <c r="FV74" s="67"/>
      <c r="FW74" s="67"/>
      <c r="FX74" s="67"/>
      <c r="FY74" s="67"/>
      <c r="FZ74" s="67"/>
      <c r="GA74" s="67"/>
      <c r="GB74" s="67"/>
      <c r="GC74" s="67"/>
      <c r="GD74" s="67"/>
      <c r="GE74" s="67"/>
      <c r="GF74" s="67"/>
      <c r="GG74" s="67"/>
      <c r="GH74" s="67"/>
      <c r="GI74" s="67"/>
      <c r="GJ74" s="67"/>
      <c r="GK74" s="67"/>
      <c r="GL74" s="67"/>
      <c r="GM74" s="67"/>
      <c r="GN74" s="67"/>
      <c r="GO74" s="67"/>
      <c r="GP74" s="67"/>
      <c r="GQ74" s="67"/>
      <c r="GR74" s="67"/>
      <c r="GS74" s="67"/>
      <c r="GT74" s="67"/>
      <c r="GU74" s="67"/>
      <c r="GV74" s="67"/>
      <c r="GW74" s="67"/>
      <c r="GX74" s="67"/>
      <c r="GY74" s="67"/>
      <c r="GZ74" s="67"/>
      <c r="HA74" s="67"/>
      <c r="HB74" s="67"/>
      <c r="HC74" s="67"/>
      <c r="HD74" s="67"/>
      <c r="HE74" s="67"/>
      <c r="HF74" s="67"/>
      <c r="HG74" s="67"/>
      <c r="HH74" s="67"/>
      <c r="HI74" s="67"/>
      <c r="HJ74" s="67"/>
      <c r="HK74" s="67"/>
      <c r="HL74" s="67"/>
      <c r="HM74" s="67"/>
      <c r="HN74" s="67"/>
      <c r="HO74" s="67"/>
      <c r="HP74" s="67"/>
      <c r="HQ74" s="67"/>
      <c r="HR74" s="67"/>
      <c r="HS74" s="67"/>
      <c r="HT74" s="67"/>
      <c r="HU74" s="67"/>
      <c r="HV74" s="67"/>
      <c r="HW74" s="67"/>
      <c r="HX74" s="67"/>
      <c r="HY74" s="67"/>
      <c r="HZ74" s="67"/>
      <c r="IA74" s="67"/>
      <c r="IB74" s="67"/>
      <c r="IC74" s="67"/>
      <c r="ID74" s="67"/>
      <c r="IE74" s="67"/>
      <c r="IF74" s="67"/>
      <c r="IG74" s="67"/>
      <c r="IH74" s="67"/>
      <c r="II74" s="67"/>
      <c r="IJ74" s="67"/>
      <c r="IK74" s="67"/>
      <c r="IL74" s="67"/>
      <c r="IM74" s="67"/>
      <c r="IN74" s="67"/>
      <c r="IO74" s="67"/>
      <c r="IP74" s="67"/>
      <c r="IQ74" s="67"/>
      <c r="IR74" s="67"/>
      <c r="IS74" s="67"/>
      <c r="IT74" s="67"/>
      <c r="IU74" s="67"/>
    </row>
    <row r="75" spans="1:255" s="68" customFormat="1" ht="12" customHeight="1">
      <c r="A75" s="62"/>
      <c r="B75" s="87" t="s">
        <v>48</v>
      </c>
      <c r="C75" s="90">
        <v>0</v>
      </c>
      <c r="D75" s="89">
        <v>0</v>
      </c>
      <c r="E75" s="70"/>
      <c r="F75" s="70"/>
      <c r="G75" s="65"/>
      <c r="H75" s="66"/>
      <c r="I75" s="66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  <c r="EO75" s="67"/>
      <c r="EP75" s="67"/>
      <c r="EQ75" s="67"/>
      <c r="ER75" s="67"/>
      <c r="ES75" s="67"/>
      <c r="ET75" s="67"/>
      <c r="EU75" s="67"/>
      <c r="EV75" s="67"/>
      <c r="EW75" s="67"/>
      <c r="EX75" s="67"/>
      <c r="EY75" s="67"/>
      <c r="EZ75" s="67"/>
      <c r="FA75" s="67"/>
      <c r="FB75" s="67"/>
      <c r="FC75" s="67"/>
      <c r="FD75" s="67"/>
      <c r="FE75" s="67"/>
      <c r="FF75" s="67"/>
      <c r="FG75" s="67"/>
      <c r="FH75" s="67"/>
      <c r="FI75" s="67"/>
      <c r="FJ75" s="67"/>
      <c r="FK75" s="67"/>
      <c r="FL75" s="67"/>
      <c r="FM75" s="67"/>
      <c r="FN75" s="67"/>
      <c r="FO75" s="67"/>
      <c r="FP75" s="67"/>
      <c r="FQ75" s="67"/>
      <c r="FR75" s="67"/>
      <c r="FS75" s="67"/>
      <c r="FT75" s="67"/>
      <c r="FU75" s="67"/>
      <c r="FV75" s="67"/>
      <c r="FW75" s="67"/>
      <c r="FX75" s="67"/>
      <c r="FY75" s="67"/>
      <c r="FZ75" s="67"/>
      <c r="GA75" s="67"/>
      <c r="GB75" s="67"/>
      <c r="GC75" s="67"/>
      <c r="GD75" s="67"/>
      <c r="GE75" s="67"/>
      <c r="GF75" s="67"/>
      <c r="GG75" s="67"/>
      <c r="GH75" s="67"/>
      <c r="GI75" s="67"/>
      <c r="GJ75" s="67"/>
      <c r="GK75" s="67"/>
      <c r="GL75" s="67"/>
      <c r="GM75" s="67"/>
      <c r="GN75" s="67"/>
      <c r="GO75" s="67"/>
      <c r="GP75" s="67"/>
      <c r="GQ75" s="67"/>
      <c r="GR75" s="67"/>
      <c r="GS75" s="67"/>
      <c r="GT75" s="67"/>
      <c r="GU75" s="67"/>
      <c r="GV75" s="67"/>
      <c r="GW75" s="67"/>
      <c r="GX75" s="67"/>
      <c r="GY75" s="67"/>
      <c r="GZ75" s="67"/>
      <c r="HA75" s="67"/>
      <c r="HB75" s="67"/>
      <c r="HC75" s="67"/>
      <c r="HD75" s="67"/>
      <c r="HE75" s="67"/>
      <c r="HF75" s="67"/>
      <c r="HG75" s="67"/>
      <c r="HH75" s="67"/>
      <c r="HI75" s="67"/>
      <c r="HJ75" s="67"/>
      <c r="HK75" s="67"/>
      <c r="HL75" s="67"/>
      <c r="HM75" s="67"/>
      <c r="HN75" s="67"/>
      <c r="HO75" s="67"/>
      <c r="HP75" s="67"/>
      <c r="HQ75" s="67"/>
      <c r="HR75" s="67"/>
      <c r="HS75" s="67"/>
      <c r="HT75" s="67"/>
      <c r="HU75" s="67"/>
      <c r="HV75" s="67"/>
      <c r="HW75" s="67"/>
      <c r="HX75" s="67"/>
      <c r="HY75" s="67"/>
      <c r="HZ75" s="67"/>
      <c r="IA75" s="67"/>
      <c r="IB75" s="67"/>
      <c r="IC75" s="67"/>
      <c r="ID75" s="67"/>
      <c r="IE75" s="67"/>
      <c r="IF75" s="67"/>
      <c r="IG75" s="67"/>
      <c r="IH75" s="67"/>
      <c r="II75" s="67"/>
      <c r="IJ75" s="67"/>
      <c r="IK75" s="67"/>
      <c r="IL75" s="67"/>
      <c r="IM75" s="67"/>
      <c r="IN75" s="67"/>
      <c r="IO75" s="67"/>
      <c r="IP75" s="67"/>
      <c r="IQ75" s="67"/>
      <c r="IR75" s="67"/>
      <c r="IS75" s="67"/>
      <c r="IT75" s="67"/>
      <c r="IU75" s="67"/>
    </row>
    <row r="76" spans="1:255" s="68" customFormat="1" ht="12" customHeight="1">
      <c r="A76" s="62"/>
      <c r="B76" s="87" t="s">
        <v>49</v>
      </c>
      <c r="C76" s="88">
        <f>G34</f>
        <v>0</v>
      </c>
      <c r="D76" s="89">
        <f>(C76/C80)</f>
        <v>0</v>
      </c>
      <c r="E76" s="70"/>
      <c r="F76" s="70"/>
      <c r="G76" s="65"/>
      <c r="H76" s="66"/>
      <c r="I76" s="66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  <c r="EO76" s="67"/>
      <c r="EP76" s="67"/>
      <c r="EQ76" s="67"/>
      <c r="ER76" s="67"/>
      <c r="ES76" s="67"/>
      <c r="ET76" s="67"/>
      <c r="EU76" s="67"/>
      <c r="EV76" s="67"/>
      <c r="EW76" s="67"/>
      <c r="EX76" s="67"/>
      <c r="EY76" s="67"/>
      <c r="EZ76" s="67"/>
      <c r="FA76" s="67"/>
      <c r="FB76" s="67"/>
      <c r="FC76" s="67"/>
      <c r="FD76" s="67"/>
      <c r="FE76" s="67"/>
      <c r="FF76" s="67"/>
      <c r="FG76" s="67"/>
      <c r="FH76" s="67"/>
      <c r="FI76" s="67"/>
      <c r="FJ76" s="67"/>
      <c r="FK76" s="67"/>
      <c r="FL76" s="67"/>
      <c r="FM76" s="67"/>
      <c r="FN76" s="67"/>
      <c r="FO76" s="67"/>
      <c r="FP76" s="67"/>
      <c r="FQ76" s="67"/>
      <c r="FR76" s="67"/>
      <c r="FS76" s="67"/>
      <c r="FT76" s="67"/>
      <c r="FU76" s="67"/>
      <c r="FV76" s="67"/>
      <c r="FW76" s="67"/>
      <c r="FX76" s="67"/>
      <c r="FY76" s="67"/>
      <c r="FZ76" s="67"/>
      <c r="GA76" s="67"/>
      <c r="GB76" s="67"/>
      <c r="GC76" s="67"/>
      <c r="GD76" s="67"/>
      <c r="GE76" s="67"/>
      <c r="GF76" s="67"/>
      <c r="GG76" s="67"/>
      <c r="GH76" s="67"/>
      <c r="GI76" s="67"/>
      <c r="GJ76" s="67"/>
      <c r="GK76" s="67"/>
      <c r="GL76" s="67"/>
      <c r="GM76" s="67"/>
      <c r="GN76" s="67"/>
      <c r="GO76" s="67"/>
      <c r="GP76" s="67"/>
      <c r="GQ76" s="67"/>
      <c r="GR76" s="67"/>
      <c r="GS76" s="67"/>
      <c r="GT76" s="67"/>
      <c r="GU76" s="67"/>
      <c r="GV76" s="67"/>
      <c r="GW76" s="67"/>
      <c r="GX76" s="67"/>
      <c r="GY76" s="67"/>
      <c r="GZ76" s="67"/>
      <c r="HA76" s="67"/>
      <c r="HB76" s="67"/>
      <c r="HC76" s="67"/>
      <c r="HD76" s="67"/>
      <c r="HE76" s="67"/>
      <c r="HF76" s="67"/>
      <c r="HG76" s="67"/>
      <c r="HH76" s="67"/>
      <c r="HI76" s="67"/>
      <c r="HJ76" s="67"/>
      <c r="HK76" s="67"/>
      <c r="HL76" s="67"/>
      <c r="HM76" s="67"/>
      <c r="HN76" s="67"/>
      <c r="HO76" s="67"/>
      <c r="HP76" s="67"/>
      <c r="HQ76" s="67"/>
      <c r="HR76" s="67"/>
      <c r="HS76" s="67"/>
      <c r="HT76" s="67"/>
      <c r="HU76" s="67"/>
      <c r="HV76" s="67"/>
      <c r="HW76" s="67"/>
      <c r="HX76" s="67"/>
      <c r="HY76" s="67"/>
      <c r="HZ76" s="67"/>
      <c r="IA76" s="67"/>
      <c r="IB76" s="67"/>
      <c r="IC76" s="67"/>
      <c r="ID76" s="67"/>
      <c r="IE76" s="67"/>
      <c r="IF76" s="67"/>
      <c r="IG76" s="67"/>
      <c r="IH76" s="67"/>
      <c r="II76" s="67"/>
      <c r="IJ76" s="67"/>
      <c r="IK76" s="67"/>
      <c r="IL76" s="67"/>
      <c r="IM76" s="67"/>
      <c r="IN76" s="67"/>
      <c r="IO76" s="67"/>
      <c r="IP76" s="67"/>
      <c r="IQ76" s="67"/>
      <c r="IR76" s="67"/>
      <c r="IS76" s="67"/>
      <c r="IT76" s="67"/>
      <c r="IU76" s="67"/>
    </row>
    <row r="77" spans="1:255" s="68" customFormat="1" ht="12" customHeight="1">
      <c r="A77" s="62"/>
      <c r="B77" s="87" t="s">
        <v>26</v>
      </c>
      <c r="C77" s="88">
        <f>G50</f>
        <v>1072950</v>
      </c>
      <c r="D77" s="89">
        <f>(C77/C80)</f>
        <v>0.33803309444653168</v>
      </c>
      <c r="E77" s="70"/>
      <c r="F77" s="70"/>
      <c r="G77" s="65"/>
      <c r="H77" s="66"/>
      <c r="I77" s="66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  <c r="EO77" s="67"/>
      <c r="EP77" s="67"/>
      <c r="EQ77" s="67"/>
      <c r="ER77" s="67"/>
      <c r="ES77" s="67"/>
      <c r="ET77" s="67"/>
      <c r="EU77" s="67"/>
      <c r="EV77" s="67"/>
      <c r="EW77" s="67"/>
      <c r="EX77" s="67"/>
      <c r="EY77" s="67"/>
      <c r="EZ77" s="67"/>
      <c r="FA77" s="67"/>
      <c r="FB77" s="67"/>
      <c r="FC77" s="67"/>
      <c r="FD77" s="67"/>
      <c r="FE77" s="67"/>
      <c r="FF77" s="67"/>
      <c r="FG77" s="67"/>
      <c r="FH77" s="67"/>
      <c r="FI77" s="67"/>
      <c r="FJ77" s="67"/>
      <c r="FK77" s="67"/>
      <c r="FL77" s="67"/>
      <c r="FM77" s="67"/>
      <c r="FN77" s="67"/>
      <c r="FO77" s="67"/>
      <c r="FP77" s="67"/>
      <c r="FQ77" s="67"/>
      <c r="FR77" s="67"/>
      <c r="FS77" s="67"/>
      <c r="FT77" s="67"/>
      <c r="FU77" s="67"/>
      <c r="FV77" s="67"/>
      <c r="FW77" s="67"/>
      <c r="FX77" s="67"/>
      <c r="FY77" s="67"/>
      <c r="FZ77" s="67"/>
      <c r="GA77" s="67"/>
      <c r="GB77" s="67"/>
      <c r="GC77" s="67"/>
      <c r="GD77" s="67"/>
      <c r="GE77" s="67"/>
      <c r="GF77" s="67"/>
      <c r="GG77" s="67"/>
      <c r="GH77" s="67"/>
      <c r="GI77" s="67"/>
      <c r="GJ77" s="67"/>
      <c r="GK77" s="67"/>
      <c r="GL77" s="67"/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7"/>
      <c r="HA77" s="67"/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7"/>
      <c r="HP77" s="67"/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7"/>
      <c r="IE77" s="67"/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7"/>
      <c r="IT77" s="67"/>
      <c r="IU77" s="67"/>
    </row>
    <row r="78" spans="1:255" s="68" customFormat="1" ht="12" customHeight="1">
      <c r="A78" s="62"/>
      <c r="B78" s="87" t="s">
        <v>50</v>
      </c>
      <c r="C78" s="91">
        <f>G55</f>
        <v>1500000</v>
      </c>
      <c r="D78" s="89">
        <f>(C78/C80)</f>
        <v>0.47257527533416976</v>
      </c>
      <c r="E78" s="71"/>
      <c r="F78" s="71"/>
      <c r="G78" s="65"/>
      <c r="H78" s="66"/>
      <c r="I78" s="66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  <c r="EO78" s="67"/>
      <c r="EP78" s="67"/>
      <c r="EQ78" s="67"/>
      <c r="ER78" s="67"/>
      <c r="ES78" s="67"/>
      <c r="ET78" s="67"/>
      <c r="EU78" s="67"/>
      <c r="EV78" s="67"/>
      <c r="EW78" s="67"/>
      <c r="EX78" s="67"/>
      <c r="EY78" s="67"/>
      <c r="EZ78" s="67"/>
      <c r="FA78" s="67"/>
      <c r="FB78" s="67"/>
      <c r="FC78" s="67"/>
      <c r="FD78" s="67"/>
      <c r="FE78" s="67"/>
      <c r="FF78" s="67"/>
      <c r="FG78" s="67"/>
      <c r="FH78" s="67"/>
      <c r="FI78" s="67"/>
      <c r="FJ78" s="67"/>
      <c r="FK78" s="67"/>
      <c r="FL78" s="67"/>
      <c r="FM78" s="67"/>
      <c r="FN78" s="67"/>
      <c r="FO78" s="67"/>
      <c r="FP78" s="67"/>
      <c r="FQ78" s="67"/>
      <c r="FR78" s="67"/>
      <c r="FS78" s="67"/>
      <c r="FT78" s="67"/>
      <c r="FU78" s="67"/>
      <c r="FV78" s="67"/>
      <c r="FW78" s="67"/>
      <c r="FX78" s="67"/>
      <c r="FY78" s="67"/>
      <c r="FZ78" s="67"/>
      <c r="GA78" s="67"/>
      <c r="GB78" s="67"/>
      <c r="GC78" s="67"/>
      <c r="GD78" s="67"/>
      <c r="GE78" s="67"/>
      <c r="GF78" s="67"/>
      <c r="GG78" s="67"/>
      <c r="GH78" s="67"/>
      <c r="GI78" s="67"/>
      <c r="GJ78" s="67"/>
      <c r="GK78" s="67"/>
      <c r="GL78" s="67"/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7"/>
      <c r="HA78" s="67"/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7"/>
      <c r="HP78" s="67"/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7"/>
      <c r="IE78" s="67"/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7"/>
      <c r="IT78" s="67"/>
      <c r="IU78" s="67"/>
    </row>
    <row r="79" spans="1:255" s="68" customFormat="1" ht="12" customHeight="1">
      <c r="A79" s="62"/>
      <c r="B79" s="87" t="s">
        <v>51</v>
      </c>
      <c r="C79" s="91">
        <f>G58</f>
        <v>151147.5</v>
      </c>
      <c r="D79" s="89">
        <f>(C79/C80)</f>
        <v>4.7619047619047616E-2</v>
      </c>
      <c r="E79" s="71"/>
      <c r="F79" s="71"/>
      <c r="G79" s="65"/>
      <c r="H79" s="66"/>
      <c r="I79" s="66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  <c r="EO79" s="67"/>
      <c r="EP79" s="67"/>
      <c r="EQ79" s="67"/>
      <c r="ER79" s="67"/>
      <c r="ES79" s="67"/>
      <c r="ET79" s="67"/>
      <c r="EU79" s="67"/>
      <c r="EV79" s="67"/>
      <c r="EW79" s="67"/>
      <c r="EX79" s="67"/>
      <c r="EY79" s="67"/>
      <c r="EZ79" s="67"/>
      <c r="FA79" s="67"/>
      <c r="FB79" s="67"/>
      <c r="FC79" s="67"/>
      <c r="FD79" s="67"/>
      <c r="FE79" s="67"/>
      <c r="FF79" s="67"/>
      <c r="FG79" s="67"/>
      <c r="FH79" s="67"/>
      <c r="FI79" s="67"/>
      <c r="FJ79" s="67"/>
      <c r="FK79" s="67"/>
      <c r="FL79" s="67"/>
      <c r="FM79" s="67"/>
      <c r="FN79" s="67"/>
      <c r="FO79" s="67"/>
      <c r="FP79" s="67"/>
      <c r="FQ79" s="67"/>
      <c r="FR79" s="67"/>
      <c r="FS79" s="67"/>
      <c r="FT79" s="67"/>
      <c r="FU79" s="67"/>
      <c r="FV79" s="67"/>
      <c r="FW79" s="67"/>
      <c r="FX79" s="67"/>
      <c r="FY79" s="67"/>
      <c r="FZ79" s="67"/>
      <c r="GA79" s="67"/>
      <c r="GB79" s="67"/>
      <c r="GC79" s="67"/>
      <c r="GD79" s="67"/>
      <c r="GE79" s="67"/>
      <c r="GF79" s="67"/>
      <c r="GG79" s="67"/>
      <c r="GH79" s="67"/>
      <c r="GI79" s="67"/>
      <c r="GJ79" s="67"/>
      <c r="GK79" s="67"/>
      <c r="GL79" s="67"/>
      <c r="GM79" s="67"/>
      <c r="GN79" s="67"/>
      <c r="GO79" s="67"/>
      <c r="GP79" s="67"/>
      <c r="GQ79" s="67"/>
      <c r="GR79" s="67"/>
      <c r="GS79" s="67"/>
      <c r="GT79" s="67"/>
      <c r="GU79" s="67"/>
      <c r="GV79" s="67"/>
      <c r="GW79" s="67"/>
      <c r="GX79" s="67"/>
      <c r="GY79" s="67"/>
      <c r="GZ79" s="67"/>
      <c r="HA79" s="67"/>
      <c r="HB79" s="67"/>
      <c r="HC79" s="67"/>
      <c r="HD79" s="67"/>
      <c r="HE79" s="67"/>
      <c r="HF79" s="67"/>
      <c r="HG79" s="67"/>
      <c r="HH79" s="67"/>
      <c r="HI79" s="67"/>
      <c r="HJ79" s="67"/>
      <c r="HK79" s="67"/>
      <c r="HL79" s="67"/>
      <c r="HM79" s="67"/>
      <c r="HN79" s="67"/>
      <c r="HO79" s="67"/>
      <c r="HP79" s="67"/>
      <c r="HQ79" s="67"/>
      <c r="HR79" s="67"/>
      <c r="HS79" s="67"/>
      <c r="HT79" s="67"/>
      <c r="HU79" s="67"/>
      <c r="HV79" s="67"/>
      <c r="HW79" s="67"/>
      <c r="HX79" s="67"/>
      <c r="HY79" s="67"/>
      <c r="HZ79" s="67"/>
      <c r="IA79" s="67"/>
      <c r="IB79" s="67"/>
      <c r="IC79" s="67"/>
      <c r="ID79" s="67"/>
      <c r="IE79" s="67"/>
      <c r="IF79" s="67"/>
      <c r="IG79" s="67"/>
      <c r="IH79" s="67"/>
      <c r="II79" s="67"/>
      <c r="IJ79" s="67"/>
      <c r="IK79" s="67"/>
      <c r="IL79" s="67"/>
      <c r="IM79" s="67"/>
      <c r="IN79" s="67"/>
      <c r="IO79" s="67"/>
      <c r="IP79" s="67"/>
      <c r="IQ79" s="67"/>
      <c r="IR79" s="67"/>
      <c r="IS79" s="67"/>
      <c r="IT79" s="67"/>
      <c r="IU79" s="67"/>
    </row>
    <row r="80" spans="1:255" s="68" customFormat="1" ht="12" customHeight="1">
      <c r="A80" s="62"/>
      <c r="B80" s="84" t="s">
        <v>93</v>
      </c>
      <c r="C80" s="92">
        <f>SUM(C74:C79)</f>
        <v>3174097.5</v>
      </c>
      <c r="D80" s="93">
        <f>SUM(D74:D79)</f>
        <v>1</v>
      </c>
      <c r="E80" s="71"/>
      <c r="F80" s="71"/>
      <c r="G80" s="65"/>
      <c r="H80" s="66"/>
      <c r="I80" s="66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  <c r="EO80" s="67"/>
      <c r="EP80" s="67"/>
      <c r="EQ80" s="67"/>
      <c r="ER80" s="67"/>
      <c r="ES80" s="67"/>
      <c r="ET80" s="67"/>
      <c r="EU80" s="67"/>
      <c r="EV80" s="67"/>
      <c r="EW80" s="67"/>
      <c r="EX80" s="67"/>
      <c r="EY80" s="67"/>
      <c r="EZ80" s="67"/>
      <c r="FA80" s="67"/>
      <c r="FB80" s="67"/>
      <c r="FC80" s="67"/>
      <c r="FD80" s="67"/>
      <c r="FE80" s="67"/>
      <c r="FF80" s="67"/>
      <c r="FG80" s="67"/>
      <c r="FH80" s="67"/>
      <c r="FI80" s="67"/>
      <c r="FJ80" s="67"/>
      <c r="FK80" s="67"/>
      <c r="FL80" s="67"/>
      <c r="FM80" s="67"/>
      <c r="FN80" s="67"/>
      <c r="FO80" s="67"/>
      <c r="FP80" s="67"/>
      <c r="FQ80" s="67"/>
      <c r="FR80" s="67"/>
      <c r="FS80" s="67"/>
      <c r="FT80" s="67"/>
      <c r="FU80" s="67"/>
      <c r="FV80" s="67"/>
      <c r="FW80" s="67"/>
      <c r="FX80" s="67"/>
      <c r="FY80" s="67"/>
      <c r="FZ80" s="67"/>
      <c r="GA80" s="67"/>
      <c r="GB80" s="67"/>
      <c r="GC80" s="67"/>
      <c r="GD80" s="67"/>
      <c r="GE80" s="67"/>
      <c r="GF80" s="67"/>
      <c r="GG80" s="67"/>
      <c r="GH80" s="67"/>
      <c r="GI80" s="67"/>
      <c r="GJ80" s="67"/>
      <c r="GK80" s="67"/>
      <c r="GL80" s="67"/>
      <c r="GM80" s="67"/>
      <c r="GN80" s="67"/>
      <c r="GO80" s="67"/>
      <c r="GP80" s="67"/>
      <c r="GQ80" s="67"/>
      <c r="GR80" s="67"/>
      <c r="GS80" s="67"/>
      <c r="GT80" s="67"/>
      <c r="GU80" s="67"/>
      <c r="GV80" s="67"/>
      <c r="GW80" s="67"/>
      <c r="GX80" s="67"/>
      <c r="GY80" s="67"/>
      <c r="GZ80" s="67"/>
      <c r="HA80" s="67"/>
      <c r="HB80" s="67"/>
      <c r="HC80" s="67"/>
      <c r="HD80" s="67"/>
      <c r="HE80" s="67"/>
      <c r="HF80" s="67"/>
      <c r="HG80" s="67"/>
      <c r="HH80" s="67"/>
      <c r="HI80" s="67"/>
      <c r="HJ80" s="67"/>
      <c r="HK80" s="67"/>
      <c r="HL80" s="67"/>
      <c r="HM80" s="67"/>
      <c r="HN80" s="67"/>
      <c r="HO80" s="67"/>
      <c r="HP80" s="67"/>
      <c r="HQ80" s="67"/>
      <c r="HR80" s="67"/>
      <c r="HS80" s="67"/>
      <c r="HT80" s="67"/>
      <c r="HU80" s="67"/>
      <c r="HV80" s="67"/>
      <c r="HW80" s="67"/>
      <c r="HX80" s="67"/>
      <c r="HY80" s="67"/>
      <c r="HZ80" s="67"/>
      <c r="IA80" s="67"/>
      <c r="IB80" s="67"/>
      <c r="IC80" s="67"/>
      <c r="ID80" s="67"/>
      <c r="IE80" s="67"/>
      <c r="IF80" s="67"/>
      <c r="IG80" s="67"/>
      <c r="IH80" s="67"/>
      <c r="II80" s="67"/>
      <c r="IJ80" s="67"/>
      <c r="IK80" s="67"/>
      <c r="IL80" s="67"/>
      <c r="IM80" s="67"/>
      <c r="IN80" s="67"/>
      <c r="IO80" s="67"/>
      <c r="IP80" s="67"/>
      <c r="IQ80" s="67"/>
      <c r="IR80" s="67"/>
      <c r="IS80" s="67"/>
      <c r="IT80" s="67"/>
      <c r="IU80" s="67"/>
    </row>
    <row r="81" spans="1:255" s="68" customFormat="1" ht="12" customHeight="1">
      <c r="A81" s="62"/>
      <c r="B81" s="69"/>
      <c r="C81" s="64"/>
      <c r="D81" s="64"/>
      <c r="E81" s="64"/>
      <c r="F81" s="64"/>
      <c r="G81" s="65"/>
      <c r="H81" s="66"/>
      <c r="I81" s="66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  <c r="EO81" s="67"/>
      <c r="EP81" s="67"/>
      <c r="EQ81" s="67"/>
      <c r="ER81" s="67"/>
      <c r="ES81" s="67"/>
      <c r="ET81" s="67"/>
      <c r="EU81" s="67"/>
      <c r="EV81" s="67"/>
      <c r="EW81" s="67"/>
      <c r="EX81" s="67"/>
      <c r="EY81" s="67"/>
      <c r="EZ81" s="67"/>
      <c r="FA81" s="67"/>
      <c r="FB81" s="67"/>
      <c r="FC81" s="67"/>
      <c r="FD81" s="67"/>
      <c r="FE81" s="67"/>
      <c r="FF81" s="67"/>
      <c r="FG81" s="67"/>
      <c r="FH81" s="67"/>
      <c r="FI81" s="67"/>
      <c r="FJ81" s="67"/>
      <c r="FK81" s="67"/>
      <c r="FL81" s="67"/>
      <c r="FM81" s="67"/>
      <c r="FN81" s="67"/>
      <c r="FO81" s="67"/>
      <c r="FP81" s="67"/>
      <c r="FQ81" s="67"/>
      <c r="FR81" s="67"/>
      <c r="FS81" s="67"/>
      <c r="FT81" s="67"/>
      <c r="FU81" s="67"/>
      <c r="FV81" s="67"/>
      <c r="FW81" s="67"/>
      <c r="FX81" s="67"/>
      <c r="FY81" s="67"/>
      <c r="FZ81" s="67"/>
      <c r="GA81" s="67"/>
      <c r="GB81" s="67"/>
      <c r="GC81" s="67"/>
      <c r="GD81" s="67"/>
      <c r="GE81" s="67"/>
      <c r="GF81" s="67"/>
      <c r="GG81" s="67"/>
      <c r="GH81" s="67"/>
      <c r="GI81" s="67"/>
      <c r="GJ81" s="67"/>
      <c r="GK81" s="67"/>
      <c r="GL81" s="67"/>
      <c r="GM81" s="67"/>
      <c r="GN81" s="67"/>
      <c r="GO81" s="67"/>
      <c r="GP81" s="67"/>
      <c r="GQ81" s="67"/>
      <c r="GR81" s="67"/>
      <c r="GS81" s="67"/>
      <c r="GT81" s="67"/>
      <c r="GU81" s="67"/>
      <c r="GV81" s="67"/>
      <c r="GW81" s="67"/>
      <c r="GX81" s="67"/>
      <c r="GY81" s="67"/>
      <c r="GZ81" s="67"/>
      <c r="HA81" s="67"/>
      <c r="HB81" s="67"/>
      <c r="HC81" s="67"/>
      <c r="HD81" s="67"/>
      <c r="HE81" s="67"/>
      <c r="HF81" s="67"/>
      <c r="HG81" s="67"/>
      <c r="HH81" s="67"/>
      <c r="HI81" s="67"/>
      <c r="HJ81" s="67"/>
      <c r="HK81" s="67"/>
      <c r="HL81" s="67"/>
      <c r="HM81" s="67"/>
      <c r="HN81" s="67"/>
      <c r="HO81" s="67"/>
      <c r="HP81" s="67"/>
      <c r="HQ81" s="67"/>
      <c r="HR81" s="67"/>
      <c r="HS81" s="67"/>
      <c r="HT81" s="67"/>
      <c r="HU81" s="67"/>
      <c r="HV81" s="67"/>
      <c r="HW81" s="67"/>
      <c r="HX81" s="67"/>
      <c r="HY81" s="67"/>
      <c r="HZ81" s="67"/>
      <c r="IA81" s="67"/>
      <c r="IB81" s="67"/>
      <c r="IC81" s="67"/>
      <c r="ID81" s="67"/>
      <c r="IE81" s="67"/>
      <c r="IF81" s="67"/>
      <c r="IG81" s="67"/>
      <c r="IH81" s="67"/>
      <c r="II81" s="67"/>
      <c r="IJ81" s="67"/>
      <c r="IK81" s="67"/>
      <c r="IL81" s="67"/>
      <c r="IM81" s="67"/>
      <c r="IN81" s="67"/>
      <c r="IO81" s="67"/>
      <c r="IP81" s="67"/>
      <c r="IQ81" s="67"/>
      <c r="IR81" s="67"/>
      <c r="IS81" s="67"/>
      <c r="IT81" s="67"/>
      <c r="IU81" s="67"/>
    </row>
    <row r="82" spans="1:255" s="68" customFormat="1" ht="12" customHeight="1">
      <c r="A82" s="62"/>
      <c r="B82" s="72"/>
      <c r="C82" s="64"/>
      <c r="D82" s="64"/>
      <c r="E82" s="64"/>
      <c r="F82" s="64"/>
      <c r="G82" s="65"/>
      <c r="H82" s="66"/>
      <c r="I82" s="66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  <c r="EO82" s="67"/>
      <c r="EP82" s="67"/>
      <c r="EQ82" s="67"/>
      <c r="ER82" s="67"/>
      <c r="ES82" s="67"/>
      <c r="ET82" s="67"/>
      <c r="EU82" s="67"/>
      <c r="EV82" s="67"/>
      <c r="EW82" s="67"/>
      <c r="EX82" s="67"/>
      <c r="EY82" s="67"/>
      <c r="EZ82" s="67"/>
      <c r="FA82" s="67"/>
      <c r="FB82" s="67"/>
      <c r="FC82" s="67"/>
      <c r="FD82" s="67"/>
      <c r="FE82" s="67"/>
      <c r="FF82" s="67"/>
      <c r="FG82" s="67"/>
      <c r="FH82" s="67"/>
      <c r="FI82" s="67"/>
      <c r="FJ82" s="67"/>
      <c r="FK82" s="67"/>
      <c r="FL82" s="67"/>
      <c r="FM82" s="67"/>
      <c r="FN82" s="67"/>
      <c r="FO82" s="67"/>
      <c r="FP82" s="67"/>
      <c r="FQ82" s="67"/>
      <c r="FR82" s="67"/>
      <c r="FS82" s="67"/>
      <c r="FT82" s="67"/>
      <c r="FU82" s="67"/>
      <c r="FV82" s="67"/>
      <c r="FW82" s="67"/>
      <c r="FX82" s="67"/>
      <c r="FY82" s="67"/>
      <c r="FZ82" s="67"/>
      <c r="GA82" s="67"/>
      <c r="GB82" s="67"/>
      <c r="GC82" s="67"/>
      <c r="GD82" s="67"/>
      <c r="GE82" s="67"/>
      <c r="GF82" s="67"/>
      <c r="GG82" s="67"/>
      <c r="GH82" s="67"/>
      <c r="GI82" s="67"/>
      <c r="GJ82" s="67"/>
      <c r="GK82" s="67"/>
      <c r="GL82" s="67"/>
      <c r="GM82" s="67"/>
      <c r="GN82" s="67"/>
      <c r="GO82" s="67"/>
      <c r="GP82" s="67"/>
      <c r="GQ82" s="67"/>
      <c r="GR82" s="67"/>
      <c r="GS82" s="67"/>
      <c r="GT82" s="67"/>
      <c r="GU82" s="67"/>
      <c r="GV82" s="67"/>
      <c r="GW82" s="67"/>
      <c r="GX82" s="67"/>
      <c r="GY82" s="67"/>
      <c r="GZ82" s="67"/>
      <c r="HA82" s="67"/>
      <c r="HB82" s="67"/>
      <c r="HC82" s="67"/>
      <c r="HD82" s="67"/>
      <c r="HE82" s="67"/>
      <c r="HF82" s="67"/>
      <c r="HG82" s="67"/>
      <c r="HH82" s="67"/>
      <c r="HI82" s="67"/>
      <c r="HJ82" s="67"/>
      <c r="HK82" s="67"/>
      <c r="HL82" s="67"/>
      <c r="HM82" s="67"/>
      <c r="HN82" s="67"/>
      <c r="HO82" s="67"/>
      <c r="HP82" s="67"/>
      <c r="HQ82" s="67"/>
      <c r="HR82" s="67"/>
      <c r="HS82" s="67"/>
      <c r="HT82" s="67"/>
      <c r="HU82" s="67"/>
      <c r="HV82" s="67"/>
      <c r="HW82" s="67"/>
      <c r="HX82" s="67"/>
      <c r="HY82" s="67"/>
      <c r="HZ82" s="67"/>
      <c r="IA82" s="67"/>
      <c r="IB82" s="67"/>
      <c r="IC82" s="67"/>
      <c r="ID82" s="67"/>
      <c r="IE82" s="67"/>
      <c r="IF82" s="67"/>
      <c r="IG82" s="67"/>
      <c r="IH82" s="67"/>
      <c r="II82" s="67"/>
      <c r="IJ82" s="67"/>
      <c r="IK82" s="67"/>
      <c r="IL82" s="67"/>
      <c r="IM82" s="67"/>
      <c r="IN82" s="67"/>
      <c r="IO82" s="67"/>
      <c r="IP82" s="67"/>
      <c r="IQ82" s="67"/>
      <c r="IR82" s="67"/>
      <c r="IS82" s="67"/>
      <c r="IT82" s="67"/>
      <c r="IU82" s="67"/>
    </row>
    <row r="83" spans="1:255" s="68" customFormat="1" ht="12" customHeight="1">
      <c r="A83" s="62"/>
      <c r="B83" s="94"/>
      <c r="C83" s="95" t="s">
        <v>94</v>
      </c>
      <c r="D83" s="94"/>
      <c r="E83" s="94"/>
      <c r="F83" s="71"/>
      <c r="G83" s="65"/>
      <c r="H83" s="66"/>
      <c r="I83" s="66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7"/>
      <c r="BS83" s="67"/>
      <c r="BT83" s="67"/>
      <c r="BU83" s="67"/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  <c r="EO83" s="67"/>
      <c r="EP83" s="67"/>
      <c r="EQ83" s="67"/>
      <c r="ER83" s="67"/>
      <c r="ES83" s="67"/>
      <c r="ET83" s="67"/>
      <c r="EU83" s="67"/>
      <c r="EV83" s="67"/>
      <c r="EW83" s="67"/>
      <c r="EX83" s="67"/>
      <c r="EY83" s="67"/>
      <c r="EZ83" s="67"/>
      <c r="FA83" s="67"/>
      <c r="FB83" s="67"/>
      <c r="FC83" s="67"/>
      <c r="FD83" s="67"/>
      <c r="FE83" s="67"/>
      <c r="FF83" s="67"/>
      <c r="FG83" s="67"/>
      <c r="FH83" s="67"/>
      <c r="FI83" s="67"/>
      <c r="FJ83" s="67"/>
      <c r="FK83" s="67"/>
      <c r="FL83" s="67"/>
      <c r="FM83" s="67"/>
      <c r="FN83" s="67"/>
      <c r="FO83" s="67"/>
      <c r="FP83" s="67"/>
      <c r="FQ83" s="67"/>
      <c r="FR83" s="67"/>
      <c r="FS83" s="67"/>
      <c r="FT83" s="67"/>
      <c r="FU83" s="67"/>
      <c r="FV83" s="67"/>
      <c r="FW83" s="67"/>
      <c r="FX83" s="67"/>
      <c r="FY83" s="67"/>
      <c r="FZ83" s="67"/>
      <c r="GA83" s="67"/>
      <c r="GB83" s="67"/>
      <c r="GC83" s="67"/>
      <c r="GD83" s="67"/>
      <c r="GE83" s="67"/>
      <c r="GF83" s="67"/>
      <c r="GG83" s="67"/>
      <c r="GH83" s="67"/>
      <c r="GI83" s="67"/>
      <c r="GJ83" s="67"/>
      <c r="GK83" s="67"/>
      <c r="GL83" s="67"/>
      <c r="GM83" s="67"/>
      <c r="GN83" s="67"/>
      <c r="GO83" s="67"/>
      <c r="GP83" s="67"/>
      <c r="GQ83" s="67"/>
      <c r="GR83" s="67"/>
      <c r="GS83" s="67"/>
      <c r="GT83" s="67"/>
      <c r="GU83" s="67"/>
      <c r="GV83" s="67"/>
      <c r="GW83" s="67"/>
      <c r="GX83" s="67"/>
      <c r="GY83" s="67"/>
      <c r="GZ83" s="67"/>
      <c r="HA83" s="67"/>
      <c r="HB83" s="67"/>
      <c r="HC83" s="67"/>
      <c r="HD83" s="67"/>
      <c r="HE83" s="67"/>
      <c r="HF83" s="67"/>
      <c r="HG83" s="67"/>
      <c r="HH83" s="67"/>
      <c r="HI83" s="67"/>
      <c r="HJ83" s="67"/>
      <c r="HK83" s="67"/>
      <c r="HL83" s="67"/>
      <c r="HM83" s="67"/>
      <c r="HN83" s="67"/>
      <c r="HO83" s="67"/>
      <c r="HP83" s="67"/>
      <c r="HQ83" s="67"/>
      <c r="HR83" s="67"/>
      <c r="HS83" s="67"/>
      <c r="HT83" s="67"/>
      <c r="HU83" s="67"/>
      <c r="HV83" s="67"/>
      <c r="HW83" s="67"/>
      <c r="HX83" s="67"/>
      <c r="HY83" s="67"/>
      <c r="HZ83" s="67"/>
      <c r="IA83" s="67"/>
      <c r="IB83" s="67"/>
      <c r="IC83" s="67"/>
      <c r="ID83" s="67"/>
      <c r="IE83" s="67"/>
      <c r="IF83" s="67"/>
      <c r="IG83" s="67"/>
      <c r="IH83" s="67"/>
      <c r="II83" s="67"/>
      <c r="IJ83" s="67"/>
      <c r="IK83" s="67"/>
      <c r="IL83" s="67"/>
      <c r="IM83" s="67"/>
      <c r="IN83" s="67"/>
      <c r="IO83" s="67"/>
      <c r="IP83" s="67"/>
      <c r="IQ83" s="67"/>
      <c r="IR83" s="67"/>
      <c r="IS83" s="67"/>
      <c r="IT83" s="67"/>
      <c r="IU83" s="67"/>
    </row>
    <row r="84" spans="1:255" s="68" customFormat="1" ht="12" customHeight="1">
      <c r="A84" s="62"/>
      <c r="B84" s="84" t="s">
        <v>96</v>
      </c>
      <c r="C84" s="96">
        <v>800</v>
      </c>
      <c r="D84" s="96">
        <v>1000</v>
      </c>
      <c r="E84" s="96">
        <v>1200</v>
      </c>
      <c r="F84" s="73"/>
      <c r="G84" s="74"/>
      <c r="H84" s="66"/>
      <c r="I84" s="66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7"/>
      <c r="BS84" s="67"/>
      <c r="BT84" s="67"/>
      <c r="BU84" s="67"/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  <c r="EO84" s="67"/>
      <c r="EP84" s="67"/>
      <c r="EQ84" s="67"/>
      <c r="ER84" s="67"/>
      <c r="ES84" s="67"/>
      <c r="ET84" s="67"/>
      <c r="EU84" s="67"/>
      <c r="EV84" s="67"/>
      <c r="EW84" s="67"/>
      <c r="EX84" s="67"/>
      <c r="EY84" s="67"/>
      <c r="EZ84" s="67"/>
      <c r="FA84" s="67"/>
      <c r="FB84" s="67"/>
      <c r="FC84" s="67"/>
      <c r="FD84" s="67"/>
      <c r="FE84" s="67"/>
      <c r="FF84" s="67"/>
      <c r="FG84" s="67"/>
      <c r="FH84" s="67"/>
      <c r="FI84" s="67"/>
      <c r="FJ84" s="67"/>
      <c r="FK84" s="67"/>
      <c r="FL84" s="67"/>
      <c r="FM84" s="67"/>
      <c r="FN84" s="67"/>
      <c r="FO84" s="67"/>
      <c r="FP84" s="67"/>
      <c r="FQ84" s="67"/>
      <c r="FR84" s="67"/>
      <c r="FS84" s="67"/>
      <c r="FT84" s="67"/>
      <c r="FU84" s="67"/>
      <c r="FV84" s="67"/>
      <c r="FW84" s="67"/>
      <c r="FX84" s="67"/>
      <c r="FY84" s="67"/>
      <c r="FZ84" s="67"/>
      <c r="GA84" s="67"/>
      <c r="GB84" s="67"/>
      <c r="GC84" s="67"/>
      <c r="GD84" s="67"/>
      <c r="GE84" s="67"/>
      <c r="GF84" s="67"/>
      <c r="GG84" s="67"/>
      <c r="GH84" s="67"/>
      <c r="GI84" s="67"/>
      <c r="GJ84" s="67"/>
      <c r="GK84" s="67"/>
      <c r="GL84" s="67"/>
      <c r="GM84" s="67"/>
      <c r="GN84" s="67"/>
      <c r="GO84" s="67"/>
      <c r="GP84" s="67"/>
      <c r="GQ84" s="67"/>
      <c r="GR84" s="67"/>
      <c r="GS84" s="67"/>
      <c r="GT84" s="67"/>
      <c r="GU84" s="67"/>
      <c r="GV84" s="67"/>
      <c r="GW84" s="67"/>
      <c r="GX84" s="67"/>
      <c r="GY84" s="67"/>
      <c r="GZ84" s="67"/>
      <c r="HA84" s="67"/>
      <c r="HB84" s="67"/>
      <c r="HC84" s="67"/>
      <c r="HD84" s="67"/>
      <c r="HE84" s="67"/>
      <c r="HF84" s="67"/>
      <c r="HG84" s="67"/>
      <c r="HH84" s="67"/>
      <c r="HI84" s="67"/>
      <c r="HJ84" s="67"/>
      <c r="HK84" s="67"/>
      <c r="HL84" s="67"/>
      <c r="HM84" s="67"/>
      <c r="HN84" s="67"/>
      <c r="HO84" s="67"/>
      <c r="HP84" s="67"/>
      <c r="HQ84" s="67"/>
      <c r="HR84" s="67"/>
      <c r="HS84" s="67"/>
      <c r="HT84" s="67"/>
      <c r="HU84" s="67"/>
      <c r="HV84" s="67"/>
      <c r="HW84" s="67"/>
      <c r="HX84" s="67"/>
      <c r="HY84" s="67"/>
      <c r="HZ84" s="67"/>
      <c r="IA84" s="67"/>
      <c r="IB84" s="67"/>
      <c r="IC84" s="67"/>
      <c r="ID84" s="67"/>
      <c r="IE84" s="67"/>
      <c r="IF84" s="67"/>
      <c r="IG84" s="67"/>
      <c r="IH84" s="67"/>
      <c r="II84" s="67"/>
      <c r="IJ84" s="67"/>
      <c r="IK84" s="67"/>
      <c r="IL84" s="67"/>
      <c r="IM84" s="67"/>
      <c r="IN84" s="67"/>
      <c r="IO84" s="67"/>
      <c r="IP84" s="67"/>
      <c r="IQ84" s="67"/>
      <c r="IR84" s="67"/>
      <c r="IS84" s="67"/>
      <c r="IT84" s="67"/>
      <c r="IU84" s="67"/>
    </row>
    <row r="85" spans="1:255" s="68" customFormat="1" ht="12" customHeight="1">
      <c r="A85" s="62"/>
      <c r="B85" s="84" t="s">
        <v>95</v>
      </c>
      <c r="C85" s="96">
        <f>(G59/C84)</f>
        <v>3967.6218749999998</v>
      </c>
      <c r="D85" s="96">
        <f>1809098/D84</f>
        <v>1809.098</v>
      </c>
      <c r="E85" s="96">
        <f>(G59/E84)</f>
        <v>2645.0812500000002</v>
      </c>
      <c r="F85" s="73"/>
      <c r="G85" s="74"/>
      <c r="H85" s="66"/>
      <c r="I85" s="66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  <c r="BL85" s="67"/>
      <c r="BM85" s="67"/>
      <c r="BN85" s="67"/>
      <c r="BO85" s="67"/>
      <c r="BP85" s="67"/>
      <c r="BQ85" s="67"/>
      <c r="BR85" s="67"/>
      <c r="BS85" s="67"/>
      <c r="BT85" s="67"/>
      <c r="BU85" s="67"/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  <c r="EO85" s="67"/>
      <c r="EP85" s="67"/>
      <c r="EQ85" s="67"/>
      <c r="ER85" s="67"/>
      <c r="ES85" s="67"/>
      <c r="ET85" s="67"/>
      <c r="EU85" s="67"/>
      <c r="EV85" s="67"/>
      <c r="EW85" s="67"/>
      <c r="EX85" s="67"/>
      <c r="EY85" s="67"/>
      <c r="EZ85" s="67"/>
      <c r="FA85" s="67"/>
      <c r="FB85" s="67"/>
      <c r="FC85" s="67"/>
      <c r="FD85" s="67"/>
      <c r="FE85" s="67"/>
      <c r="FF85" s="67"/>
      <c r="FG85" s="67"/>
      <c r="FH85" s="67"/>
      <c r="FI85" s="67"/>
      <c r="FJ85" s="67"/>
      <c r="FK85" s="67"/>
      <c r="FL85" s="67"/>
      <c r="FM85" s="67"/>
      <c r="FN85" s="67"/>
      <c r="FO85" s="67"/>
      <c r="FP85" s="67"/>
      <c r="FQ85" s="67"/>
      <c r="FR85" s="67"/>
      <c r="FS85" s="67"/>
      <c r="FT85" s="67"/>
      <c r="FU85" s="67"/>
      <c r="FV85" s="67"/>
      <c r="FW85" s="67"/>
      <c r="FX85" s="67"/>
      <c r="FY85" s="67"/>
      <c r="FZ85" s="67"/>
      <c r="GA85" s="67"/>
      <c r="GB85" s="67"/>
      <c r="GC85" s="67"/>
      <c r="GD85" s="67"/>
      <c r="GE85" s="67"/>
      <c r="GF85" s="67"/>
      <c r="GG85" s="67"/>
      <c r="GH85" s="67"/>
      <c r="GI85" s="67"/>
      <c r="GJ85" s="67"/>
      <c r="GK85" s="67"/>
      <c r="GL85" s="67"/>
      <c r="GM85" s="67"/>
      <c r="GN85" s="67"/>
      <c r="GO85" s="67"/>
      <c r="GP85" s="67"/>
      <c r="GQ85" s="67"/>
      <c r="GR85" s="67"/>
      <c r="GS85" s="67"/>
      <c r="GT85" s="67"/>
      <c r="GU85" s="67"/>
      <c r="GV85" s="67"/>
      <c r="GW85" s="67"/>
      <c r="GX85" s="67"/>
      <c r="GY85" s="67"/>
      <c r="GZ85" s="67"/>
      <c r="HA85" s="67"/>
      <c r="HB85" s="67"/>
      <c r="HC85" s="67"/>
      <c r="HD85" s="67"/>
      <c r="HE85" s="67"/>
      <c r="HF85" s="67"/>
      <c r="HG85" s="67"/>
      <c r="HH85" s="67"/>
      <c r="HI85" s="67"/>
      <c r="HJ85" s="67"/>
      <c r="HK85" s="67"/>
      <c r="HL85" s="67"/>
      <c r="HM85" s="67"/>
      <c r="HN85" s="67"/>
      <c r="HO85" s="67"/>
      <c r="HP85" s="67"/>
      <c r="HQ85" s="67"/>
      <c r="HR85" s="67"/>
      <c r="HS85" s="67"/>
      <c r="HT85" s="67"/>
      <c r="HU85" s="67"/>
      <c r="HV85" s="67"/>
      <c r="HW85" s="67"/>
      <c r="HX85" s="67"/>
      <c r="HY85" s="67"/>
      <c r="HZ85" s="67"/>
      <c r="IA85" s="67"/>
      <c r="IB85" s="67"/>
      <c r="IC85" s="67"/>
      <c r="ID85" s="67"/>
      <c r="IE85" s="67"/>
      <c r="IF85" s="67"/>
      <c r="IG85" s="67"/>
      <c r="IH85" s="67"/>
      <c r="II85" s="67"/>
      <c r="IJ85" s="67"/>
      <c r="IK85" s="67"/>
      <c r="IL85" s="67"/>
      <c r="IM85" s="67"/>
      <c r="IN85" s="67"/>
      <c r="IO85" s="67"/>
      <c r="IP85" s="67"/>
      <c r="IQ85" s="67"/>
      <c r="IR85" s="67"/>
      <c r="IS85" s="67"/>
      <c r="IT85" s="67"/>
      <c r="IU85" s="67"/>
    </row>
    <row r="86" spans="1:255" s="68" customFormat="1" ht="12" customHeight="1">
      <c r="A86" s="62"/>
      <c r="B86" s="63" t="s">
        <v>52</v>
      </c>
      <c r="C86" s="62"/>
      <c r="D86" s="62"/>
      <c r="E86" s="62"/>
      <c r="F86" s="62"/>
      <c r="G86" s="62"/>
      <c r="H86" s="66"/>
      <c r="I86" s="66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7"/>
      <c r="BU86" s="67"/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  <c r="EO86" s="67"/>
      <c r="EP86" s="67"/>
      <c r="EQ86" s="67"/>
      <c r="ER86" s="67"/>
      <c r="ES86" s="67"/>
      <c r="ET86" s="67"/>
      <c r="EU86" s="67"/>
      <c r="EV86" s="67"/>
      <c r="EW86" s="67"/>
      <c r="EX86" s="67"/>
      <c r="EY86" s="67"/>
      <c r="EZ86" s="67"/>
      <c r="FA86" s="67"/>
      <c r="FB86" s="67"/>
      <c r="FC86" s="67"/>
      <c r="FD86" s="67"/>
      <c r="FE86" s="67"/>
      <c r="FF86" s="67"/>
      <c r="FG86" s="67"/>
      <c r="FH86" s="67"/>
      <c r="FI86" s="67"/>
      <c r="FJ86" s="67"/>
      <c r="FK86" s="67"/>
      <c r="FL86" s="67"/>
      <c r="FM86" s="67"/>
      <c r="FN86" s="67"/>
      <c r="FO86" s="67"/>
      <c r="FP86" s="67"/>
      <c r="FQ86" s="67"/>
      <c r="FR86" s="67"/>
      <c r="FS86" s="67"/>
      <c r="FT86" s="67"/>
      <c r="FU86" s="67"/>
      <c r="FV86" s="67"/>
      <c r="FW86" s="67"/>
      <c r="FX86" s="67"/>
      <c r="FY86" s="67"/>
      <c r="FZ86" s="67"/>
      <c r="GA86" s="67"/>
      <c r="GB86" s="67"/>
      <c r="GC86" s="67"/>
      <c r="GD86" s="67"/>
      <c r="GE86" s="67"/>
      <c r="GF86" s="67"/>
      <c r="GG86" s="67"/>
      <c r="GH86" s="67"/>
      <c r="GI86" s="67"/>
      <c r="GJ86" s="67"/>
      <c r="GK86" s="67"/>
      <c r="GL86" s="67"/>
      <c r="GM86" s="67"/>
      <c r="GN86" s="67"/>
      <c r="GO86" s="67"/>
      <c r="GP86" s="67"/>
      <c r="GQ86" s="67"/>
      <c r="GR86" s="67"/>
      <c r="GS86" s="67"/>
      <c r="GT86" s="67"/>
      <c r="GU86" s="67"/>
      <c r="GV86" s="67"/>
      <c r="GW86" s="67"/>
      <c r="GX86" s="67"/>
      <c r="GY86" s="67"/>
      <c r="GZ86" s="67"/>
      <c r="HA86" s="67"/>
      <c r="HB86" s="67"/>
      <c r="HC86" s="67"/>
      <c r="HD86" s="67"/>
      <c r="HE86" s="67"/>
      <c r="HF86" s="67"/>
      <c r="HG86" s="67"/>
      <c r="HH86" s="67"/>
      <c r="HI86" s="67"/>
      <c r="HJ86" s="67"/>
      <c r="HK86" s="67"/>
      <c r="HL86" s="67"/>
      <c r="HM86" s="67"/>
      <c r="HN86" s="67"/>
      <c r="HO86" s="67"/>
      <c r="HP86" s="67"/>
      <c r="HQ86" s="67"/>
      <c r="HR86" s="67"/>
      <c r="HS86" s="67"/>
      <c r="HT86" s="67"/>
      <c r="HU86" s="67"/>
      <c r="HV86" s="67"/>
      <c r="HW86" s="67"/>
      <c r="HX86" s="67"/>
      <c r="HY86" s="67"/>
      <c r="HZ86" s="67"/>
      <c r="IA86" s="67"/>
      <c r="IB86" s="67"/>
      <c r="IC86" s="67"/>
      <c r="ID86" s="67"/>
      <c r="IE86" s="67"/>
      <c r="IF86" s="67"/>
      <c r="IG86" s="67"/>
      <c r="IH86" s="67"/>
      <c r="II86" s="67"/>
      <c r="IJ86" s="67"/>
      <c r="IK86" s="67"/>
      <c r="IL86" s="67"/>
      <c r="IM86" s="67"/>
      <c r="IN86" s="67"/>
      <c r="IO86" s="67"/>
      <c r="IP86" s="67"/>
      <c r="IQ86" s="67"/>
      <c r="IR86" s="67"/>
      <c r="IS86" s="67"/>
      <c r="IT86" s="67"/>
      <c r="IU86" s="67"/>
    </row>
    <row r="87" spans="1:255" s="68" customFormat="1" ht="11.25" customHeight="1">
      <c r="A87" s="66"/>
      <c r="B87" s="66"/>
      <c r="C87" s="66"/>
      <c r="D87" s="66"/>
      <c r="E87" s="66"/>
      <c r="F87" s="66"/>
      <c r="G87" s="66"/>
      <c r="H87" s="66"/>
      <c r="I87" s="66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  <c r="BT87" s="67"/>
      <c r="BU87" s="67"/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  <c r="EO87" s="67"/>
      <c r="EP87" s="67"/>
      <c r="EQ87" s="67"/>
      <c r="ER87" s="67"/>
      <c r="ES87" s="67"/>
      <c r="ET87" s="67"/>
      <c r="EU87" s="67"/>
      <c r="EV87" s="67"/>
      <c r="EW87" s="67"/>
      <c r="EX87" s="67"/>
      <c r="EY87" s="67"/>
      <c r="EZ87" s="67"/>
      <c r="FA87" s="67"/>
      <c r="FB87" s="67"/>
      <c r="FC87" s="67"/>
      <c r="FD87" s="67"/>
      <c r="FE87" s="67"/>
      <c r="FF87" s="67"/>
      <c r="FG87" s="67"/>
      <c r="FH87" s="67"/>
      <c r="FI87" s="67"/>
      <c r="FJ87" s="67"/>
      <c r="FK87" s="67"/>
      <c r="FL87" s="67"/>
      <c r="FM87" s="67"/>
      <c r="FN87" s="67"/>
      <c r="FO87" s="67"/>
      <c r="FP87" s="67"/>
      <c r="FQ87" s="67"/>
      <c r="FR87" s="67"/>
      <c r="FS87" s="67"/>
      <c r="FT87" s="67"/>
      <c r="FU87" s="67"/>
      <c r="FV87" s="67"/>
      <c r="FW87" s="67"/>
      <c r="FX87" s="67"/>
      <c r="FY87" s="67"/>
      <c r="FZ87" s="67"/>
      <c r="GA87" s="67"/>
      <c r="GB87" s="67"/>
      <c r="GC87" s="67"/>
      <c r="GD87" s="67"/>
      <c r="GE87" s="67"/>
      <c r="GF87" s="67"/>
      <c r="GG87" s="67"/>
      <c r="GH87" s="67"/>
      <c r="GI87" s="67"/>
      <c r="GJ87" s="67"/>
      <c r="GK87" s="67"/>
      <c r="GL87" s="67"/>
      <c r="GM87" s="67"/>
      <c r="GN87" s="67"/>
      <c r="GO87" s="67"/>
      <c r="GP87" s="67"/>
      <c r="GQ87" s="67"/>
      <c r="GR87" s="67"/>
      <c r="GS87" s="67"/>
      <c r="GT87" s="67"/>
      <c r="GU87" s="67"/>
      <c r="GV87" s="67"/>
      <c r="GW87" s="67"/>
      <c r="GX87" s="67"/>
      <c r="GY87" s="67"/>
      <c r="GZ87" s="67"/>
      <c r="HA87" s="67"/>
      <c r="HB87" s="67"/>
      <c r="HC87" s="67"/>
      <c r="HD87" s="67"/>
      <c r="HE87" s="67"/>
      <c r="HF87" s="67"/>
      <c r="HG87" s="67"/>
      <c r="HH87" s="67"/>
      <c r="HI87" s="67"/>
      <c r="HJ87" s="67"/>
      <c r="HK87" s="67"/>
      <c r="HL87" s="67"/>
      <c r="HM87" s="67"/>
      <c r="HN87" s="67"/>
      <c r="HO87" s="67"/>
      <c r="HP87" s="67"/>
      <c r="HQ87" s="67"/>
      <c r="HR87" s="67"/>
      <c r="HS87" s="67"/>
      <c r="HT87" s="67"/>
      <c r="HU87" s="67"/>
      <c r="HV87" s="67"/>
      <c r="HW87" s="67"/>
      <c r="HX87" s="67"/>
      <c r="HY87" s="67"/>
      <c r="HZ87" s="67"/>
      <c r="IA87" s="67"/>
      <c r="IB87" s="67"/>
      <c r="IC87" s="67"/>
      <c r="ID87" s="67"/>
      <c r="IE87" s="67"/>
      <c r="IF87" s="67"/>
      <c r="IG87" s="67"/>
      <c r="IH87" s="67"/>
      <c r="II87" s="67"/>
      <c r="IJ87" s="67"/>
      <c r="IK87" s="67"/>
      <c r="IL87" s="67"/>
      <c r="IM87" s="67"/>
      <c r="IN87" s="67"/>
      <c r="IO87" s="67"/>
      <c r="IP87" s="67"/>
      <c r="IQ87" s="67"/>
      <c r="IR87" s="67"/>
      <c r="IS87" s="67"/>
      <c r="IT87" s="67"/>
      <c r="IU87" s="67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caprino leche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2022-05-30T19:19:01Z</cp:lastPrinted>
  <dcterms:created xsi:type="dcterms:W3CDTF">2020-11-27T12:49:26Z</dcterms:created>
  <dcterms:modified xsi:type="dcterms:W3CDTF">2022-07-26T15:25:32Z</dcterms:modified>
</cp:coreProperties>
</file>