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Talca\"/>
    </mc:Choice>
  </mc:AlternateContent>
  <bookViews>
    <workbookView xWindow="-105" yWindow="-105" windowWidth="19425" windowHeight="10425"/>
  </bookViews>
  <sheets>
    <sheet name="Haba" sheetId="1" r:id="rId1"/>
  </sheets>
  <calcPr calcId="162913"/>
</workbook>
</file>

<file path=xl/calcChain.xml><?xml version="1.0" encoding="utf-8"?>
<calcChain xmlns="http://schemas.openxmlformats.org/spreadsheetml/2006/main">
  <c r="G25" i="1" l="1"/>
  <c r="G12" i="1" l="1"/>
  <c r="G24" i="1"/>
  <c r="G59" i="1" l="1"/>
  <c r="G58" i="1"/>
  <c r="G57" i="1"/>
  <c r="G46" i="1"/>
  <c r="G48" i="1"/>
  <c r="G49" i="1"/>
  <c r="G50" i="1"/>
  <c r="G51" i="1"/>
  <c r="G52" i="1"/>
  <c r="G41" i="1"/>
  <c r="G40" i="1"/>
  <c r="G39" i="1"/>
  <c r="G38" i="1"/>
  <c r="G37" i="1"/>
  <c r="G36" i="1"/>
  <c r="G21" i="1"/>
  <c r="G22" i="1"/>
  <c r="G23" i="1"/>
  <c r="G26" i="1"/>
  <c r="G27" i="1" l="1"/>
  <c r="C79" i="1" s="1"/>
  <c r="G53" i="1"/>
  <c r="C82" i="1" s="1"/>
  <c r="G42" i="1" l="1"/>
  <c r="C81" i="1" s="1"/>
  <c r="C83" i="1" l="1"/>
  <c r="G65" i="1"/>
  <c r="G62" i="1" l="1"/>
  <c r="G63" i="1" s="1"/>
  <c r="G64" i="1" l="1"/>
  <c r="C84" i="1"/>
  <c r="E90" i="1" l="1"/>
  <c r="G66" i="1"/>
  <c r="C90" i="1"/>
  <c r="C85" i="1"/>
  <c r="D84" i="1" s="1"/>
  <c r="D82" i="1" l="1"/>
  <c r="D90" i="1"/>
  <c r="D79" i="1"/>
  <c r="D81" i="1"/>
  <c r="D83" i="1"/>
  <c r="D85" i="1" l="1"/>
</calcChain>
</file>

<file path=xl/sharedStrings.xml><?xml version="1.0" encoding="utf-8"?>
<sst xmlns="http://schemas.openxmlformats.org/spreadsheetml/2006/main" count="157" uniqueCount="121">
  <si>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</si>
  <si>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</si>
  <si>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</si>
  <si>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</si>
  <si>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</si>
  <si>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</si>
  <si>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</si>
  <si>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</si>
  <si>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</si>
  <si>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</si>
  <si>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</si>
  <si>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</si>
  <si>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</si>
  <si>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</si>
  <si>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</si>
  <si>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</si>
  <si>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</si>
  <si>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</si>
  <si>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</si>
  <si>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</si>
  <si>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</si>
  <si>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</si>
  <si>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</si>
  <si>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</si>
  <si>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</si>
  <si>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</si>
  <si>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</si>
  <si>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</si>
  <si>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</si>
  <si>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</si>
  <si>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</si>
  <si>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</si>
  <si>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</si>
  <si>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</si>
  <si>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</si>
  <si>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</si>
  <si>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</si>
  <si>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</si>
  <si>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</si>
  <si>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</si>
  <si>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</si>
  <si>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</si>
  <si>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</si>
  <si>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</si>
  <si>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</si>
  <si>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</si>
  <si>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</si>
  <si>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</si>
  <si>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</si>
  <si>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</si>
  <si>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</si>
  <si>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</si>
  <si>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</si>
  <si>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</si>
  <si>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</si>
  <si>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KG</t>
  </si>
  <si>
    <t>ARADURA</t>
  </si>
  <si>
    <t>INSECTICIDAS</t>
  </si>
  <si>
    <t>UREA</t>
  </si>
  <si>
    <t>DEL MAULE</t>
  </si>
  <si>
    <t>APLIC. FERTILIZANTE</t>
  </si>
  <si>
    <t>LIMPIA MANUAL</t>
  </si>
  <si>
    <t>TRANSPLANTE</t>
  </si>
  <si>
    <t>APLIC. PESTICIDAS</t>
  </si>
  <si>
    <t>LT</t>
  </si>
  <si>
    <t>FERTIKIZANTES</t>
  </si>
  <si>
    <t>OCTUBRE</t>
  </si>
  <si>
    <t>OCT-DIC</t>
  </si>
  <si>
    <t>PLANTUL</t>
  </si>
  <si>
    <t>OCT-NOV</t>
  </si>
  <si>
    <t>PUZZLE 200</t>
  </si>
  <si>
    <t>LIT</t>
  </si>
  <si>
    <t>NOV.</t>
  </si>
  <si>
    <t>MTD 600</t>
  </si>
  <si>
    <t>OCTUB.</t>
  </si>
  <si>
    <t>VARIAS</t>
  </si>
  <si>
    <t>MEDIO</t>
  </si>
  <si>
    <t xml:space="preserve">UN  </t>
  </si>
  <si>
    <t>OCT-MARZO</t>
  </si>
  <si>
    <t>N° Jornadas/HA</t>
  </si>
  <si>
    <t>N° Jornadas/HA.</t>
  </si>
  <si>
    <t>Cantidad (Kg/l/u)/HA.</t>
  </si>
  <si>
    <t>Sep-Oct</t>
  </si>
  <si>
    <t>MERCADO INTERNO</t>
  </si>
  <si>
    <t>RENDIMIENTO (SC DE 25 KG.)/Há.)</t>
  </si>
  <si>
    <t>PRECIO ESPERADO ($/SC.)</t>
  </si>
  <si>
    <t>LLUVIAS-HELADA-SEQUIA</t>
  </si>
  <si>
    <t>Abri-Mayo</t>
  </si>
  <si>
    <t>RASTRAJE</t>
  </si>
  <si>
    <t>ACEQUIADURA</t>
  </si>
  <si>
    <t>May-Jul</t>
  </si>
  <si>
    <t>MELGADURA Y APLICACIÓN DE FERTILIZANTE</t>
  </si>
  <si>
    <t>Mayo</t>
  </si>
  <si>
    <t>CULTIVAR Y APORCA</t>
  </si>
  <si>
    <t>Junio-Julio</t>
  </si>
  <si>
    <t>APLICACIONES DE PESTICIDAS</t>
  </si>
  <si>
    <t>Junio</t>
  </si>
  <si>
    <t>HILO PARA COSER SACOS</t>
  </si>
  <si>
    <t>Ene-Seb</t>
  </si>
  <si>
    <t>PLANTULA</t>
  </si>
  <si>
    <t xml:space="preserve">COSECHA </t>
  </si>
  <si>
    <t>OCT.NOV</t>
  </si>
  <si>
    <t>JM</t>
  </si>
  <si>
    <t>Riegos  (5)</t>
  </si>
  <si>
    <t>sept-octubr.</t>
  </si>
  <si>
    <t>oct-nov.</t>
  </si>
  <si>
    <t>HABA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</si>
  <si>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</si>
  <si>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</si>
  <si>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Rendimiento (sac/hà)</t>
  </si>
  <si>
    <t>ESCENARIOS COSTO UNITARIO  ($/sac)</t>
  </si>
  <si>
    <t>Costo unitario ($/sac) (*)</t>
  </si>
  <si>
    <t>SACOS</t>
  </si>
  <si>
    <t xml:space="preserve">UN </t>
  </si>
  <si>
    <t>UN</t>
  </si>
  <si>
    <t>ANALISIS DE SUELO</t>
  </si>
  <si>
    <t>N/A</t>
  </si>
  <si>
    <t>JUNIO-2022</t>
  </si>
  <si>
    <t>SUPERFOSFATO TRIPLE</t>
  </si>
  <si>
    <t>TALCA</t>
  </si>
  <si>
    <t>TALCA-PENCAHUE-PELARCO-MAULE-SAN RAFAEL-RIO CLARO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</si>
</sst>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_-* #,##0\ _€_-;\-* #,##0\ _€_-;_-* &quot;-&quot;??\ _€_-;_-@_-"/>
    <numFmt numFmtId="168" formatCode="_-* #,##0_-;\-* #,##0_-;_-* &quot;-&quot;??_-;_-@_-"/>
    <numFmt numFmtId="169" formatCode="#,##0.0"/>
  </numFmts>
  <fonts count="22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8"/>
      <name val="Arial Narrow"/>
      <family val="2"/>
    </font>
    <font>
      <sz val="11"/>
      <color indexed="8"/>
      <name val="Calibri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7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116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0" fontId="4" fillId="2" borderId="10" xfId="0" applyFont="1" applyFill="1" applyBorder="1" applyAlignment="1">
      <alignment horizontal="right" vertical="center" wrapText="1"/>
    </xf>
    <xf numFmtId="0" fontId="6" fillId="2" borderId="10" xfId="0" applyFont="1" applyFill="1" applyBorder="1" applyAlignment="1">
      <alignment horizontal="left" vertical="center" wrapText="1"/>
    </xf>
    <xf numFmtId="3" fontId="4" fillId="2" borderId="10" xfId="0" applyNumberFormat="1" applyFont="1" applyFill="1" applyBorder="1" applyAlignment="1"/>
    <xf numFmtId="0" fontId="4" fillId="0" borderId="10" xfId="5" applyFont="1" applyFill="1" applyBorder="1" applyAlignment="1">
      <alignment wrapText="1"/>
    </xf>
    <xf numFmtId="167" fontId="4" fillId="0" borderId="10" xfId="4" applyNumberFormat="1" applyFont="1" applyFill="1" applyBorder="1" applyAlignment="1">
      <alignment horizontal="right" wrapText="1"/>
    </xf>
    <xf numFmtId="0" fontId="8" fillId="0" borderId="10" xfId="5" applyFont="1" applyBorder="1" applyAlignment="1">
      <alignment horizontal="left"/>
    </xf>
    <xf numFmtId="0" fontId="4" fillId="0" borderId="10" xfId="5" applyFont="1" applyFill="1" applyBorder="1" applyAlignment="1">
      <alignment horizontal="center" wrapText="1"/>
    </xf>
    <xf numFmtId="0" fontId="8" fillId="0" borderId="10" xfId="5" applyFont="1" applyFill="1" applyBorder="1" applyAlignment="1">
      <alignment horizontal="left"/>
    </xf>
    <xf numFmtId="0" fontId="8" fillId="0" borderId="10" xfId="5" applyFont="1" applyFill="1" applyBorder="1" applyAlignment="1">
      <alignment horizontal="center"/>
    </xf>
    <xf numFmtId="0" fontId="8" fillId="0" borderId="10" xfId="5" applyFont="1" applyFill="1" applyBorder="1" applyAlignment="1">
      <alignment horizontal="right"/>
    </xf>
    <xf numFmtId="0" fontId="10" fillId="0" borderId="10" xfId="5" applyFont="1" applyFill="1" applyBorder="1" applyAlignment="1">
      <alignment horizontal="left"/>
    </xf>
    <xf numFmtId="0" fontId="8" fillId="0" borderId="10" xfId="5" applyFont="1" applyBorder="1" applyAlignment="1">
      <alignment horizontal="center"/>
    </xf>
    <xf numFmtId="41" fontId="4" fillId="2" borderId="10" xfId="7" applyFont="1" applyFill="1" applyBorder="1" applyAlignment="1">
      <alignment horizontal="right" vertical="center" wrapText="1"/>
    </xf>
    <xf numFmtId="41" fontId="6" fillId="2" borderId="10" xfId="7" applyFont="1" applyFill="1" applyBorder="1" applyAlignment="1">
      <alignment horizontal="left" vertical="center" wrapText="1"/>
    </xf>
    <xf numFmtId="49" fontId="4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0" fillId="0" borderId="1" xfId="0" applyNumberFormat="1" applyFont="1" applyBorder="1" applyAlignment="1">
      <alignment horizontal="right"/>
    </xf>
    <xf numFmtId="3" fontId="4" fillId="2" borderId="1" xfId="0" applyNumberFormat="1" applyFont="1" applyFill="1" applyBorder="1" applyAlignment="1"/>
    <xf numFmtId="0" fontId="13" fillId="5" borderId="1" xfId="0" applyFont="1" applyFill="1" applyBorder="1" applyAlignment="1">
      <alignment vertical="center"/>
    </xf>
    <xf numFmtId="0" fontId="13" fillId="3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17" fillId="2" borderId="1" xfId="0" applyFont="1" applyFill="1" applyBorder="1" applyAlignment="1"/>
    <xf numFmtId="49" fontId="17" fillId="2" borderId="1" xfId="0" applyNumberFormat="1" applyFont="1" applyFill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6" borderId="1" xfId="0" applyFont="1" applyFill="1" applyBorder="1" applyAlignment="1"/>
    <xf numFmtId="0" fontId="14" fillId="6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vertical="center"/>
    </xf>
    <xf numFmtId="49" fontId="18" fillId="8" borderId="1" xfId="0" applyNumberFormat="1" applyFont="1" applyFill="1" applyBorder="1" applyAlignment="1">
      <alignment vertical="center"/>
    </xf>
    <xf numFmtId="0" fontId="15" fillId="6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wrapText="1"/>
    </xf>
    <xf numFmtId="14" fontId="4" fillId="2" borderId="1" xfId="0" applyNumberFormat="1" applyFont="1" applyFill="1" applyBorder="1" applyAlignment="1"/>
    <xf numFmtId="0" fontId="4" fillId="2" borderId="1" xfId="0" applyFont="1" applyFill="1" applyBorder="1" applyAlignment="1">
      <alignment horizontal="justify" wrapText="1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4" fontId="14" fillId="2" borderId="1" xfId="0" applyNumberFormat="1" applyFont="1" applyFill="1" applyBorder="1" applyAlignment="1">
      <alignment vertical="center"/>
    </xf>
    <xf numFmtId="0" fontId="17" fillId="0" borderId="1" xfId="0" applyNumberFormat="1" applyFont="1" applyBorder="1" applyAlignment="1"/>
    <xf numFmtId="0" fontId="17" fillId="0" borderId="0" xfId="0" applyNumberFormat="1" applyFont="1" applyAlignment="1"/>
    <xf numFmtId="0" fontId="17" fillId="0" borderId="0" xfId="0" applyFont="1" applyAlignment="1"/>
    <xf numFmtId="0" fontId="21" fillId="2" borderId="1" xfId="0" applyFont="1" applyFill="1" applyBorder="1" applyAlignment="1">
      <alignment vertical="center"/>
    </xf>
    <xf numFmtId="164" fontId="15" fillId="2" borderId="1" xfId="0" applyNumberFormat="1" applyFont="1" applyFill="1" applyBorder="1" applyAlignment="1">
      <alignment vertical="center"/>
    </xf>
    <xf numFmtId="49" fontId="15" fillId="2" borderId="2" xfId="0" applyNumberFormat="1" applyFont="1" applyFill="1" applyBorder="1" applyAlignment="1">
      <alignment vertical="center"/>
    </xf>
    <xf numFmtId="0" fontId="17" fillId="2" borderId="3" xfId="0" applyFont="1" applyFill="1" applyBorder="1" applyAlignment="1"/>
    <xf numFmtId="0" fontId="17" fillId="2" borderId="4" xfId="0" applyFont="1" applyFill="1" applyBorder="1" applyAlignment="1"/>
    <xf numFmtId="49" fontId="17" fillId="2" borderId="5" xfId="0" applyNumberFormat="1" applyFont="1" applyFill="1" applyBorder="1" applyAlignment="1">
      <alignment vertical="center"/>
    </xf>
    <xf numFmtId="0" fontId="17" fillId="2" borderId="6" xfId="0" applyFont="1" applyFill="1" applyBorder="1" applyAlignment="1"/>
    <xf numFmtId="49" fontId="17" fillId="2" borderId="7" xfId="0" applyNumberFormat="1" applyFont="1" applyFill="1" applyBorder="1" applyAlignment="1">
      <alignment vertical="center"/>
    </xf>
    <xf numFmtId="0" fontId="17" fillId="2" borderId="8" xfId="0" applyFont="1" applyFill="1" applyBorder="1" applyAlignment="1"/>
    <xf numFmtId="0" fontId="17" fillId="2" borderId="9" xfId="0" applyFont="1" applyFill="1" applyBorder="1" applyAlignment="1"/>
    <xf numFmtId="0" fontId="17" fillId="8" borderId="10" xfId="0" applyFont="1" applyFill="1" applyBorder="1" applyAlignment="1"/>
    <xf numFmtId="49" fontId="15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 applyAlignment="1">
      <alignment horizontal="center" vertical="center"/>
    </xf>
    <xf numFmtId="49" fontId="17" fillId="7" borderId="10" xfId="0" applyNumberFormat="1" applyFont="1" applyFill="1" applyBorder="1" applyAlignment="1"/>
    <xf numFmtId="49" fontId="15" fillId="2" borderId="10" xfId="0" applyNumberFormat="1" applyFont="1" applyFill="1" applyBorder="1" applyAlignment="1">
      <alignment vertical="center"/>
    </xf>
    <xf numFmtId="3" fontId="15" fillId="2" borderId="10" xfId="0" applyNumberFormat="1" applyFont="1" applyFill="1" applyBorder="1" applyAlignment="1">
      <alignment vertical="center"/>
    </xf>
    <xf numFmtId="9" fontId="17" fillId="2" borderId="10" xfId="0" applyNumberFormat="1" applyFont="1" applyFill="1" applyBorder="1" applyAlignment="1"/>
    <xf numFmtId="0" fontId="15" fillId="2" borderId="10" xfId="0" applyNumberFormat="1" applyFont="1" applyFill="1" applyBorder="1" applyAlignment="1">
      <alignment vertical="center"/>
    </xf>
    <xf numFmtId="165" fontId="15" fillId="2" borderId="10" xfId="0" applyNumberFormat="1" applyFont="1" applyFill="1" applyBorder="1" applyAlignment="1">
      <alignment vertical="center"/>
    </xf>
    <xf numFmtId="165" fontId="15" fillId="7" borderId="10" xfId="0" applyNumberFormat="1" applyFont="1" applyFill="1" applyBorder="1" applyAlignment="1">
      <alignment vertical="center"/>
    </xf>
    <xf numFmtId="9" fontId="15" fillId="7" borderId="10" xfId="0" applyNumberFormat="1" applyFont="1" applyFill="1" applyBorder="1" applyAlignment="1">
      <alignment vertical="center"/>
    </xf>
    <xf numFmtId="41" fontId="15" fillId="7" borderId="10" xfId="7" applyFont="1" applyFill="1" applyBorder="1" applyAlignment="1">
      <alignment vertical="center"/>
    </xf>
    <xf numFmtId="49" fontId="13" fillId="5" borderId="11" xfId="0" applyNumberFormat="1" applyFont="1" applyFill="1" applyBorder="1" applyAlignment="1">
      <alignment vertical="center"/>
    </xf>
    <xf numFmtId="0" fontId="13" fillId="5" borderId="12" xfId="0" applyFont="1" applyFill="1" applyBorder="1" applyAlignment="1">
      <alignment vertical="center"/>
    </xf>
    <xf numFmtId="164" fontId="13" fillId="5" borderId="13" xfId="0" applyNumberFormat="1" applyFont="1" applyFill="1" applyBorder="1" applyAlignment="1">
      <alignment vertical="center"/>
    </xf>
    <xf numFmtId="49" fontId="13" fillId="3" borderId="14" xfId="0" applyNumberFormat="1" applyFont="1" applyFill="1" applyBorder="1" applyAlignment="1">
      <alignment vertical="center"/>
    </xf>
    <xf numFmtId="164" fontId="13" fillId="3" borderId="15" xfId="0" applyNumberFormat="1" applyFont="1" applyFill="1" applyBorder="1" applyAlignment="1">
      <alignment vertical="center"/>
    </xf>
    <xf numFmtId="49" fontId="13" fillId="5" borderId="14" xfId="0" applyNumberFormat="1" applyFont="1" applyFill="1" applyBorder="1" applyAlignment="1">
      <alignment vertical="center"/>
    </xf>
    <xf numFmtId="164" fontId="13" fillId="5" borderId="15" xfId="0" applyNumberFormat="1" applyFont="1" applyFill="1" applyBorder="1" applyAlignment="1">
      <alignment vertical="center"/>
    </xf>
    <xf numFmtId="49" fontId="13" fillId="5" borderId="16" xfId="0" applyNumberFormat="1" applyFont="1" applyFill="1" applyBorder="1" applyAlignment="1">
      <alignment vertical="center"/>
    </xf>
    <xf numFmtId="0" fontId="13" fillId="5" borderId="17" xfId="0" applyFont="1" applyFill="1" applyBorder="1" applyAlignment="1">
      <alignment vertical="center"/>
    </xf>
    <xf numFmtId="164" fontId="13" fillId="5" borderId="18" xfId="0" applyNumberFormat="1" applyFont="1" applyFill="1" applyBorder="1" applyAlignment="1">
      <alignment vertical="center"/>
    </xf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49" fontId="5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168" fontId="12" fillId="0" borderId="10" xfId="8" applyNumberFormat="1" applyFont="1" applyBorder="1" applyAlignment="1">
      <alignment vertical="center"/>
    </xf>
    <xf numFmtId="168" fontId="12" fillId="0" borderId="10" xfId="8" applyNumberFormat="1" applyFont="1" applyFill="1" applyBorder="1" applyAlignment="1">
      <alignment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vertical="center"/>
    </xf>
    <xf numFmtId="4" fontId="12" fillId="0" borderId="10" xfId="0" applyNumberFormat="1" applyFont="1" applyBorder="1" applyAlignment="1">
      <alignment horizontal="center" vertical="center"/>
    </xf>
    <xf numFmtId="168" fontId="8" fillId="0" borderId="10" xfId="8" applyNumberFormat="1" applyFont="1" applyBorder="1" applyAlignment="1">
      <alignment vertical="center"/>
    </xf>
    <xf numFmtId="169" fontId="12" fillId="0" borderId="10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49" fontId="9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4" fillId="2" borderId="10" xfId="0" applyNumberFormat="1" applyFont="1" applyFill="1" applyBorder="1" applyAlignment="1">
      <alignment horizontal="right" vertical="center" wrapText="1"/>
    </xf>
    <xf numFmtId="49" fontId="4" fillId="2" borderId="10" xfId="0" applyNumberFormat="1" applyFont="1" applyFill="1" applyBorder="1" applyAlignment="1">
      <alignment horizontal="right"/>
    </xf>
    <xf numFmtId="0" fontId="12" fillId="0" borderId="10" xfId="0" applyFont="1" applyBorder="1" applyAlignment="1">
      <alignment horizontal="right" vertical="center"/>
    </xf>
    <xf numFmtId="3" fontId="12" fillId="0" borderId="10" xfId="0" applyNumberFormat="1" applyFont="1" applyBorder="1" applyAlignment="1">
      <alignment horizontal="right" vertical="center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0" fontId="12" fillId="0" borderId="10" xfId="0" applyFont="1" applyBorder="1" applyAlignment="1">
      <alignment horizontal="right" vertical="center" wrapText="1"/>
    </xf>
    <xf numFmtId="49" fontId="12" fillId="0" borderId="10" xfId="0" applyNumberFormat="1" applyFont="1" applyBorder="1" applyAlignment="1">
      <alignment horizontal="right" vertical="center"/>
    </xf>
    <xf numFmtId="49" fontId="18" fillId="8" borderId="10" xfId="0" applyNumberFormat="1" applyFont="1" applyFill="1" applyBorder="1" applyAlignment="1">
      <alignment vertical="center"/>
    </xf>
    <xf numFmtId="0" fontId="15" fillId="8" borderId="10" xfId="0" applyFont="1" applyFill="1" applyBorder="1" applyAlignment="1">
      <alignment vertical="center"/>
    </xf>
    <xf numFmtId="49" fontId="4" fillId="2" borderId="10" xfId="0" applyNumberFormat="1" applyFont="1" applyFill="1" applyBorder="1" applyAlignment="1">
      <alignment wrapText="1"/>
    </xf>
    <xf numFmtId="0" fontId="4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4" fillId="2" borderId="10" xfId="0" applyNumberFormat="1" applyFont="1" applyFill="1" applyBorder="1" applyAlignment="1"/>
    <xf numFmtId="0" fontId="4" fillId="2" borderId="10" xfId="0" applyFont="1" applyFill="1" applyBorder="1" applyAlignment="1"/>
    <xf numFmtId="49" fontId="19" fillId="3" borderId="10" xfId="0" applyNumberFormat="1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right" wrapText="1"/>
    </xf>
    <xf numFmtId="49" fontId="4" fillId="0" borderId="10" xfId="0" applyNumberFormat="1" applyFont="1" applyFill="1" applyBorder="1" applyAlignment="1">
      <alignment horizontal="right"/>
    </xf>
  </cellXfs>
  <cellStyles count="9">
    <cellStyle name="Millares" xfId="8" builtinId="3"/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781050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90500"/>
          <a:ext cx="57721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2"/>
  <sheetViews>
    <sheetView showGridLines="0" tabSelected="1" zoomScaleNormal="100" workbookViewId="0">
      <selection activeCell="C14" sqref="C14"/>
    </sheetView>
  </sheetViews>
  <sheetFormatPr baseColWidth="10" defaultColWidth="10.85546875" defaultRowHeight="11.25" customHeight="1"/>
  <cols>
    <col min="1" max="1" width="6.28515625" style="2" customWidth="1"/>
    <col min="2" max="2" width="19" style="2" customWidth="1"/>
    <col min="3" max="3" width="19.42578125" style="2" customWidth="1"/>
    <col min="4" max="4" width="11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>
      <c r="A1" s="3"/>
      <c r="B1" s="3"/>
      <c r="C1" s="3"/>
      <c r="D1" s="3"/>
      <c r="E1" s="3"/>
      <c r="F1" s="3"/>
      <c r="G1" s="3"/>
    </row>
    <row r="2" spans="1:7" ht="15" customHeight="1">
      <c r="A2" s="3"/>
      <c r="B2" s="3"/>
      <c r="C2" s="3"/>
      <c r="D2" s="3"/>
      <c r="E2" s="3"/>
      <c r="F2" s="3"/>
      <c r="G2" s="3"/>
    </row>
    <row r="3" spans="1:7" ht="15" customHeight="1">
      <c r="A3" s="3"/>
      <c r="B3" s="3"/>
      <c r="C3" s="3"/>
      <c r="D3" s="3"/>
      <c r="E3" s="3"/>
      <c r="F3" s="3"/>
      <c r="G3" s="3"/>
    </row>
    <row r="4" spans="1:7" ht="15" customHeight="1">
      <c r="A4" s="3"/>
      <c r="B4" s="3"/>
      <c r="C4" s="3"/>
      <c r="D4" s="3"/>
      <c r="E4" s="3"/>
      <c r="F4" s="3"/>
      <c r="G4" s="3"/>
    </row>
    <row r="5" spans="1:7" ht="15" customHeight="1">
      <c r="A5" s="3"/>
      <c r="B5" s="3"/>
      <c r="C5" s="3"/>
      <c r="D5" s="3"/>
      <c r="E5" s="3"/>
      <c r="F5" s="3"/>
      <c r="G5" s="3"/>
    </row>
    <row r="6" spans="1:7" ht="15" customHeight="1">
      <c r="A6" s="3"/>
      <c r="B6" s="3"/>
      <c r="C6" s="3"/>
      <c r="D6" s="3"/>
      <c r="E6" s="3"/>
      <c r="F6" s="3"/>
      <c r="G6" s="3"/>
    </row>
    <row r="7" spans="1:7" ht="15" customHeight="1">
      <c r="A7" s="3"/>
      <c r="B7" s="3"/>
      <c r="C7" s="3"/>
      <c r="D7" s="3"/>
      <c r="E7" s="3"/>
      <c r="F7" s="3"/>
      <c r="G7" s="3"/>
    </row>
    <row r="8" spans="1:7" ht="15" customHeight="1">
      <c r="A8" s="3"/>
      <c r="B8" s="3"/>
      <c r="C8" s="3"/>
      <c r="D8" s="3"/>
      <c r="E8" s="3"/>
      <c r="F8" s="3"/>
      <c r="G8" s="3"/>
    </row>
    <row r="9" spans="1:7" ht="12" customHeight="1">
      <c r="A9" s="3"/>
      <c r="B9" s="94" t="s">
        <v>0</v>
      </c>
      <c r="C9" s="95" t="s">
        <v>106</v>
      </c>
      <c r="D9" s="19"/>
      <c r="E9" s="108" t="s">
        <v>84</v>
      </c>
      <c r="F9" s="109"/>
      <c r="G9" s="98">
        <v>800</v>
      </c>
    </row>
    <row r="10" spans="1:7" ht="15">
      <c r="A10" s="3"/>
      <c r="B10" s="18" t="s">
        <v>1</v>
      </c>
      <c r="C10" s="96" t="s">
        <v>75</v>
      </c>
      <c r="D10" s="19"/>
      <c r="E10" s="106" t="s">
        <v>2</v>
      </c>
      <c r="F10" s="107"/>
      <c r="G10" s="98" t="s">
        <v>105</v>
      </c>
    </row>
    <row r="11" spans="1:7" ht="15">
      <c r="A11" s="3"/>
      <c r="B11" s="18" t="s">
        <v>3</v>
      </c>
      <c r="C11" s="97" t="s">
        <v>76</v>
      </c>
      <c r="D11" s="19"/>
      <c r="E11" s="106" t="s">
        <v>85</v>
      </c>
      <c r="F11" s="107"/>
      <c r="G11" s="99">
        <v>9000</v>
      </c>
    </row>
    <row r="12" spans="1:7" ht="11.25" customHeight="1">
      <c r="A12" s="3"/>
      <c r="B12" s="18" t="s">
        <v>4</v>
      </c>
      <c r="C12" s="114" t="s">
        <v>59</v>
      </c>
      <c r="D12" s="19"/>
      <c r="E12" s="100" t="s">
        <v>5</v>
      </c>
      <c r="F12" s="101"/>
      <c r="G12" s="99">
        <f>+G9*G11</f>
        <v>7200000</v>
      </c>
    </row>
    <row r="13" spans="1:7" ht="11.25" customHeight="1">
      <c r="A13" s="3"/>
      <c r="B13" s="18" t="s">
        <v>6</v>
      </c>
      <c r="C13" s="115" t="s">
        <v>119</v>
      </c>
      <c r="D13" s="19"/>
      <c r="E13" s="106" t="s">
        <v>7</v>
      </c>
      <c r="F13" s="107"/>
      <c r="G13" s="102" t="s">
        <v>83</v>
      </c>
    </row>
    <row r="14" spans="1:7" ht="41.25" customHeight="1">
      <c r="A14" s="3"/>
      <c r="B14" s="18" t="s">
        <v>8</v>
      </c>
      <c r="C14" s="114" t="s">
        <v>120</v>
      </c>
      <c r="D14" s="19"/>
      <c r="E14" s="106" t="s">
        <v>9</v>
      </c>
      <c r="F14" s="107"/>
      <c r="G14" s="103" t="s">
        <v>105</v>
      </c>
    </row>
    <row r="15" spans="1:7" ht="27.75" customHeight="1">
      <c r="A15" s="3"/>
      <c r="B15" s="18" t="s">
        <v>10</v>
      </c>
      <c r="C15" s="97" t="s">
        <v>117</v>
      </c>
      <c r="D15" s="19"/>
      <c r="E15" s="110" t="s">
        <v>11</v>
      </c>
      <c r="F15" s="111"/>
      <c r="G15" s="102" t="s">
        <v>86</v>
      </c>
    </row>
    <row r="16" spans="1:7" ht="12" customHeight="1">
      <c r="A16" s="3"/>
      <c r="B16" s="33"/>
      <c r="C16" s="34"/>
      <c r="D16" s="19"/>
      <c r="E16" s="19"/>
      <c r="F16" s="19"/>
      <c r="G16" s="35"/>
    </row>
    <row r="17" spans="1:8" ht="12" customHeight="1">
      <c r="A17" s="3"/>
      <c r="B17" s="112" t="s">
        <v>12</v>
      </c>
      <c r="C17" s="113"/>
      <c r="D17" s="113"/>
      <c r="E17" s="113"/>
      <c r="F17" s="113"/>
      <c r="G17" s="113"/>
    </row>
    <row r="18" spans="1:8" ht="12" customHeight="1">
      <c r="A18" s="3"/>
      <c r="B18" s="19"/>
      <c r="C18" s="36"/>
      <c r="D18" s="36"/>
      <c r="E18" s="36"/>
      <c r="F18" s="19"/>
      <c r="G18" s="19"/>
    </row>
    <row r="19" spans="1:8" ht="12" customHeight="1">
      <c r="A19" s="3"/>
      <c r="B19" s="76" t="s">
        <v>13</v>
      </c>
      <c r="C19" s="37"/>
      <c r="D19" s="37"/>
      <c r="E19" s="37"/>
      <c r="F19" s="37"/>
      <c r="G19" s="37"/>
    </row>
    <row r="20" spans="1:8" ht="24" customHeight="1">
      <c r="A20" s="3"/>
      <c r="B20" s="80" t="s">
        <v>14</v>
      </c>
      <c r="C20" s="80" t="s">
        <v>15</v>
      </c>
      <c r="D20" s="80" t="s">
        <v>79</v>
      </c>
      <c r="E20" s="80" t="s">
        <v>17</v>
      </c>
      <c r="F20" s="80" t="s">
        <v>18</v>
      </c>
      <c r="G20" s="80" t="s">
        <v>19</v>
      </c>
    </row>
    <row r="21" spans="1:8" ht="15">
      <c r="A21" s="3"/>
      <c r="B21" s="7" t="s">
        <v>62</v>
      </c>
      <c r="C21" s="10" t="s">
        <v>77</v>
      </c>
      <c r="D21" s="10">
        <v>33</v>
      </c>
      <c r="E21" s="10" t="s">
        <v>66</v>
      </c>
      <c r="F21" s="8">
        <v>30000</v>
      </c>
      <c r="G21" s="8">
        <f t="shared" ref="G21:G26" si="0">D21*F21</f>
        <v>990000</v>
      </c>
      <c r="H21" s="20"/>
    </row>
    <row r="22" spans="1:8" ht="12.75" customHeight="1">
      <c r="A22" s="3"/>
      <c r="B22" s="9" t="s">
        <v>60</v>
      </c>
      <c r="C22" s="10" t="s">
        <v>20</v>
      </c>
      <c r="D22" s="15">
        <v>1</v>
      </c>
      <c r="E22" s="10" t="s">
        <v>67</v>
      </c>
      <c r="F22" s="8">
        <v>30000</v>
      </c>
      <c r="G22" s="8">
        <f t="shared" si="0"/>
        <v>30000</v>
      </c>
      <c r="H22" s="20"/>
    </row>
    <row r="23" spans="1:8" ht="12.75" customHeight="1">
      <c r="A23" s="3"/>
      <c r="B23" s="9" t="s">
        <v>61</v>
      </c>
      <c r="C23" s="10" t="s">
        <v>20</v>
      </c>
      <c r="D23" s="15">
        <v>15</v>
      </c>
      <c r="E23" s="10" t="s">
        <v>78</v>
      </c>
      <c r="F23" s="8">
        <v>30000</v>
      </c>
      <c r="G23" s="8">
        <f t="shared" si="0"/>
        <v>450000</v>
      </c>
      <c r="H23" s="20"/>
    </row>
    <row r="24" spans="1:8" ht="12.75" customHeight="1">
      <c r="A24" s="3"/>
      <c r="B24" s="9" t="s">
        <v>100</v>
      </c>
      <c r="C24" s="10" t="s">
        <v>20</v>
      </c>
      <c r="D24" s="15">
        <v>30</v>
      </c>
      <c r="E24" s="10" t="s">
        <v>101</v>
      </c>
      <c r="F24" s="8">
        <v>30000</v>
      </c>
      <c r="G24" s="8">
        <f t="shared" si="0"/>
        <v>900000</v>
      </c>
      <c r="H24" s="20"/>
    </row>
    <row r="25" spans="1:8" ht="12.75" customHeight="1">
      <c r="A25" s="3"/>
      <c r="B25" s="9" t="s">
        <v>103</v>
      </c>
      <c r="C25" s="10" t="s">
        <v>20</v>
      </c>
      <c r="D25" s="15">
        <v>5</v>
      </c>
      <c r="E25" s="10" t="s">
        <v>104</v>
      </c>
      <c r="F25" s="8">
        <v>30000</v>
      </c>
      <c r="G25" s="8">
        <f t="shared" si="0"/>
        <v>150000</v>
      </c>
      <c r="H25" s="20"/>
    </row>
    <row r="26" spans="1:8" ht="12.75" customHeight="1">
      <c r="A26" s="3"/>
      <c r="B26" s="9" t="s">
        <v>63</v>
      </c>
      <c r="C26" s="10" t="s">
        <v>20</v>
      </c>
      <c r="D26" s="15">
        <v>3</v>
      </c>
      <c r="E26" s="10" t="s">
        <v>78</v>
      </c>
      <c r="F26" s="8">
        <v>30000</v>
      </c>
      <c r="G26" s="8">
        <f t="shared" si="0"/>
        <v>90000</v>
      </c>
      <c r="H26" s="20"/>
    </row>
    <row r="27" spans="1:8" ht="12.75" customHeight="1">
      <c r="A27" s="3"/>
      <c r="B27" s="88" t="s">
        <v>21</v>
      </c>
      <c r="C27" s="85"/>
      <c r="D27" s="85"/>
      <c r="E27" s="85"/>
      <c r="F27" s="86"/>
      <c r="G27" s="87">
        <f>SUM(G21:G26)</f>
        <v>2610000</v>
      </c>
    </row>
    <row r="28" spans="1:8" ht="12" customHeight="1">
      <c r="A28" s="3"/>
      <c r="B28" s="19"/>
      <c r="C28" s="19"/>
      <c r="D28" s="19"/>
      <c r="E28" s="19"/>
      <c r="F28" s="21"/>
      <c r="G28" s="21"/>
    </row>
    <row r="29" spans="1:8" ht="12" customHeight="1">
      <c r="A29" s="3"/>
      <c r="B29" s="76" t="s">
        <v>22</v>
      </c>
      <c r="C29" s="38"/>
      <c r="D29" s="38"/>
      <c r="E29" s="38"/>
      <c r="F29" s="37"/>
      <c r="G29" s="37"/>
    </row>
    <row r="30" spans="1:8" ht="24" customHeight="1">
      <c r="A30" s="3"/>
      <c r="B30" s="77" t="s">
        <v>14</v>
      </c>
      <c r="C30" s="80" t="s">
        <v>15</v>
      </c>
      <c r="D30" s="80" t="s">
        <v>16</v>
      </c>
      <c r="E30" s="77" t="s">
        <v>17</v>
      </c>
      <c r="F30" s="80" t="s">
        <v>18</v>
      </c>
      <c r="G30" s="77" t="s">
        <v>19</v>
      </c>
    </row>
    <row r="31" spans="1:8" ht="12" customHeight="1">
      <c r="A31" s="3"/>
      <c r="B31" s="92" t="s">
        <v>116</v>
      </c>
      <c r="C31" s="93"/>
      <c r="D31" s="93"/>
      <c r="E31" s="93"/>
      <c r="F31" s="92"/>
      <c r="G31" s="92"/>
    </row>
    <row r="32" spans="1:8" ht="12" customHeight="1">
      <c r="A32" s="3"/>
      <c r="B32" s="88" t="s">
        <v>23</v>
      </c>
      <c r="C32" s="85"/>
      <c r="D32" s="85"/>
      <c r="E32" s="85"/>
      <c r="F32" s="86"/>
      <c r="G32" s="86"/>
    </row>
    <row r="33" spans="1:11" ht="12" customHeight="1">
      <c r="A33" s="3"/>
      <c r="B33" s="19"/>
      <c r="C33" s="19"/>
      <c r="D33" s="19"/>
      <c r="E33" s="19"/>
      <c r="F33" s="21"/>
      <c r="G33" s="21"/>
    </row>
    <row r="34" spans="1:11" ht="12" customHeight="1">
      <c r="A34" s="3"/>
      <c r="B34" s="76" t="s">
        <v>24</v>
      </c>
      <c r="C34" s="38"/>
      <c r="D34" s="38"/>
      <c r="E34" s="38"/>
      <c r="F34" s="37"/>
      <c r="G34" s="37"/>
    </row>
    <row r="35" spans="1:11" ht="24" customHeight="1">
      <c r="A35" s="3"/>
      <c r="B35" s="77" t="s">
        <v>14</v>
      </c>
      <c r="C35" s="77" t="s">
        <v>15</v>
      </c>
      <c r="D35" s="77" t="s">
        <v>80</v>
      </c>
      <c r="E35" s="77" t="s">
        <v>17</v>
      </c>
      <c r="F35" s="80" t="s">
        <v>18</v>
      </c>
      <c r="G35" s="77" t="s">
        <v>19</v>
      </c>
    </row>
    <row r="36" spans="1:11" ht="12.75" customHeight="1">
      <c r="A36" s="3"/>
      <c r="B36" s="78" t="s">
        <v>56</v>
      </c>
      <c r="C36" s="81" t="s">
        <v>102</v>
      </c>
      <c r="D36" s="89">
        <v>0.33</v>
      </c>
      <c r="E36" s="81" t="s">
        <v>87</v>
      </c>
      <c r="F36" s="90">
        <v>195000</v>
      </c>
      <c r="G36" s="83">
        <f>+D36*F36</f>
        <v>64350</v>
      </c>
    </row>
    <row r="37" spans="1:11" ht="12.75" customHeight="1">
      <c r="A37" s="3"/>
      <c r="B37" s="78" t="s">
        <v>88</v>
      </c>
      <c r="C37" s="81" t="s">
        <v>102</v>
      </c>
      <c r="D37" s="91">
        <v>0.2</v>
      </c>
      <c r="E37" s="81" t="s">
        <v>87</v>
      </c>
      <c r="F37" s="90">
        <v>195000</v>
      </c>
      <c r="G37" s="83">
        <f t="shared" ref="G37:G41" si="1">+D37*F37</f>
        <v>39000</v>
      </c>
    </row>
    <row r="38" spans="1:11" ht="12.75" customHeight="1">
      <c r="A38" s="3"/>
      <c r="B38" s="78" t="s">
        <v>89</v>
      </c>
      <c r="C38" s="81" t="s">
        <v>102</v>
      </c>
      <c r="D38" s="91">
        <v>0.125</v>
      </c>
      <c r="E38" s="81" t="s">
        <v>90</v>
      </c>
      <c r="F38" s="90">
        <v>195000</v>
      </c>
      <c r="G38" s="83">
        <f>+D38*F38</f>
        <v>24375</v>
      </c>
    </row>
    <row r="39" spans="1:11" ht="12.75" customHeight="1">
      <c r="A39" s="3"/>
      <c r="B39" s="78" t="s">
        <v>91</v>
      </c>
      <c r="C39" s="81" t="s">
        <v>102</v>
      </c>
      <c r="D39" s="91">
        <v>0.2</v>
      </c>
      <c r="E39" s="81" t="s">
        <v>92</v>
      </c>
      <c r="F39" s="90">
        <v>195000</v>
      </c>
      <c r="G39" s="83">
        <f t="shared" si="1"/>
        <v>39000</v>
      </c>
    </row>
    <row r="40" spans="1:11" ht="12.75" customHeight="1">
      <c r="A40" s="3"/>
      <c r="B40" s="78" t="s">
        <v>93</v>
      </c>
      <c r="C40" s="81" t="s">
        <v>102</v>
      </c>
      <c r="D40" s="91">
        <v>0.35</v>
      </c>
      <c r="E40" s="81" t="s">
        <v>94</v>
      </c>
      <c r="F40" s="90">
        <v>195000</v>
      </c>
      <c r="G40" s="83">
        <f t="shared" si="1"/>
        <v>68250</v>
      </c>
    </row>
    <row r="41" spans="1:11" ht="12.75" customHeight="1">
      <c r="A41" s="3"/>
      <c r="B41" s="78" t="s">
        <v>95</v>
      </c>
      <c r="C41" s="81" t="s">
        <v>102</v>
      </c>
      <c r="D41" s="91">
        <v>0.125</v>
      </c>
      <c r="E41" s="81" t="s">
        <v>96</v>
      </c>
      <c r="F41" s="90">
        <v>195000</v>
      </c>
      <c r="G41" s="83">
        <f t="shared" si="1"/>
        <v>24375</v>
      </c>
    </row>
    <row r="42" spans="1:11" ht="12.75" customHeight="1">
      <c r="A42" s="3"/>
      <c r="B42" s="88" t="s">
        <v>25</v>
      </c>
      <c r="C42" s="85"/>
      <c r="D42" s="85"/>
      <c r="E42" s="85"/>
      <c r="F42" s="86"/>
      <c r="G42" s="87">
        <f>SUM(G36:G41)</f>
        <v>259350</v>
      </c>
    </row>
    <row r="43" spans="1:11" ht="12" customHeight="1">
      <c r="A43" s="3"/>
      <c r="B43" s="19"/>
      <c r="C43" s="19"/>
      <c r="D43" s="19"/>
      <c r="E43" s="19"/>
      <c r="F43" s="21"/>
      <c r="G43" s="21"/>
    </row>
    <row r="44" spans="1:11" ht="12" customHeight="1">
      <c r="A44" s="3"/>
      <c r="B44" s="76" t="s">
        <v>26</v>
      </c>
      <c r="C44" s="38"/>
      <c r="D44" s="38"/>
      <c r="E44" s="38"/>
      <c r="F44" s="37"/>
      <c r="G44" s="37"/>
    </row>
    <row r="45" spans="1:11" ht="24" customHeight="1">
      <c r="A45" s="3"/>
      <c r="B45" s="80" t="s">
        <v>27</v>
      </c>
      <c r="C45" s="80" t="s">
        <v>28</v>
      </c>
      <c r="D45" s="80" t="s">
        <v>81</v>
      </c>
      <c r="E45" s="80" t="s">
        <v>17</v>
      </c>
      <c r="F45" s="80" t="s">
        <v>18</v>
      </c>
      <c r="G45" s="80" t="s">
        <v>19</v>
      </c>
      <c r="K45" s="2"/>
    </row>
    <row r="46" spans="1:11" ht="12.75" customHeight="1">
      <c r="A46" s="3"/>
      <c r="B46" s="14" t="s">
        <v>68</v>
      </c>
      <c r="C46" s="12" t="s">
        <v>99</v>
      </c>
      <c r="D46" s="13">
        <v>65000</v>
      </c>
      <c r="E46" s="12" t="s">
        <v>66</v>
      </c>
      <c r="F46" s="4">
        <v>30</v>
      </c>
      <c r="G46" s="16">
        <f>D46*F46</f>
        <v>1950000</v>
      </c>
      <c r="K46" s="2"/>
    </row>
    <row r="47" spans="1:11" ht="12.75" customHeight="1">
      <c r="A47" s="3"/>
      <c r="B47" s="14" t="s">
        <v>65</v>
      </c>
      <c r="C47" s="11"/>
      <c r="D47" s="11"/>
      <c r="E47" s="12"/>
      <c r="F47" s="5"/>
      <c r="G47" s="17"/>
      <c r="K47" s="2"/>
    </row>
    <row r="48" spans="1:11" ht="12.75" customHeight="1">
      <c r="A48" s="3"/>
      <c r="B48" s="11" t="s">
        <v>58</v>
      </c>
      <c r="C48" s="12" t="s">
        <v>55</v>
      </c>
      <c r="D48" s="13">
        <v>50</v>
      </c>
      <c r="E48" s="12" t="s">
        <v>69</v>
      </c>
      <c r="F48" s="4">
        <v>1390</v>
      </c>
      <c r="G48" s="16">
        <f>D48*F48</f>
        <v>69500</v>
      </c>
      <c r="K48" s="2"/>
    </row>
    <row r="49" spans="1:11" ht="12.75" customHeight="1">
      <c r="A49" s="3"/>
      <c r="B49" s="11" t="s">
        <v>118</v>
      </c>
      <c r="C49" s="12" t="s">
        <v>55</v>
      </c>
      <c r="D49" s="13">
        <v>150</v>
      </c>
      <c r="E49" s="12" t="s">
        <v>66</v>
      </c>
      <c r="F49" s="4">
        <v>1340</v>
      </c>
      <c r="G49" s="16">
        <f t="shared" ref="G49:G52" si="2">D49*F49</f>
        <v>201000</v>
      </c>
      <c r="K49" s="2"/>
    </row>
    <row r="50" spans="1:11" ht="12.75" customHeight="1">
      <c r="A50" s="3"/>
      <c r="B50" s="14" t="s">
        <v>57</v>
      </c>
      <c r="C50" s="12"/>
      <c r="D50" s="13"/>
      <c r="E50" s="12"/>
      <c r="F50" s="5"/>
      <c r="G50" s="16">
        <f t="shared" si="2"/>
        <v>0</v>
      </c>
      <c r="K50" s="2"/>
    </row>
    <row r="51" spans="1:11" ht="12.75" customHeight="1">
      <c r="A51" s="3"/>
      <c r="B51" s="11" t="s">
        <v>70</v>
      </c>
      <c r="C51" s="12" t="s">
        <v>71</v>
      </c>
      <c r="D51" s="13">
        <v>0.5</v>
      </c>
      <c r="E51" s="12" t="s">
        <v>72</v>
      </c>
      <c r="F51" s="6">
        <v>34000</v>
      </c>
      <c r="G51" s="16">
        <f t="shared" si="2"/>
        <v>17000</v>
      </c>
    </row>
    <row r="52" spans="1:11" ht="12.75" customHeight="1">
      <c r="A52" s="3"/>
      <c r="B52" s="11" t="s">
        <v>73</v>
      </c>
      <c r="C52" s="12" t="s">
        <v>64</v>
      </c>
      <c r="D52" s="13">
        <v>1</v>
      </c>
      <c r="E52" s="12" t="s">
        <v>74</v>
      </c>
      <c r="F52" s="6">
        <v>10500</v>
      </c>
      <c r="G52" s="16">
        <f t="shared" si="2"/>
        <v>10500</v>
      </c>
    </row>
    <row r="53" spans="1:11" ht="13.5" customHeight="1">
      <c r="A53" s="3"/>
      <c r="B53" s="88" t="s">
        <v>30</v>
      </c>
      <c r="C53" s="85"/>
      <c r="D53" s="85"/>
      <c r="E53" s="85"/>
      <c r="F53" s="86"/>
      <c r="G53" s="87">
        <f>SUM(G46:G52)</f>
        <v>2248000</v>
      </c>
    </row>
    <row r="54" spans="1:11" ht="12" customHeight="1">
      <c r="A54" s="3"/>
      <c r="B54" s="19"/>
      <c r="C54" s="19"/>
      <c r="D54" s="19"/>
      <c r="E54" s="39"/>
      <c r="F54" s="21"/>
      <c r="G54" s="21"/>
    </row>
    <row r="55" spans="1:11" ht="12" customHeight="1">
      <c r="A55" s="3"/>
      <c r="B55" s="76" t="s">
        <v>31</v>
      </c>
      <c r="C55" s="38"/>
      <c r="D55" s="38"/>
      <c r="E55" s="38"/>
      <c r="F55" s="37"/>
      <c r="G55" s="37"/>
    </row>
    <row r="56" spans="1:11" ht="24" customHeight="1">
      <c r="A56" s="3"/>
      <c r="B56" s="77" t="s">
        <v>32</v>
      </c>
      <c r="C56" s="80" t="s">
        <v>28</v>
      </c>
      <c r="D56" s="80" t="s">
        <v>29</v>
      </c>
      <c r="E56" s="77" t="s">
        <v>17</v>
      </c>
      <c r="F56" s="80" t="s">
        <v>18</v>
      </c>
      <c r="G56" s="77" t="s">
        <v>19</v>
      </c>
    </row>
    <row r="57" spans="1:11" ht="12.75" customHeight="1">
      <c r="A57" s="3"/>
      <c r="B57" s="78" t="s">
        <v>97</v>
      </c>
      <c r="C57" s="81" t="s">
        <v>113</v>
      </c>
      <c r="D57" s="81">
        <v>1</v>
      </c>
      <c r="E57" s="82" t="s">
        <v>82</v>
      </c>
      <c r="F57" s="83">
        <v>6000</v>
      </c>
      <c r="G57" s="83">
        <f>+D57*F57</f>
        <v>6000</v>
      </c>
    </row>
    <row r="58" spans="1:11" ht="12.75" customHeight="1">
      <c r="A58" s="3"/>
      <c r="B58" s="78" t="s">
        <v>112</v>
      </c>
      <c r="C58" s="81" t="s">
        <v>113</v>
      </c>
      <c r="D58" s="81">
        <v>820</v>
      </c>
      <c r="E58" s="82" t="s">
        <v>82</v>
      </c>
      <c r="F58" s="83">
        <v>600</v>
      </c>
      <c r="G58" s="83">
        <f>+D58*F58</f>
        <v>492000</v>
      </c>
    </row>
    <row r="59" spans="1:11" ht="12.75" customHeight="1">
      <c r="A59" s="3"/>
      <c r="B59" s="78" t="s">
        <v>115</v>
      </c>
      <c r="C59" s="81" t="s">
        <v>114</v>
      </c>
      <c r="D59" s="81">
        <v>1</v>
      </c>
      <c r="E59" s="82" t="s">
        <v>98</v>
      </c>
      <c r="F59" s="83">
        <v>40000</v>
      </c>
      <c r="G59" s="84">
        <f>+F59</f>
        <v>40000</v>
      </c>
    </row>
    <row r="60" spans="1:11" ht="13.5" customHeight="1">
      <c r="A60" s="3"/>
      <c r="B60" s="79" t="s">
        <v>33</v>
      </c>
      <c r="C60" s="85"/>
      <c r="D60" s="85"/>
      <c r="E60" s="85"/>
      <c r="F60" s="86"/>
      <c r="G60" s="87"/>
    </row>
    <row r="61" spans="1:11" ht="12" customHeight="1">
      <c r="A61" s="3"/>
      <c r="B61" s="19"/>
      <c r="C61" s="19"/>
      <c r="D61" s="19"/>
      <c r="E61" s="19"/>
      <c r="F61" s="21"/>
      <c r="G61" s="21"/>
    </row>
    <row r="62" spans="1:11" ht="12" customHeight="1">
      <c r="A62" s="3"/>
      <c r="B62" s="66" t="s">
        <v>34</v>
      </c>
      <c r="C62" s="67"/>
      <c r="D62" s="67"/>
      <c r="E62" s="67"/>
      <c r="F62" s="67"/>
      <c r="G62" s="68">
        <f>G27+G42+G53+G60</f>
        <v>5117350</v>
      </c>
    </row>
    <row r="63" spans="1:11" ht="12" customHeight="1">
      <c r="A63" s="3"/>
      <c r="B63" s="69" t="s">
        <v>35</v>
      </c>
      <c r="C63" s="23"/>
      <c r="D63" s="23"/>
      <c r="E63" s="23"/>
      <c r="F63" s="23"/>
      <c r="G63" s="70">
        <f>G62*0.05</f>
        <v>255867.5</v>
      </c>
    </row>
    <row r="64" spans="1:11" ht="12" customHeight="1">
      <c r="A64" s="3"/>
      <c r="B64" s="71" t="s">
        <v>36</v>
      </c>
      <c r="C64" s="22"/>
      <c r="D64" s="22"/>
      <c r="E64" s="22"/>
      <c r="F64" s="22"/>
      <c r="G64" s="72">
        <f>G63+G62</f>
        <v>5373217.5</v>
      </c>
    </row>
    <row r="65" spans="1:255" ht="12" customHeight="1">
      <c r="A65" s="3"/>
      <c r="B65" s="69" t="s">
        <v>37</v>
      </c>
      <c r="C65" s="23"/>
      <c r="D65" s="23"/>
      <c r="E65" s="23"/>
      <c r="F65" s="23"/>
      <c r="G65" s="70">
        <f>G12</f>
        <v>7200000</v>
      </c>
    </row>
    <row r="66" spans="1:255" ht="12" customHeight="1">
      <c r="A66" s="3"/>
      <c r="B66" s="73" t="s">
        <v>38</v>
      </c>
      <c r="C66" s="74"/>
      <c r="D66" s="74"/>
      <c r="E66" s="74"/>
      <c r="F66" s="74"/>
      <c r="G66" s="75">
        <f>G65-G64</f>
        <v>1826782.5</v>
      </c>
    </row>
    <row r="67" spans="1:255" s="43" customFormat="1" ht="12" customHeight="1">
      <c r="A67" s="25"/>
      <c r="B67" s="26" t="s">
        <v>108</v>
      </c>
      <c r="C67" s="24"/>
      <c r="D67" s="24"/>
      <c r="E67" s="24"/>
      <c r="F67" s="24"/>
      <c r="G67" s="40"/>
      <c r="H67" s="41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  <c r="BG67" s="42"/>
      <c r="BH67" s="42"/>
      <c r="BI67" s="42"/>
      <c r="BJ67" s="42"/>
      <c r="BK67" s="42"/>
      <c r="BL67" s="42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42"/>
      <c r="CA67" s="42"/>
      <c r="CB67" s="42"/>
      <c r="CC67" s="42"/>
      <c r="CD67" s="42"/>
      <c r="CE67" s="42"/>
      <c r="CF67" s="42"/>
      <c r="CG67" s="42"/>
      <c r="CH67" s="42"/>
      <c r="CI67" s="42"/>
      <c r="CJ67" s="42"/>
      <c r="CK67" s="42"/>
      <c r="CL67" s="42"/>
      <c r="CM67" s="42"/>
      <c r="CN67" s="42"/>
      <c r="CO67" s="42"/>
      <c r="CP67" s="42"/>
      <c r="CQ67" s="42"/>
      <c r="CR67" s="42"/>
      <c r="CS67" s="42"/>
      <c r="CT67" s="42"/>
      <c r="CU67" s="42"/>
      <c r="CV67" s="42"/>
      <c r="CW67" s="42"/>
      <c r="CX67" s="42"/>
      <c r="CY67" s="42"/>
      <c r="CZ67" s="42"/>
      <c r="DA67" s="42"/>
      <c r="DB67" s="42"/>
      <c r="DC67" s="42"/>
      <c r="DD67" s="42"/>
      <c r="DE67" s="42"/>
      <c r="DF67" s="42"/>
      <c r="DG67" s="42"/>
      <c r="DH67" s="42"/>
      <c r="DI67" s="42"/>
      <c r="DJ67" s="42"/>
      <c r="DK67" s="42"/>
      <c r="DL67" s="42"/>
      <c r="DM67" s="42"/>
      <c r="DN67" s="42"/>
      <c r="DO67" s="42"/>
      <c r="DP67" s="42"/>
      <c r="DQ67" s="42"/>
      <c r="DR67" s="42"/>
      <c r="DS67" s="42"/>
      <c r="DT67" s="42"/>
      <c r="DU67" s="42"/>
      <c r="DV67" s="42"/>
      <c r="DW67" s="42"/>
      <c r="DX67" s="42"/>
      <c r="DY67" s="42"/>
      <c r="DZ67" s="42"/>
      <c r="EA67" s="42"/>
      <c r="EB67" s="42"/>
      <c r="EC67" s="42"/>
      <c r="ED67" s="42"/>
      <c r="EE67" s="42"/>
      <c r="EF67" s="42"/>
      <c r="EG67" s="42"/>
      <c r="EH67" s="42"/>
      <c r="EI67" s="42"/>
      <c r="EJ67" s="42"/>
      <c r="EK67" s="42"/>
      <c r="EL67" s="42"/>
      <c r="EM67" s="42"/>
      <c r="EN67" s="42"/>
      <c r="EO67" s="42"/>
      <c r="EP67" s="42"/>
      <c r="EQ67" s="42"/>
      <c r="ER67" s="42"/>
      <c r="ES67" s="42"/>
      <c r="ET67" s="42"/>
      <c r="EU67" s="42"/>
      <c r="EV67" s="42"/>
      <c r="EW67" s="42"/>
      <c r="EX67" s="42"/>
      <c r="EY67" s="42"/>
      <c r="EZ67" s="42"/>
      <c r="FA67" s="42"/>
      <c r="FB67" s="42"/>
      <c r="FC67" s="42"/>
      <c r="FD67" s="42"/>
      <c r="FE67" s="42"/>
      <c r="FF67" s="42"/>
      <c r="FG67" s="42"/>
      <c r="FH67" s="42"/>
      <c r="FI67" s="42"/>
      <c r="FJ67" s="42"/>
      <c r="FK67" s="42"/>
      <c r="FL67" s="42"/>
      <c r="FM67" s="42"/>
      <c r="FN67" s="42"/>
      <c r="FO67" s="42"/>
      <c r="FP67" s="42"/>
      <c r="FQ67" s="42"/>
      <c r="FR67" s="42"/>
      <c r="FS67" s="42"/>
      <c r="FT67" s="42"/>
      <c r="FU67" s="42"/>
      <c r="FV67" s="42"/>
      <c r="FW67" s="42"/>
      <c r="FX67" s="42"/>
      <c r="FY67" s="42"/>
      <c r="FZ67" s="42"/>
      <c r="GA67" s="42"/>
      <c r="GB67" s="42"/>
      <c r="GC67" s="42"/>
      <c r="GD67" s="42"/>
      <c r="GE67" s="42"/>
      <c r="GF67" s="42"/>
      <c r="GG67" s="42"/>
      <c r="GH67" s="42"/>
      <c r="GI67" s="42"/>
      <c r="GJ67" s="42"/>
      <c r="GK67" s="42"/>
      <c r="GL67" s="42"/>
      <c r="GM67" s="42"/>
      <c r="GN67" s="42"/>
      <c r="GO67" s="42"/>
      <c r="GP67" s="42"/>
      <c r="GQ67" s="42"/>
      <c r="GR67" s="42"/>
      <c r="GS67" s="42"/>
      <c r="GT67" s="42"/>
      <c r="GU67" s="42"/>
      <c r="GV67" s="42"/>
      <c r="GW67" s="42"/>
      <c r="GX67" s="42"/>
      <c r="GY67" s="42"/>
      <c r="GZ67" s="42"/>
      <c r="HA67" s="42"/>
      <c r="HB67" s="42"/>
      <c r="HC67" s="42"/>
      <c r="HD67" s="42"/>
      <c r="HE67" s="42"/>
      <c r="HF67" s="42"/>
      <c r="HG67" s="42"/>
      <c r="HH67" s="42"/>
      <c r="HI67" s="42"/>
      <c r="HJ67" s="42"/>
      <c r="HK67" s="42"/>
      <c r="HL67" s="42"/>
      <c r="HM67" s="42"/>
      <c r="HN67" s="42"/>
      <c r="HO67" s="42"/>
      <c r="HP67" s="42"/>
      <c r="HQ67" s="42"/>
      <c r="HR67" s="42"/>
      <c r="HS67" s="42"/>
      <c r="HT67" s="42"/>
      <c r="HU67" s="42"/>
      <c r="HV67" s="42"/>
      <c r="HW67" s="42"/>
      <c r="HX67" s="42"/>
      <c r="HY67" s="42"/>
      <c r="HZ67" s="42"/>
      <c r="IA67" s="42"/>
      <c r="IB67" s="42"/>
      <c r="IC67" s="42"/>
      <c r="ID67" s="42"/>
      <c r="IE67" s="42"/>
      <c r="IF67" s="42"/>
      <c r="IG67" s="42"/>
      <c r="IH67" s="42"/>
      <c r="II67" s="42"/>
      <c r="IJ67" s="42"/>
      <c r="IK67" s="42"/>
      <c r="IL67" s="42"/>
      <c r="IM67" s="42"/>
      <c r="IN67" s="42"/>
      <c r="IO67" s="42"/>
      <c r="IP67" s="42"/>
      <c r="IQ67" s="42"/>
      <c r="IR67" s="42"/>
      <c r="IS67" s="42"/>
      <c r="IT67" s="42"/>
      <c r="IU67" s="42"/>
    </row>
    <row r="68" spans="1:255" s="43" customFormat="1" ht="12" customHeight="1" thickBot="1">
      <c r="A68" s="25"/>
      <c r="B68" s="27"/>
      <c r="C68" s="24"/>
      <c r="D68" s="24"/>
      <c r="E68" s="24"/>
      <c r="F68" s="24"/>
      <c r="G68" s="40"/>
      <c r="H68" s="41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  <c r="BG68" s="42"/>
      <c r="BH68" s="42"/>
      <c r="BI68" s="42"/>
      <c r="BJ68" s="42"/>
      <c r="BK68" s="42"/>
      <c r="BL68" s="42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42"/>
      <c r="CA68" s="42"/>
      <c r="CB68" s="42"/>
      <c r="CC68" s="42"/>
      <c r="CD68" s="42"/>
      <c r="CE68" s="42"/>
      <c r="CF68" s="42"/>
      <c r="CG68" s="42"/>
      <c r="CH68" s="42"/>
      <c r="CI68" s="42"/>
      <c r="CJ68" s="42"/>
      <c r="CK68" s="42"/>
      <c r="CL68" s="42"/>
      <c r="CM68" s="42"/>
      <c r="CN68" s="42"/>
      <c r="CO68" s="42"/>
      <c r="CP68" s="42"/>
      <c r="CQ68" s="42"/>
      <c r="CR68" s="42"/>
      <c r="CS68" s="42"/>
      <c r="CT68" s="42"/>
      <c r="CU68" s="42"/>
      <c r="CV68" s="42"/>
      <c r="CW68" s="42"/>
      <c r="CX68" s="42"/>
      <c r="CY68" s="42"/>
      <c r="CZ68" s="42"/>
      <c r="DA68" s="42"/>
      <c r="DB68" s="42"/>
      <c r="DC68" s="42"/>
      <c r="DD68" s="42"/>
      <c r="DE68" s="42"/>
      <c r="DF68" s="42"/>
      <c r="DG68" s="42"/>
      <c r="DH68" s="42"/>
      <c r="DI68" s="42"/>
      <c r="DJ68" s="42"/>
      <c r="DK68" s="42"/>
      <c r="DL68" s="42"/>
      <c r="DM68" s="42"/>
      <c r="DN68" s="42"/>
      <c r="DO68" s="42"/>
      <c r="DP68" s="42"/>
      <c r="DQ68" s="42"/>
      <c r="DR68" s="42"/>
      <c r="DS68" s="42"/>
      <c r="DT68" s="42"/>
      <c r="DU68" s="42"/>
      <c r="DV68" s="42"/>
      <c r="DW68" s="42"/>
      <c r="DX68" s="42"/>
      <c r="DY68" s="42"/>
      <c r="DZ68" s="42"/>
      <c r="EA68" s="42"/>
      <c r="EB68" s="42"/>
      <c r="EC68" s="42"/>
      <c r="ED68" s="42"/>
      <c r="EE68" s="42"/>
      <c r="EF68" s="42"/>
      <c r="EG68" s="42"/>
      <c r="EH68" s="42"/>
      <c r="EI68" s="42"/>
      <c r="EJ68" s="42"/>
      <c r="EK68" s="42"/>
      <c r="EL68" s="42"/>
      <c r="EM68" s="42"/>
      <c r="EN68" s="42"/>
      <c r="EO68" s="42"/>
      <c r="EP68" s="42"/>
      <c r="EQ68" s="42"/>
      <c r="ER68" s="42"/>
      <c r="ES68" s="42"/>
      <c r="ET68" s="42"/>
      <c r="EU68" s="42"/>
      <c r="EV68" s="42"/>
      <c r="EW68" s="42"/>
      <c r="EX68" s="42"/>
      <c r="EY68" s="42"/>
      <c r="EZ68" s="42"/>
      <c r="FA68" s="42"/>
      <c r="FB68" s="42"/>
      <c r="FC68" s="42"/>
      <c r="FD68" s="42"/>
      <c r="FE68" s="42"/>
      <c r="FF68" s="42"/>
      <c r="FG68" s="42"/>
      <c r="FH68" s="42"/>
      <c r="FI68" s="42"/>
      <c r="FJ68" s="42"/>
      <c r="FK68" s="42"/>
      <c r="FL68" s="42"/>
      <c r="FM68" s="42"/>
      <c r="FN68" s="42"/>
      <c r="FO68" s="42"/>
      <c r="FP68" s="42"/>
      <c r="FQ68" s="42"/>
      <c r="FR68" s="42"/>
      <c r="FS68" s="42"/>
      <c r="FT68" s="42"/>
      <c r="FU68" s="42"/>
      <c r="FV68" s="42"/>
      <c r="FW68" s="42"/>
      <c r="FX68" s="42"/>
      <c r="FY68" s="42"/>
      <c r="FZ68" s="42"/>
      <c r="GA68" s="42"/>
      <c r="GB68" s="42"/>
      <c r="GC68" s="42"/>
      <c r="GD68" s="42"/>
      <c r="GE68" s="42"/>
      <c r="GF68" s="42"/>
      <c r="GG68" s="42"/>
      <c r="GH68" s="42"/>
      <c r="GI68" s="42"/>
      <c r="GJ68" s="42"/>
      <c r="GK68" s="42"/>
      <c r="GL68" s="42"/>
      <c r="GM68" s="42"/>
      <c r="GN68" s="42"/>
      <c r="GO68" s="42"/>
      <c r="GP68" s="42"/>
      <c r="GQ68" s="42"/>
      <c r="GR68" s="42"/>
      <c r="GS68" s="42"/>
      <c r="GT68" s="42"/>
      <c r="GU68" s="42"/>
      <c r="GV68" s="42"/>
      <c r="GW68" s="42"/>
      <c r="GX68" s="42"/>
      <c r="GY68" s="42"/>
      <c r="GZ68" s="42"/>
      <c r="HA68" s="42"/>
      <c r="HB68" s="42"/>
      <c r="HC68" s="42"/>
      <c r="HD68" s="42"/>
      <c r="HE68" s="42"/>
      <c r="HF68" s="42"/>
      <c r="HG68" s="42"/>
      <c r="HH68" s="42"/>
      <c r="HI68" s="42"/>
      <c r="HJ68" s="42"/>
      <c r="HK68" s="42"/>
      <c r="HL68" s="42"/>
      <c r="HM68" s="42"/>
      <c r="HN68" s="42"/>
      <c r="HO68" s="42"/>
      <c r="HP68" s="42"/>
      <c r="HQ68" s="42"/>
      <c r="HR68" s="42"/>
      <c r="HS68" s="42"/>
      <c r="HT68" s="42"/>
      <c r="HU68" s="42"/>
      <c r="HV68" s="42"/>
      <c r="HW68" s="42"/>
      <c r="HX68" s="42"/>
      <c r="HY68" s="42"/>
      <c r="HZ68" s="42"/>
      <c r="IA68" s="42"/>
      <c r="IB68" s="42"/>
      <c r="IC68" s="42"/>
      <c r="ID68" s="42"/>
      <c r="IE68" s="42"/>
      <c r="IF68" s="42"/>
      <c r="IG68" s="42"/>
      <c r="IH68" s="42"/>
      <c r="II68" s="42"/>
      <c r="IJ68" s="42"/>
      <c r="IK68" s="42"/>
      <c r="IL68" s="42"/>
      <c r="IM68" s="42"/>
      <c r="IN68" s="42"/>
      <c r="IO68" s="42"/>
      <c r="IP68" s="42"/>
      <c r="IQ68" s="42"/>
      <c r="IR68" s="42"/>
      <c r="IS68" s="42"/>
      <c r="IT68" s="42"/>
      <c r="IU68" s="42"/>
    </row>
    <row r="69" spans="1:255" s="43" customFormat="1" ht="12" customHeight="1">
      <c r="A69" s="25"/>
      <c r="B69" s="46" t="s">
        <v>107</v>
      </c>
      <c r="C69" s="47"/>
      <c r="D69" s="47"/>
      <c r="E69" s="47"/>
      <c r="F69" s="48"/>
      <c r="G69" s="40"/>
      <c r="H69" s="41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  <c r="BG69" s="42"/>
      <c r="BH69" s="42"/>
      <c r="BI69" s="42"/>
      <c r="BJ69" s="42"/>
      <c r="BK69" s="42"/>
      <c r="BL69" s="42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42"/>
      <c r="CA69" s="42"/>
      <c r="CB69" s="42"/>
      <c r="CC69" s="42"/>
      <c r="CD69" s="42"/>
      <c r="CE69" s="42"/>
      <c r="CF69" s="42"/>
      <c r="CG69" s="42"/>
      <c r="CH69" s="42"/>
      <c r="CI69" s="42"/>
      <c r="CJ69" s="42"/>
      <c r="CK69" s="42"/>
      <c r="CL69" s="42"/>
      <c r="CM69" s="42"/>
      <c r="CN69" s="42"/>
      <c r="CO69" s="42"/>
      <c r="CP69" s="42"/>
      <c r="CQ69" s="42"/>
      <c r="CR69" s="42"/>
      <c r="CS69" s="42"/>
      <c r="CT69" s="42"/>
      <c r="CU69" s="42"/>
      <c r="CV69" s="42"/>
      <c r="CW69" s="42"/>
      <c r="CX69" s="42"/>
      <c r="CY69" s="42"/>
      <c r="CZ69" s="42"/>
      <c r="DA69" s="42"/>
      <c r="DB69" s="42"/>
      <c r="DC69" s="42"/>
      <c r="DD69" s="42"/>
      <c r="DE69" s="42"/>
      <c r="DF69" s="42"/>
      <c r="DG69" s="42"/>
      <c r="DH69" s="42"/>
      <c r="DI69" s="42"/>
      <c r="DJ69" s="42"/>
      <c r="DK69" s="42"/>
      <c r="DL69" s="42"/>
      <c r="DM69" s="42"/>
      <c r="DN69" s="42"/>
      <c r="DO69" s="42"/>
      <c r="DP69" s="42"/>
      <c r="DQ69" s="42"/>
      <c r="DR69" s="42"/>
      <c r="DS69" s="42"/>
      <c r="DT69" s="42"/>
      <c r="DU69" s="42"/>
      <c r="DV69" s="42"/>
      <c r="DW69" s="42"/>
      <c r="DX69" s="42"/>
      <c r="DY69" s="42"/>
      <c r="DZ69" s="42"/>
      <c r="EA69" s="42"/>
      <c r="EB69" s="42"/>
      <c r="EC69" s="42"/>
      <c r="ED69" s="42"/>
      <c r="EE69" s="42"/>
      <c r="EF69" s="42"/>
      <c r="EG69" s="42"/>
      <c r="EH69" s="42"/>
      <c r="EI69" s="42"/>
      <c r="EJ69" s="42"/>
      <c r="EK69" s="42"/>
      <c r="EL69" s="42"/>
      <c r="EM69" s="42"/>
      <c r="EN69" s="42"/>
      <c r="EO69" s="42"/>
      <c r="EP69" s="42"/>
      <c r="EQ69" s="42"/>
      <c r="ER69" s="42"/>
      <c r="ES69" s="42"/>
      <c r="ET69" s="42"/>
      <c r="EU69" s="42"/>
      <c r="EV69" s="42"/>
      <c r="EW69" s="42"/>
      <c r="EX69" s="42"/>
      <c r="EY69" s="42"/>
      <c r="EZ69" s="42"/>
      <c r="FA69" s="42"/>
      <c r="FB69" s="42"/>
      <c r="FC69" s="42"/>
      <c r="FD69" s="42"/>
      <c r="FE69" s="42"/>
      <c r="FF69" s="42"/>
      <c r="FG69" s="42"/>
      <c r="FH69" s="42"/>
      <c r="FI69" s="42"/>
      <c r="FJ69" s="42"/>
      <c r="FK69" s="42"/>
      <c r="FL69" s="42"/>
      <c r="FM69" s="42"/>
      <c r="FN69" s="42"/>
      <c r="FO69" s="42"/>
      <c r="FP69" s="42"/>
      <c r="FQ69" s="42"/>
      <c r="FR69" s="42"/>
      <c r="FS69" s="42"/>
      <c r="FT69" s="42"/>
      <c r="FU69" s="42"/>
      <c r="FV69" s="42"/>
      <c r="FW69" s="42"/>
      <c r="FX69" s="42"/>
      <c r="FY69" s="42"/>
      <c r="FZ69" s="42"/>
      <c r="GA69" s="42"/>
      <c r="GB69" s="42"/>
      <c r="GC69" s="42"/>
      <c r="GD69" s="42"/>
      <c r="GE69" s="42"/>
      <c r="GF69" s="42"/>
      <c r="GG69" s="42"/>
      <c r="GH69" s="42"/>
      <c r="GI69" s="42"/>
      <c r="GJ69" s="42"/>
      <c r="GK69" s="42"/>
      <c r="GL69" s="42"/>
      <c r="GM69" s="42"/>
      <c r="GN69" s="42"/>
      <c r="GO69" s="42"/>
      <c r="GP69" s="42"/>
      <c r="GQ69" s="42"/>
      <c r="GR69" s="42"/>
      <c r="GS69" s="42"/>
      <c r="GT69" s="42"/>
      <c r="GU69" s="42"/>
      <c r="GV69" s="42"/>
      <c r="GW69" s="42"/>
      <c r="GX69" s="42"/>
      <c r="GY69" s="42"/>
      <c r="GZ69" s="42"/>
      <c r="HA69" s="42"/>
      <c r="HB69" s="42"/>
      <c r="HC69" s="42"/>
      <c r="HD69" s="42"/>
      <c r="HE69" s="42"/>
      <c r="HF69" s="42"/>
      <c r="HG69" s="42"/>
      <c r="HH69" s="42"/>
      <c r="HI69" s="42"/>
      <c r="HJ69" s="42"/>
      <c r="HK69" s="42"/>
      <c r="HL69" s="42"/>
      <c r="HM69" s="42"/>
      <c r="HN69" s="42"/>
      <c r="HO69" s="42"/>
      <c r="HP69" s="42"/>
      <c r="HQ69" s="42"/>
      <c r="HR69" s="42"/>
      <c r="HS69" s="42"/>
      <c r="HT69" s="42"/>
      <c r="HU69" s="42"/>
      <c r="HV69" s="42"/>
      <c r="HW69" s="42"/>
      <c r="HX69" s="42"/>
      <c r="HY69" s="42"/>
      <c r="HZ69" s="42"/>
      <c r="IA69" s="42"/>
      <c r="IB69" s="42"/>
      <c r="IC69" s="42"/>
      <c r="ID69" s="42"/>
      <c r="IE69" s="42"/>
      <c r="IF69" s="42"/>
      <c r="IG69" s="42"/>
      <c r="IH69" s="42"/>
      <c r="II69" s="42"/>
      <c r="IJ69" s="42"/>
      <c r="IK69" s="42"/>
      <c r="IL69" s="42"/>
      <c r="IM69" s="42"/>
      <c r="IN69" s="42"/>
      <c r="IO69" s="42"/>
      <c r="IP69" s="42"/>
      <c r="IQ69" s="42"/>
      <c r="IR69" s="42"/>
      <c r="IS69" s="42"/>
      <c r="IT69" s="42"/>
      <c r="IU69" s="42"/>
    </row>
    <row r="70" spans="1:255" s="43" customFormat="1" ht="12" customHeight="1">
      <c r="A70" s="25"/>
      <c r="B70" s="49" t="s">
        <v>39</v>
      </c>
      <c r="C70" s="25"/>
      <c r="D70" s="25"/>
      <c r="E70" s="25"/>
      <c r="F70" s="50"/>
      <c r="G70" s="40"/>
      <c r="H70" s="41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  <c r="BG70" s="42"/>
      <c r="BH70" s="42"/>
      <c r="BI70" s="42"/>
      <c r="BJ70" s="42"/>
      <c r="BK70" s="42"/>
      <c r="BL70" s="42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42"/>
      <c r="CA70" s="42"/>
      <c r="CB70" s="42"/>
      <c r="CC70" s="42"/>
      <c r="CD70" s="42"/>
      <c r="CE70" s="42"/>
      <c r="CF70" s="42"/>
      <c r="CG70" s="42"/>
      <c r="CH70" s="42"/>
      <c r="CI70" s="42"/>
      <c r="CJ70" s="42"/>
      <c r="CK70" s="42"/>
      <c r="CL70" s="42"/>
      <c r="CM70" s="42"/>
      <c r="CN70" s="42"/>
      <c r="CO70" s="42"/>
      <c r="CP70" s="42"/>
      <c r="CQ70" s="42"/>
      <c r="CR70" s="42"/>
      <c r="CS70" s="42"/>
      <c r="CT70" s="42"/>
      <c r="CU70" s="42"/>
      <c r="CV70" s="42"/>
      <c r="CW70" s="42"/>
      <c r="CX70" s="42"/>
      <c r="CY70" s="42"/>
      <c r="CZ70" s="42"/>
      <c r="DA70" s="42"/>
      <c r="DB70" s="42"/>
      <c r="DC70" s="42"/>
      <c r="DD70" s="42"/>
      <c r="DE70" s="42"/>
      <c r="DF70" s="42"/>
      <c r="DG70" s="42"/>
      <c r="DH70" s="42"/>
      <c r="DI70" s="42"/>
      <c r="DJ70" s="42"/>
      <c r="DK70" s="42"/>
      <c r="DL70" s="42"/>
      <c r="DM70" s="42"/>
      <c r="DN70" s="42"/>
      <c r="DO70" s="42"/>
      <c r="DP70" s="42"/>
      <c r="DQ70" s="42"/>
      <c r="DR70" s="42"/>
      <c r="DS70" s="42"/>
      <c r="DT70" s="42"/>
      <c r="DU70" s="42"/>
      <c r="DV70" s="42"/>
      <c r="DW70" s="42"/>
      <c r="DX70" s="42"/>
      <c r="DY70" s="42"/>
      <c r="DZ70" s="42"/>
      <c r="EA70" s="42"/>
      <c r="EB70" s="42"/>
      <c r="EC70" s="42"/>
      <c r="ED70" s="42"/>
      <c r="EE70" s="42"/>
      <c r="EF70" s="42"/>
      <c r="EG70" s="42"/>
      <c r="EH70" s="42"/>
      <c r="EI70" s="42"/>
      <c r="EJ70" s="42"/>
      <c r="EK70" s="42"/>
      <c r="EL70" s="42"/>
      <c r="EM70" s="42"/>
      <c r="EN70" s="42"/>
      <c r="EO70" s="42"/>
      <c r="EP70" s="42"/>
      <c r="EQ70" s="42"/>
      <c r="ER70" s="42"/>
      <c r="ES70" s="42"/>
      <c r="ET70" s="42"/>
      <c r="EU70" s="42"/>
      <c r="EV70" s="42"/>
      <c r="EW70" s="42"/>
      <c r="EX70" s="42"/>
      <c r="EY70" s="42"/>
      <c r="EZ70" s="42"/>
      <c r="FA70" s="42"/>
      <c r="FB70" s="42"/>
      <c r="FC70" s="42"/>
      <c r="FD70" s="42"/>
      <c r="FE70" s="42"/>
      <c r="FF70" s="42"/>
      <c r="FG70" s="42"/>
      <c r="FH70" s="42"/>
      <c r="FI70" s="42"/>
      <c r="FJ70" s="42"/>
      <c r="FK70" s="42"/>
      <c r="FL70" s="42"/>
      <c r="FM70" s="42"/>
      <c r="FN70" s="42"/>
      <c r="FO70" s="42"/>
      <c r="FP70" s="42"/>
      <c r="FQ70" s="42"/>
      <c r="FR70" s="42"/>
      <c r="FS70" s="42"/>
      <c r="FT70" s="42"/>
      <c r="FU70" s="42"/>
      <c r="FV70" s="42"/>
      <c r="FW70" s="42"/>
      <c r="FX70" s="42"/>
      <c r="FY70" s="42"/>
      <c r="FZ70" s="42"/>
      <c r="GA70" s="42"/>
      <c r="GB70" s="42"/>
      <c r="GC70" s="42"/>
      <c r="GD70" s="42"/>
      <c r="GE70" s="42"/>
      <c r="GF70" s="42"/>
      <c r="GG70" s="42"/>
      <c r="GH70" s="42"/>
      <c r="GI70" s="42"/>
      <c r="GJ70" s="42"/>
      <c r="GK70" s="42"/>
      <c r="GL70" s="42"/>
      <c r="GM70" s="42"/>
      <c r="GN70" s="42"/>
      <c r="GO70" s="42"/>
      <c r="GP70" s="42"/>
      <c r="GQ70" s="42"/>
      <c r="GR70" s="42"/>
      <c r="GS70" s="42"/>
      <c r="GT70" s="42"/>
      <c r="GU70" s="42"/>
      <c r="GV70" s="42"/>
      <c r="GW70" s="42"/>
      <c r="GX70" s="42"/>
      <c r="GY70" s="42"/>
      <c r="GZ70" s="42"/>
      <c r="HA70" s="42"/>
      <c r="HB70" s="42"/>
      <c r="HC70" s="42"/>
      <c r="HD70" s="42"/>
      <c r="HE70" s="42"/>
      <c r="HF70" s="42"/>
      <c r="HG70" s="42"/>
      <c r="HH70" s="42"/>
      <c r="HI70" s="42"/>
      <c r="HJ70" s="42"/>
      <c r="HK70" s="42"/>
      <c r="HL70" s="42"/>
      <c r="HM70" s="42"/>
      <c r="HN70" s="42"/>
      <c r="HO70" s="42"/>
      <c r="HP70" s="42"/>
      <c r="HQ70" s="42"/>
      <c r="HR70" s="42"/>
      <c r="HS70" s="42"/>
      <c r="HT70" s="42"/>
      <c r="HU70" s="42"/>
      <c r="HV70" s="42"/>
      <c r="HW70" s="42"/>
      <c r="HX70" s="42"/>
      <c r="HY70" s="42"/>
      <c r="HZ70" s="42"/>
      <c r="IA70" s="42"/>
      <c r="IB70" s="42"/>
      <c r="IC70" s="42"/>
      <c r="ID70" s="42"/>
      <c r="IE70" s="42"/>
      <c r="IF70" s="42"/>
      <c r="IG70" s="42"/>
      <c r="IH70" s="42"/>
      <c r="II70" s="42"/>
      <c r="IJ70" s="42"/>
      <c r="IK70" s="42"/>
      <c r="IL70" s="42"/>
      <c r="IM70" s="42"/>
      <c r="IN70" s="42"/>
      <c r="IO70" s="42"/>
      <c r="IP70" s="42"/>
      <c r="IQ70" s="42"/>
      <c r="IR70" s="42"/>
      <c r="IS70" s="42"/>
      <c r="IT70" s="42"/>
      <c r="IU70" s="42"/>
    </row>
    <row r="71" spans="1:255" s="43" customFormat="1" ht="12" customHeight="1">
      <c r="A71" s="25"/>
      <c r="B71" s="49" t="s">
        <v>40</v>
      </c>
      <c r="C71" s="25"/>
      <c r="D71" s="25"/>
      <c r="E71" s="25"/>
      <c r="F71" s="50"/>
      <c r="G71" s="40"/>
      <c r="H71" s="41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42"/>
      <c r="BI71" s="42"/>
      <c r="BJ71" s="42"/>
      <c r="BK71" s="42"/>
      <c r="BL71" s="42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42"/>
      <c r="CA71" s="42"/>
      <c r="CB71" s="42"/>
      <c r="CC71" s="42"/>
      <c r="CD71" s="42"/>
      <c r="CE71" s="42"/>
      <c r="CF71" s="42"/>
      <c r="CG71" s="42"/>
      <c r="CH71" s="42"/>
      <c r="CI71" s="42"/>
      <c r="CJ71" s="42"/>
      <c r="CK71" s="42"/>
      <c r="CL71" s="42"/>
      <c r="CM71" s="42"/>
      <c r="CN71" s="42"/>
      <c r="CO71" s="42"/>
      <c r="CP71" s="42"/>
      <c r="CQ71" s="42"/>
      <c r="CR71" s="42"/>
      <c r="CS71" s="42"/>
      <c r="CT71" s="42"/>
      <c r="CU71" s="42"/>
      <c r="CV71" s="42"/>
      <c r="CW71" s="42"/>
      <c r="CX71" s="42"/>
      <c r="CY71" s="42"/>
      <c r="CZ71" s="42"/>
      <c r="DA71" s="42"/>
      <c r="DB71" s="42"/>
      <c r="DC71" s="42"/>
      <c r="DD71" s="42"/>
      <c r="DE71" s="42"/>
      <c r="DF71" s="42"/>
      <c r="DG71" s="42"/>
      <c r="DH71" s="42"/>
      <c r="DI71" s="42"/>
      <c r="DJ71" s="42"/>
      <c r="DK71" s="42"/>
      <c r="DL71" s="42"/>
      <c r="DM71" s="42"/>
      <c r="DN71" s="42"/>
      <c r="DO71" s="42"/>
      <c r="DP71" s="42"/>
      <c r="DQ71" s="42"/>
      <c r="DR71" s="42"/>
      <c r="DS71" s="42"/>
      <c r="DT71" s="42"/>
      <c r="DU71" s="42"/>
      <c r="DV71" s="42"/>
      <c r="DW71" s="42"/>
      <c r="DX71" s="42"/>
      <c r="DY71" s="42"/>
      <c r="DZ71" s="42"/>
      <c r="EA71" s="42"/>
      <c r="EB71" s="42"/>
      <c r="EC71" s="42"/>
      <c r="ED71" s="42"/>
      <c r="EE71" s="42"/>
      <c r="EF71" s="42"/>
      <c r="EG71" s="42"/>
      <c r="EH71" s="42"/>
      <c r="EI71" s="42"/>
      <c r="EJ71" s="42"/>
      <c r="EK71" s="42"/>
      <c r="EL71" s="42"/>
      <c r="EM71" s="42"/>
      <c r="EN71" s="42"/>
      <c r="EO71" s="42"/>
      <c r="EP71" s="42"/>
      <c r="EQ71" s="42"/>
      <c r="ER71" s="42"/>
      <c r="ES71" s="42"/>
      <c r="ET71" s="42"/>
      <c r="EU71" s="42"/>
      <c r="EV71" s="42"/>
      <c r="EW71" s="42"/>
      <c r="EX71" s="42"/>
      <c r="EY71" s="42"/>
      <c r="EZ71" s="42"/>
      <c r="FA71" s="42"/>
      <c r="FB71" s="42"/>
      <c r="FC71" s="42"/>
      <c r="FD71" s="42"/>
      <c r="FE71" s="42"/>
      <c r="FF71" s="42"/>
      <c r="FG71" s="42"/>
      <c r="FH71" s="42"/>
      <c r="FI71" s="42"/>
      <c r="FJ71" s="42"/>
      <c r="FK71" s="42"/>
      <c r="FL71" s="42"/>
      <c r="FM71" s="42"/>
      <c r="FN71" s="42"/>
      <c r="FO71" s="42"/>
      <c r="FP71" s="42"/>
      <c r="FQ71" s="42"/>
      <c r="FR71" s="42"/>
      <c r="FS71" s="42"/>
      <c r="FT71" s="42"/>
      <c r="FU71" s="42"/>
      <c r="FV71" s="42"/>
      <c r="FW71" s="42"/>
      <c r="FX71" s="42"/>
      <c r="FY71" s="42"/>
      <c r="FZ71" s="42"/>
      <c r="GA71" s="42"/>
      <c r="GB71" s="42"/>
      <c r="GC71" s="42"/>
      <c r="GD71" s="42"/>
      <c r="GE71" s="42"/>
      <c r="GF71" s="42"/>
      <c r="GG71" s="42"/>
      <c r="GH71" s="42"/>
      <c r="GI71" s="42"/>
      <c r="GJ71" s="42"/>
      <c r="GK71" s="42"/>
      <c r="GL71" s="42"/>
      <c r="GM71" s="42"/>
      <c r="GN71" s="42"/>
      <c r="GO71" s="42"/>
      <c r="GP71" s="42"/>
      <c r="GQ71" s="42"/>
      <c r="GR71" s="42"/>
      <c r="GS71" s="42"/>
      <c r="GT71" s="42"/>
      <c r="GU71" s="42"/>
      <c r="GV71" s="42"/>
      <c r="GW71" s="42"/>
      <c r="GX71" s="42"/>
      <c r="GY71" s="42"/>
      <c r="GZ71" s="42"/>
      <c r="HA71" s="42"/>
      <c r="HB71" s="42"/>
      <c r="HC71" s="42"/>
      <c r="HD71" s="42"/>
      <c r="HE71" s="42"/>
      <c r="HF71" s="42"/>
      <c r="HG71" s="42"/>
      <c r="HH71" s="42"/>
      <c r="HI71" s="42"/>
      <c r="HJ71" s="42"/>
      <c r="HK71" s="42"/>
      <c r="HL71" s="42"/>
      <c r="HM71" s="42"/>
      <c r="HN71" s="42"/>
      <c r="HO71" s="42"/>
      <c r="HP71" s="42"/>
      <c r="HQ71" s="42"/>
      <c r="HR71" s="42"/>
      <c r="HS71" s="42"/>
      <c r="HT71" s="42"/>
      <c r="HU71" s="42"/>
      <c r="HV71" s="42"/>
      <c r="HW71" s="42"/>
      <c r="HX71" s="42"/>
      <c r="HY71" s="42"/>
      <c r="HZ71" s="42"/>
      <c r="IA71" s="42"/>
      <c r="IB71" s="42"/>
      <c r="IC71" s="42"/>
      <c r="ID71" s="42"/>
      <c r="IE71" s="42"/>
      <c r="IF71" s="42"/>
      <c r="IG71" s="42"/>
      <c r="IH71" s="42"/>
      <c r="II71" s="42"/>
      <c r="IJ71" s="42"/>
      <c r="IK71" s="42"/>
      <c r="IL71" s="42"/>
      <c r="IM71" s="42"/>
      <c r="IN71" s="42"/>
      <c r="IO71" s="42"/>
      <c r="IP71" s="42"/>
      <c r="IQ71" s="42"/>
      <c r="IR71" s="42"/>
      <c r="IS71" s="42"/>
      <c r="IT71" s="42"/>
      <c r="IU71" s="42"/>
    </row>
    <row r="72" spans="1:255" s="43" customFormat="1" ht="12" customHeight="1">
      <c r="A72" s="25"/>
      <c r="B72" s="49" t="s">
        <v>41</v>
      </c>
      <c r="C72" s="25"/>
      <c r="D72" s="25"/>
      <c r="E72" s="25"/>
      <c r="F72" s="50"/>
      <c r="G72" s="40"/>
      <c r="H72" s="41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  <c r="BG72" s="42"/>
      <c r="BH72" s="42"/>
      <c r="BI72" s="42"/>
      <c r="BJ72" s="42"/>
      <c r="BK72" s="42"/>
      <c r="BL72" s="42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42"/>
      <c r="CA72" s="42"/>
      <c r="CB72" s="42"/>
      <c r="CC72" s="42"/>
      <c r="CD72" s="42"/>
      <c r="CE72" s="42"/>
      <c r="CF72" s="42"/>
      <c r="CG72" s="42"/>
      <c r="CH72" s="42"/>
      <c r="CI72" s="42"/>
      <c r="CJ72" s="42"/>
      <c r="CK72" s="42"/>
      <c r="CL72" s="42"/>
      <c r="CM72" s="42"/>
      <c r="CN72" s="42"/>
      <c r="CO72" s="42"/>
      <c r="CP72" s="42"/>
      <c r="CQ72" s="42"/>
      <c r="CR72" s="42"/>
      <c r="CS72" s="42"/>
      <c r="CT72" s="42"/>
      <c r="CU72" s="42"/>
      <c r="CV72" s="42"/>
      <c r="CW72" s="42"/>
      <c r="CX72" s="42"/>
      <c r="CY72" s="42"/>
      <c r="CZ72" s="42"/>
      <c r="DA72" s="42"/>
      <c r="DB72" s="42"/>
      <c r="DC72" s="42"/>
      <c r="DD72" s="42"/>
      <c r="DE72" s="42"/>
      <c r="DF72" s="42"/>
      <c r="DG72" s="42"/>
      <c r="DH72" s="42"/>
      <c r="DI72" s="42"/>
      <c r="DJ72" s="42"/>
      <c r="DK72" s="42"/>
      <c r="DL72" s="42"/>
      <c r="DM72" s="42"/>
      <c r="DN72" s="42"/>
      <c r="DO72" s="42"/>
      <c r="DP72" s="42"/>
      <c r="DQ72" s="42"/>
      <c r="DR72" s="42"/>
      <c r="DS72" s="42"/>
      <c r="DT72" s="42"/>
      <c r="DU72" s="42"/>
      <c r="DV72" s="42"/>
      <c r="DW72" s="42"/>
      <c r="DX72" s="42"/>
      <c r="DY72" s="42"/>
      <c r="DZ72" s="42"/>
      <c r="EA72" s="42"/>
      <c r="EB72" s="42"/>
      <c r="EC72" s="42"/>
      <c r="ED72" s="42"/>
      <c r="EE72" s="42"/>
      <c r="EF72" s="42"/>
      <c r="EG72" s="42"/>
      <c r="EH72" s="42"/>
      <c r="EI72" s="42"/>
      <c r="EJ72" s="42"/>
      <c r="EK72" s="42"/>
      <c r="EL72" s="42"/>
      <c r="EM72" s="42"/>
      <c r="EN72" s="42"/>
      <c r="EO72" s="42"/>
      <c r="EP72" s="42"/>
      <c r="EQ72" s="42"/>
      <c r="ER72" s="42"/>
      <c r="ES72" s="42"/>
      <c r="ET72" s="42"/>
      <c r="EU72" s="42"/>
      <c r="EV72" s="42"/>
      <c r="EW72" s="42"/>
      <c r="EX72" s="42"/>
      <c r="EY72" s="42"/>
      <c r="EZ72" s="42"/>
      <c r="FA72" s="42"/>
      <c r="FB72" s="42"/>
      <c r="FC72" s="42"/>
      <c r="FD72" s="42"/>
      <c r="FE72" s="42"/>
      <c r="FF72" s="42"/>
      <c r="FG72" s="42"/>
      <c r="FH72" s="42"/>
      <c r="FI72" s="42"/>
      <c r="FJ72" s="42"/>
      <c r="FK72" s="42"/>
      <c r="FL72" s="42"/>
      <c r="FM72" s="42"/>
      <c r="FN72" s="42"/>
      <c r="FO72" s="42"/>
      <c r="FP72" s="42"/>
      <c r="FQ72" s="42"/>
      <c r="FR72" s="42"/>
      <c r="FS72" s="42"/>
      <c r="FT72" s="42"/>
      <c r="FU72" s="42"/>
      <c r="FV72" s="42"/>
      <c r="FW72" s="42"/>
      <c r="FX72" s="42"/>
      <c r="FY72" s="42"/>
      <c r="FZ72" s="42"/>
      <c r="GA72" s="42"/>
      <c r="GB72" s="42"/>
      <c r="GC72" s="42"/>
      <c r="GD72" s="42"/>
      <c r="GE72" s="42"/>
      <c r="GF72" s="42"/>
      <c r="GG72" s="42"/>
      <c r="GH72" s="42"/>
      <c r="GI72" s="42"/>
      <c r="GJ72" s="42"/>
      <c r="GK72" s="42"/>
      <c r="GL72" s="42"/>
      <c r="GM72" s="42"/>
      <c r="GN72" s="42"/>
      <c r="GO72" s="42"/>
      <c r="GP72" s="42"/>
      <c r="GQ72" s="42"/>
      <c r="GR72" s="42"/>
      <c r="GS72" s="42"/>
      <c r="GT72" s="42"/>
      <c r="GU72" s="42"/>
      <c r="GV72" s="42"/>
      <c r="GW72" s="42"/>
      <c r="GX72" s="42"/>
      <c r="GY72" s="42"/>
      <c r="GZ72" s="42"/>
      <c r="HA72" s="42"/>
      <c r="HB72" s="42"/>
      <c r="HC72" s="42"/>
      <c r="HD72" s="42"/>
      <c r="HE72" s="42"/>
      <c r="HF72" s="42"/>
      <c r="HG72" s="42"/>
      <c r="HH72" s="42"/>
      <c r="HI72" s="42"/>
      <c r="HJ72" s="42"/>
      <c r="HK72" s="42"/>
      <c r="HL72" s="42"/>
      <c r="HM72" s="42"/>
      <c r="HN72" s="42"/>
      <c r="HO72" s="42"/>
      <c r="HP72" s="42"/>
      <c r="HQ72" s="42"/>
      <c r="HR72" s="42"/>
      <c r="HS72" s="42"/>
      <c r="HT72" s="42"/>
      <c r="HU72" s="42"/>
      <c r="HV72" s="42"/>
      <c r="HW72" s="42"/>
      <c r="HX72" s="42"/>
      <c r="HY72" s="42"/>
      <c r="HZ72" s="42"/>
      <c r="IA72" s="42"/>
      <c r="IB72" s="42"/>
      <c r="IC72" s="42"/>
      <c r="ID72" s="42"/>
      <c r="IE72" s="42"/>
      <c r="IF72" s="42"/>
      <c r="IG72" s="42"/>
      <c r="IH72" s="42"/>
      <c r="II72" s="42"/>
      <c r="IJ72" s="42"/>
      <c r="IK72" s="42"/>
      <c r="IL72" s="42"/>
      <c r="IM72" s="42"/>
      <c r="IN72" s="42"/>
      <c r="IO72" s="42"/>
      <c r="IP72" s="42"/>
      <c r="IQ72" s="42"/>
      <c r="IR72" s="42"/>
      <c r="IS72" s="42"/>
      <c r="IT72" s="42"/>
      <c r="IU72" s="42"/>
    </row>
    <row r="73" spans="1:255" s="43" customFormat="1" ht="12" customHeight="1">
      <c r="A73" s="25"/>
      <c r="B73" s="49" t="s">
        <v>42</v>
      </c>
      <c r="C73" s="25"/>
      <c r="D73" s="25"/>
      <c r="E73" s="25"/>
      <c r="F73" s="50"/>
      <c r="G73" s="40"/>
      <c r="H73" s="41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  <c r="BG73" s="42"/>
      <c r="BH73" s="42"/>
      <c r="BI73" s="42"/>
      <c r="BJ73" s="42"/>
      <c r="BK73" s="42"/>
      <c r="BL73" s="42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42"/>
      <c r="CA73" s="42"/>
      <c r="CB73" s="42"/>
      <c r="CC73" s="42"/>
      <c r="CD73" s="42"/>
      <c r="CE73" s="42"/>
      <c r="CF73" s="42"/>
      <c r="CG73" s="42"/>
      <c r="CH73" s="42"/>
      <c r="CI73" s="42"/>
      <c r="CJ73" s="42"/>
      <c r="CK73" s="42"/>
      <c r="CL73" s="42"/>
      <c r="CM73" s="42"/>
      <c r="CN73" s="42"/>
      <c r="CO73" s="42"/>
      <c r="CP73" s="42"/>
      <c r="CQ73" s="42"/>
      <c r="CR73" s="42"/>
      <c r="CS73" s="42"/>
      <c r="CT73" s="42"/>
      <c r="CU73" s="42"/>
      <c r="CV73" s="42"/>
      <c r="CW73" s="42"/>
      <c r="CX73" s="42"/>
      <c r="CY73" s="42"/>
      <c r="CZ73" s="42"/>
      <c r="DA73" s="42"/>
      <c r="DB73" s="42"/>
      <c r="DC73" s="42"/>
      <c r="DD73" s="42"/>
      <c r="DE73" s="42"/>
      <c r="DF73" s="42"/>
      <c r="DG73" s="42"/>
      <c r="DH73" s="42"/>
      <c r="DI73" s="42"/>
      <c r="DJ73" s="42"/>
      <c r="DK73" s="42"/>
      <c r="DL73" s="42"/>
      <c r="DM73" s="42"/>
      <c r="DN73" s="42"/>
      <c r="DO73" s="42"/>
      <c r="DP73" s="42"/>
      <c r="DQ73" s="42"/>
      <c r="DR73" s="42"/>
      <c r="DS73" s="42"/>
      <c r="DT73" s="42"/>
      <c r="DU73" s="42"/>
      <c r="DV73" s="42"/>
      <c r="DW73" s="42"/>
      <c r="DX73" s="42"/>
      <c r="DY73" s="42"/>
      <c r="DZ73" s="42"/>
      <c r="EA73" s="42"/>
      <c r="EB73" s="42"/>
      <c r="EC73" s="42"/>
      <c r="ED73" s="42"/>
      <c r="EE73" s="42"/>
      <c r="EF73" s="42"/>
      <c r="EG73" s="42"/>
      <c r="EH73" s="42"/>
      <c r="EI73" s="42"/>
      <c r="EJ73" s="42"/>
      <c r="EK73" s="42"/>
      <c r="EL73" s="42"/>
      <c r="EM73" s="42"/>
      <c r="EN73" s="42"/>
      <c r="EO73" s="42"/>
      <c r="EP73" s="42"/>
      <c r="EQ73" s="42"/>
      <c r="ER73" s="42"/>
      <c r="ES73" s="42"/>
      <c r="ET73" s="42"/>
      <c r="EU73" s="42"/>
      <c r="EV73" s="42"/>
      <c r="EW73" s="42"/>
      <c r="EX73" s="42"/>
      <c r="EY73" s="42"/>
      <c r="EZ73" s="42"/>
      <c r="FA73" s="42"/>
      <c r="FB73" s="42"/>
      <c r="FC73" s="42"/>
      <c r="FD73" s="42"/>
      <c r="FE73" s="42"/>
      <c r="FF73" s="42"/>
      <c r="FG73" s="42"/>
      <c r="FH73" s="42"/>
      <c r="FI73" s="42"/>
      <c r="FJ73" s="42"/>
      <c r="FK73" s="42"/>
      <c r="FL73" s="42"/>
      <c r="FM73" s="42"/>
      <c r="FN73" s="42"/>
      <c r="FO73" s="42"/>
      <c r="FP73" s="42"/>
      <c r="FQ73" s="42"/>
      <c r="FR73" s="42"/>
      <c r="FS73" s="42"/>
      <c r="FT73" s="42"/>
      <c r="FU73" s="42"/>
      <c r="FV73" s="42"/>
      <c r="FW73" s="42"/>
      <c r="FX73" s="42"/>
      <c r="FY73" s="42"/>
      <c r="FZ73" s="42"/>
      <c r="GA73" s="42"/>
      <c r="GB73" s="42"/>
      <c r="GC73" s="42"/>
      <c r="GD73" s="42"/>
      <c r="GE73" s="42"/>
      <c r="GF73" s="42"/>
      <c r="GG73" s="42"/>
      <c r="GH73" s="42"/>
      <c r="GI73" s="42"/>
      <c r="GJ73" s="42"/>
      <c r="GK73" s="42"/>
      <c r="GL73" s="42"/>
      <c r="GM73" s="42"/>
      <c r="GN73" s="42"/>
      <c r="GO73" s="42"/>
      <c r="GP73" s="42"/>
      <c r="GQ73" s="42"/>
      <c r="GR73" s="42"/>
      <c r="GS73" s="42"/>
      <c r="GT73" s="42"/>
      <c r="GU73" s="42"/>
      <c r="GV73" s="42"/>
      <c r="GW73" s="42"/>
      <c r="GX73" s="42"/>
      <c r="GY73" s="42"/>
      <c r="GZ73" s="42"/>
      <c r="HA73" s="42"/>
      <c r="HB73" s="42"/>
      <c r="HC73" s="42"/>
      <c r="HD73" s="42"/>
      <c r="HE73" s="42"/>
      <c r="HF73" s="42"/>
      <c r="HG73" s="42"/>
      <c r="HH73" s="42"/>
      <c r="HI73" s="42"/>
      <c r="HJ73" s="42"/>
      <c r="HK73" s="42"/>
      <c r="HL73" s="42"/>
      <c r="HM73" s="42"/>
      <c r="HN73" s="42"/>
      <c r="HO73" s="42"/>
      <c r="HP73" s="42"/>
      <c r="HQ73" s="42"/>
      <c r="HR73" s="42"/>
      <c r="HS73" s="42"/>
      <c r="HT73" s="42"/>
      <c r="HU73" s="42"/>
      <c r="HV73" s="42"/>
      <c r="HW73" s="42"/>
      <c r="HX73" s="42"/>
      <c r="HY73" s="42"/>
      <c r="HZ73" s="42"/>
      <c r="IA73" s="42"/>
      <c r="IB73" s="42"/>
      <c r="IC73" s="42"/>
      <c r="ID73" s="42"/>
      <c r="IE73" s="42"/>
      <c r="IF73" s="42"/>
      <c r="IG73" s="42"/>
      <c r="IH73" s="42"/>
      <c r="II73" s="42"/>
      <c r="IJ73" s="42"/>
      <c r="IK73" s="42"/>
      <c r="IL73" s="42"/>
      <c r="IM73" s="42"/>
      <c r="IN73" s="42"/>
      <c r="IO73" s="42"/>
      <c r="IP73" s="42"/>
      <c r="IQ73" s="42"/>
      <c r="IR73" s="42"/>
      <c r="IS73" s="42"/>
      <c r="IT73" s="42"/>
      <c r="IU73" s="42"/>
    </row>
    <row r="74" spans="1:255" s="43" customFormat="1" ht="12" customHeight="1">
      <c r="A74" s="25"/>
      <c r="B74" s="49" t="s">
        <v>43</v>
      </c>
      <c r="C74" s="25"/>
      <c r="D74" s="25"/>
      <c r="E74" s="25"/>
      <c r="F74" s="50"/>
      <c r="G74" s="40"/>
      <c r="H74" s="41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  <c r="BG74" s="42"/>
      <c r="BH74" s="42"/>
      <c r="BI74" s="42"/>
      <c r="BJ74" s="42"/>
      <c r="BK74" s="42"/>
      <c r="BL74" s="42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42"/>
      <c r="CA74" s="42"/>
      <c r="CB74" s="42"/>
      <c r="CC74" s="42"/>
      <c r="CD74" s="42"/>
      <c r="CE74" s="42"/>
      <c r="CF74" s="42"/>
      <c r="CG74" s="42"/>
      <c r="CH74" s="42"/>
      <c r="CI74" s="42"/>
      <c r="CJ74" s="42"/>
      <c r="CK74" s="42"/>
      <c r="CL74" s="42"/>
      <c r="CM74" s="42"/>
      <c r="CN74" s="42"/>
      <c r="CO74" s="42"/>
      <c r="CP74" s="42"/>
      <c r="CQ74" s="42"/>
      <c r="CR74" s="42"/>
      <c r="CS74" s="42"/>
      <c r="CT74" s="42"/>
      <c r="CU74" s="42"/>
      <c r="CV74" s="42"/>
      <c r="CW74" s="42"/>
      <c r="CX74" s="42"/>
      <c r="CY74" s="42"/>
      <c r="CZ74" s="42"/>
      <c r="DA74" s="42"/>
      <c r="DB74" s="42"/>
      <c r="DC74" s="42"/>
      <c r="DD74" s="42"/>
      <c r="DE74" s="42"/>
      <c r="DF74" s="42"/>
      <c r="DG74" s="42"/>
      <c r="DH74" s="42"/>
      <c r="DI74" s="42"/>
      <c r="DJ74" s="42"/>
      <c r="DK74" s="42"/>
      <c r="DL74" s="42"/>
      <c r="DM74" s="42"/>
      <c r="DN74" s="42"/>
      <c r="DO74" s="42"/>
      <c r="DP74" s="42"/>
      <c r="DQ74" s="42"/>
      <c r="DR74" s="42"/>
      <c r="DS74" s="42"/>
      <c r="DT74" s="42"/>
      <c r="DU74" s="42"/>
      <c r="DV74" s="42"/>
      <c r="DW74" s="42"/>
      <c r="DX74" s="42"/>
      <c r="DY74" s="42"/>
      <c r="DZ74" s="42"/>
      <c r="EA74" s="42"/>
      <c r="EB74" s="42"/>
      <c r="EC74" s="42"/>
      <c r="ED74" s="42"/>
      <c r="EE74" s="42"/>
      <c r="EF74" s="42"/>
      <c r="EG74" s="42"/>
      <c r="EH74" s="42"/>
      <c r="EI74" s="42"/>
      <c r="EJ74" s="42"/>
      <c r="EK74" s="42"/>
      <c r="EL74" s="42"/>
      <c r="EM74" s="42"/>
      <c r="EN74" s="42"/>
      <c r="EO74" s="42"/>
      <c r="EP74" s="42"/>
      <c r="EQ74" s="42"/>
      <c r="ER74" s="42"/>
      <c r="ES74" s="42"/>
      <c r="ET74" s="42"/>
      <c r="EU74" s="42"/>
      <c r="EV74" s="42"/>
      <c r="EW74" s="42"/>
      <c r="EX74" s="42"/>
      <c r="EY74" s="42"/>
      <c r="EZ74" s="42"/>
      <c r="FA74" s="42"/>
      <c r="FB74" s="42"/>
      <c r="FC74" s="42"/>
      <c r="FD74" s="42"/>
      <c r="FE74" s="42"/>
      <c r="FF74" s="42"/>
      <c r="FG74" s="42"/>
      <c r="FH74" s="42"/>
      <c r="FI74" s="42"/>
      <c r="FJ74" s="42"/>
      <c r="FK74" s="42"/>
      <c r="FL74" s="42"/>
      <c r="FM74" s="42"/>
      <c r="FN74" s="42"/>
      <c r="FO74" s="42"/>
      <c r="FP74" s="42"/>
      <c r="FQ74" s="42"/>
      <c r="FR74" s="42"/>
      <c r="FS74" s="42"/>
      <c r="FT74" s="42"/>
      <c r="FU74" s="42"/>
      <c r="FV74" s="42"/>
      <c r="FW74" s="42"/>
      <c r="FX74" s="42"/>
      <c r="FY74" s="42"/>
      <c r="FZ74" s="42"/>
      <c r="GA74" s="42"/>
      <c r="GB74" s="42"/>
      <c r="GC74" s="42"/>
      <c r="GD74" s="42"/>
      <c r="GE74" s="42"/>
      <c r="GF74" s="42"/>
      <c r="GG74" s="42"/>
      <c r="GH74" s="42"/>
      <c r="GI74" s="42"/>
      <c r="GJ74" s="42"/>
      <c r="GK74" s="42"/>
      <c r="GL74" s="42"/>
      <c r="GM74" s="42"/>
      <c r="GN74" s="42"/>
      <c r="GO74" s="42"/>
      <c r="GP74" s="42"/>
      <c r="GQ74" s="42"/>
      <c r="GR74" s="42"/>
      <c r="GS74" s="42"/>
      <c r="GT74" s="42"/>
      <c r="GU74" s="42"/>
      <c r="GV74" s="42"/>
      <c r="GW74" s="42"/>
      <c r="GX74" s="42"/>
      <c r="GY74" s="42"/>
      <c r="GZ74" s="42"/>
      <c r="HA74" s="42"/>
      <c r="HB74" s="42"/>
      <c r="HC74" s="42"/>
      <c r="HD74" s="42"/>
      <c r="HE74" s="42"/>
      <c r="HF74" s="42"/>
      <c r="HG74" s="42"/>
      <c r="HH74" s="42"/>
      <c r="HI74" s="42"/>
      <c r="HJ74" s="42"/>
      <c r="HK74" s="42"/>
      <c r="HL74" s="42"/>
      <c r="HM74" s="42"/>
      <c r="HN74" s="42"/>
      <c r="HO74" s="42"/>
      <c r="HP74" s="42"/>
      <c r="HQ74" s="42"/>
      <c r="HR74" s="42"/>
      <c r="HS74" s="42"/>
      <c r="HT74" s="42"/>
      <c r="HU74" s="42"/>
      <c r="HV74" s="42"/>
      <c r="HW74" s="42"/>
      <c r="HX74" s="42"/>
      <c r="HY74" s="42"/>
      <c r="HZ74" s="42"/>
      <c r="IA74" s="42"/>
      <c r="IB74" s="42"/>
      <c r="IC74" s="42"/>
      <c r="ID74" s="42"/>
      <c r="IE74" s="42"/>
      <c r="IF74" s="42"/>
      <c r="IG74" s="42"/>
      <c r="IH74" s="42"/>
      <c r="II74" s="42"/>
      <c r="IJ74" s="42"/>
      <c r="IK74" s="42"/>
      <c r="IL74" s="42"/>
      <c r="IM74" s="42"/>
      <c r="IN74" s="42"/>
      <c r="IO74" s="42"/>
      <c r="IP74" s="42"/>
      <c r="IQ74" s="42"/>
      <c r="IR74" s="42"/>
      <c r="IS74" s="42"/>
      <c r="IT74" s="42"/>
      <c r="IU74" s="42"/>
    </row>
    <row r="75" spans="1:255" s="43" customFormat="1" ht="12" customHeight="1" thickBot="1">
      <c r="A75" s="25"/>
      <c r="B75" s="51" t="s">
        <v>44</v>
      </c>
      <c r="C75" s="52"/>
      <c r="D75" s="52"/>
      <c r="E75" s="52"/>
      <c r="F75" s="53"/>
      <c r="G75" s="40"/>
      <c r="H75" s="41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  <c r="BG75" s="42"/>
      <c r="BH75" s="42"/>
      <c r="BI75" s="42"/>
      <c r="BJ75" s="42"/>
      <c r="BK75" s="42"/>
      <c r="BL75" s="42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42"/>
      <c r="CA75" s="42"/>
      <c r="CB75" s="42"/>
      <c r="CC75" s="42"/>
      <c r="CD75" s="42"/>
      <c r="CE75" s="42"/>
      <c r="CF75" s="42"/>
      <c r="CG75" s="42"/>
      <c r="CH75" s="42"/>
      <c r="CI75" s="42"/>
      <c r="CJ75" s="42"/>
      <c r="CK75" s="42"/>
      <c r="CL75" s="42"/>
      <c r="CM75" s="42"/>
      <c r="CN75" s="42"/>
      <c r="CO75" s="42"/>
      <c r="CP75" s="42"/>
      <c r="CQ75" s="42"/>
      <c r="CR75" s="42"/>
      <c r="CS75" s="42"/>
      <c r="CT75" s="42"/>
      <c r="CU75" s="42"/>
      <c r="CV75" s="42"/>
      <c r="CW75" s="42"/>
      <c r="CX75" s="42"/>
      <c r="CY75" s="42"/>
      <c r="CZ75" s="42"/>
      <c r="DA75" s="42"/>
      <c r="DB75" s="42"/>
      <c r="DC75" s="42"/>
      <c r="DD75" s="42"/>
      <c r="DE75" s="42"/>
      <c r="DF75" s="42"/>
      <c r="DG75" s="42"/>
      <c r="DH75" s="42"/>
      <c r="DI75" s="42"/>
      <c r="DJ75" s="42"/>
      <c r="DK75" s="42"/>
      <c r="DL75" s="42"/>
      <c r="DM75" s="42"/>
      <c r="DN75" s="42"/>
      <c r="DO75" s="42"/>
      <c r="DP75" s="42"/>
      <c r="DQ75" s="42"/>
      <c r="DR75" s="42"/>
      <c r="DS75" s="42"/>
      <c r="DT75" s="42"/>
      <c r="DU75" s="42"/>
      <c r="DV75" s="42"/>
      <c r="DW75" s="42"/>
      <c r="DX75" s="42"/>
      <c r="DY75" s="42"/>
      <c r="DZ75" s="42"/>
      <c r="EA75" s="42"/>
      <c r="EB75" s="42"/>
      <c r="EC75" s="42"/>
      <c r="ED75" s="42"/>
      <c r="EE75" s="42"/>
      <c r="EF75" s="42"/>
      <c r="EG75" s="42"/>
      <c r="EH75" s="42"/>
      <c r="EI75" s="42"/>
      <c r="EJ75" s="42"/>
      <c r="EK75" s="42"/>
      <c r="EL75" s="42"/>
      <c r="EM75" s="42"/>
      <c r="EN75" s="42"/>
      <c r="EO75" s="42"/>
      <c r="EP75" s="42"/>
      <c r="EQ75" s="42"/>
      <c r="ER75" s="42"/>
      <c r="ES75" s="42"/>
      <c r="ET75" s="42"/>
      <c r="EU75" s="42"/>
      <c r="EV75" s="42"/>
      <c r="EW75" s="42"/>
      <c r="EX75" s="42"/>
      <c r="EY75" s="42"/>
      <c r="EZ75" s="42"/>
      <c r="FA75" s="42"/>
      <c r="FB75" s="42"/>
      <c r="FC75" s="42"/>
      <c r="FD75" s="42"/>
      <c r="FE75" s="42"/>
      <c r="FF75" s="42"/>
      <c r="FG75" s="42"/>
      <c r="FH75" s="42"/>
      <c r="FI75" s="42"/>
      <c r="FJ75" s="42"/>
      <c r="FK75" s="42"/>
      <c r="FL75" s="42"/>
      <c r="FM75" s="42"/>
      <c r="FN75" s="42"/>
      <c r="FO75" s="42"/>
      <c r="FP75" s="42"/>
      <c r="FQ75" s="42"/>
      <c r="FR75" s="42"/>
      <c r="FS75" s="42"/>
      <c r="FT75" s="42"/>
      <c r="FU75" s="42"/>
      <c r="FV75" s="42"/>
      <c r="FW75" s="42"/>
      <c r="FX75" s="42"/>
      <c r="FY75" s="42"/>
      <c r="FZ75" s="42"/>
      <c r="GA75" s="42"/>
      <c r="GB75" s="42"/>
      <c r="GC75" s="42"/>
      <c r="GD75" s="42"/>
      <c r="GE75" s="42"/>
      <c r="GF75" s="42"/>
      <c r="GG75" s="42"/>
      <c r="GH75" s="42"/>
      <c r="GI75" s="42"/>
      <c r="GJ75" s="42"/>
      <c r="GK75" s="42"/>
      <c r="GL75" s="42"/>
      <c r="GM75" s="42"/>
      <c r="GN75" s="42"/>
      <c r="GO75" s="42"/>
      <c r="GP75" s="42"/>
      <c r="GQ75" s="42"/>
      <c r="GR75" s="42"/>
      <c r="GS75" s="42"/>
      <c r="GT75" s="42"/>
      <c r="GU75" s="42"/>
      <c r="GV75" s="42"/>
      <c r="GW75" s="42"/>
      <c r="GX75" s="42"/>
      <c r="GY75" s="42"/>
      <c r="GZ75" s="42"/>
      <c r="HA75" s="42"/>
      <c r="HB75" s="42"/>
      <c r="HC75" s="42"/>
      <c r="HD75" s="42"/>
      <c r="HE75" s="42"/>
      <c r="HF75" s="42"/>
      <c r="HG75" s="42"/>
      <c r="HH75" s="42"/>
      <c r="HI75" s="42"/>
      <c r="HJ75" s="42"/>
      <c r="HK75" s="42"/>
      <c r="HL75" s="42"/>
      <c r="HM75" s="42"/>
      <c r="HN75" s="42"/>
      <c r="HO75" s="42"/>
      <c r="HP75" s="42"/>
      <c r="HQ75" s="42"/>
      <c r="HR75" s="42"/>
      <c r="HS75" s="42"/>
      <c r="HT75" s="42"/>
      <c r="HU75" s="42"/>
      <c r="HV75" s="42"/>
      <c r="HW75" s="42"/>
      <c r="HX75" s="42"/>
      <c r="HY75" s="42"/>
      <c r="HZ75" s="42"/>
      <c r="IA75" s="42"/>
      <c r="IB75" s="42"/>
      <c r="IC75" s="42"/>
      <c r="ID75" s="42"/>
      <c r="IE75" s="42"/>
      <c r="IF75" s="42"/>
      <c r="IG75" s="42"/>
      <c r="IH75" s="42"/>
      <c r="II75" s="42"/>
      <c r="IJ75" s="42"/>
      <c r="IK75" s="42"/>
      <c r="IL75" s="42"/>
      <c r="IM75" s="42"/>
      <c r="IN75" s="42"/>
      <c r="IO75" s="42"/>
      <c r="IP75" s="42"/>
      <c r="IQ75" s="42"/>
      <c r="IR75" s="42"/>
      <c r="IS75" s="42"/>
      <c r="IT75" s="42"/>
      <c r="IU75" s="42"/>
    </row>
    <row r="76" spans="1:255" s="43" customFormat="1" ht="12" customHeight="1">
      <c r="A76" s="25"/>
      <c r="B76" s="27"/>
      <c r="C76" s="25"/>
      <c r="D76" s="25"/>
      <c r="E76" s="25"/>
      <c r="F76" s="25"/>
      <c r="G76" s="40"/>
      <c r="H76" s="41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  <c r="BG76" s="42"/>
      <c r="BH76" s="42"/>
      <c r="BI76" s="42"/>
      <c r="BJ76" s="42"/>
      <c r="BK76" s="42"/>
      <c r="BL76" s="42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42"/>
      <c r="CA76" s="42"/>
      <c r="CB76" s="42"/>
      <c r="CC76" s="42"/>
      <c r="CD76" s="42"/>
      <c r="CE76" s="42"/>
      <c r="CF76" s="42"/>
      <c r="CG76" s="42"/>
      <c r="CH76" s="42"/>
      <c r="CI76" s="42"/>
      <c r="CJ76" s="42"/>
      <c r="CK76" s="42"/>
      <c r="CL76" s="42"/>
      <c r="CM76" s="42"/>
      <c r="CN76" s="42"/>
      <c r="CO76" s="42"/>
      <c r="CP76" s="42"/>
      <c r="CQ76" s="42"/>
      <c r="CR76" s="42"/>
      <c r="CS76" s="42"/>
      <c r="CT76" s="42"/>
      <c r="CU76" s="42"/>
      <c r="CV76" s="42"/>
      <c r="CW76" s="42"/>
      <c r="CX76" s="42"/>
      <c r="CY76" s="42"/>
      <c r="CZ76" s="42"/>
      <c r="DA76" s="42"/>
      <c r="DB76" s="42"/>
      <c r="DC76" s="42"/>
      <c r="DD76" s="42"/>
      <c r="DE76" s="42"/>
      <c r="DF76" s="42"/>
      <c r="DG76" s="42"/>
      <c r="DH76" s="42"/>
      <c r="DI76" s="42"/>
      <c r="DJ76" s="42"/>
      <c r="DK76" s="42"/>
      <c r="DL76" s="42"/>
      <c r="DM76" s="42"/>
      <c r="DN76" s="42"/>
      <c r="DO76" s="42"/>
      <c r="DP76" s="42"/>
      <c r="DQ76" s="42"/>
      <c r="DR76" s="42"/>
      <c r="DS76" s="42"/>
      <c r="DT76" s="42"/>
      <c r="DU76" s="42"/>
      <c r="DV76" s="42"/>
      <c r="DW76" s="42"/>
      <c r="DX76" s="42"/>
      <c r="DY76" s="42"/>
      <c r="DZ76" s="42"/>
      <c r="EA76" s="42"/>
      <c r="EB76" s="42"/>
      <c r="EC76" s="42"/>
      <c r="ED76" s="42"/>
      <c r="EE76" s="42"/>
      <c r="EF76" s="42"/>
      <c r="EG76" s="42"/>
      <c r="EH76" s="42"/>
      <c r="EI76" s="42"/>
      <c r="EJ76" s="42"/>
      <c r="EK76" s="42"/>
      <c r="EL76" s="42"/>
      <c r="EM76" s="42"/>
      <c r="EN76" s="42"/>
      <c r="EO76" s="42"/>
      <c r="EP76" s="42"/>
      <c r="EQ76" s="42"/>
      <c r="ER76" s="42"/>
      <c r="ES76" s="42"/>
      <c r="ET76" s="42"/>
      <c r="EU76" s="42"/>
      <c r="EV76" s="42"/>
      <c r="EW76" s="42"/>
      <c r="EX76" s="42"/>
      <c r="EY76" s="42"/>
      <c r="EZ76" s="42"/>
      <c r="FA76" s="42"/>
      <c r="FB76" s="42"/>
      <c r="FC76" s="42"/>
      <c r="FD76" s="42"/>
      <c r="FE76" s="42"/>
      <c r="FF76" s="42"/>
      <c r="FG76" s="42"/>
      <c r="FH76" s="42"/>
      <c r="FI76" s="42"/>
      <c r="FJ76" s="42"/>
      <c r="FK76" s="42"/>
      <c r="FL76" s="42"/>
      <c r="FM76" s="42"/>
      <c r="FN76" s="42"/>
      <c r="FO76" s="42"/>
      <c r="FP76" s="42"/>
      <c r="FQ76" s="42"/>
      <c r="FR76" s="42"/>
      <c r="FS76" s="42"/>
      <c r="FT76" s="42"/>
      <c r="FU76" s="42"/>
      <c r="FV76" s="42"/>
      <c r="FW76" s="42"/>
      <c r="FX76" s="42"/>
      <c r="FY76" s="42"/>
      <c r="FZ76" s="42"/>
      <c r="GA76" s="42"/>
      <c r="GB76" s="42"/>
      <c r="GC76" s="42"/>
      <c r="GD76" s="42"/>
      <c r="GE76" s="42"/>
      <c r="GF76" s="42"/>
      <c r="GG76" s="42"/>
      <c r="GH76" s="42"/>
      <c r="GI76" s="42"/>
      <c r="GJ76" s="42"/>
      <c r="GK76" s="42"/>
      <c r="GL76" s="42"/>
      <c r="GM76" s="42"/>
      <c r="GN76" s="42"/>
      <c r="GO76" s="42"/>
      <c r="GP76" s="42"/>
      <c r="GQ76" s="42"/>
      <c r="GR76" s="42"/>
      <c r="GS76" s="42"/>
      <c r="GT76" s="42"/>
      <c r="GU76" s="42"/>
      <c r="GV76" s="42"/>
      <c r="GW76" s="42"/>
      <c r="GX76" s="42"/>
      <c r="GY76" s="42"/>
      <c r="GZ76" s="42"/>
      <c r="HA76" s="42"/>
      <c r="HB76" s="42"/>
      <c r="HC76" s="42"/>
      <c r="HD76" s="42"/>
      <c r="HE76" s="42"/>
      <c r="HF76" s="42"/>
      <c r="HG76" s="42"/>
      <c r="HH76" s="42"/>
      <c r="HI76" s="42"/>
      <c r="HJ76" s="42"/>
      <c r="HK76" s="42"/>
      <c r="HL76" s="42"/>
      <c r="HM76" s="42"/>
      <c r="HN76" s="42"/>
      <c r="HO76" s="42"/>
      <c r="HP76" s="42"/>
      <c r="HQ76" s="42"/>
      <c r="HR76" s="42"/>
      <c r="HS76" s="42"/>
      <c r="HT76" s="42"/>
      <c r="HU76" s="42"/>
      <c r="HV76" s="42"/>
      <c r="HW76" s="42"/>
      <c r="HX76" s="42"/>
      <c r="HY76" s="42"/>
      <c r="HZ76" s="42"/>
      <c r="IA76" s="42"/>
      <c r="IB76" s="42"/>
      <c r="IC76" s="42"/>
      <c r="ID76" s="42"/>
      <c r="IE76" s="42"/>
      <c r="IF76" s="42"/>
      <c r="IG76" s="42"/>
      <c r="IH76" s="42"/>
      <c r="II76" s="42"/>
      <c r="IJ76" s="42"/>
      <c r="IK76" s="42"/>
      <c r="IL76" s="42"/>
      <c r="IM76" s="42"/>
      <c r="IN76" s="42"/>
      <c r="IO76" s="42"/>
      <c r="IP76" s="42"/>
      <c r="IQ76" s="42"/>
      <c r="IR76" s="42"/>
      <c r="IS76" s="42"/>
      <c r="IT76" s="42"/>
      <c r="IU76" s="42"/>
    </row>
    <row r="77" spans="1:255" s="43" customFormat="1" ht="12" customHeight="1">
      <c r="A77" s="25"/>
      <c r="B77" s="104" t="s">
        <v>45</v>
      </c>
      <c r="C77" s="105"/>
      <c r="D77" s="54"/>
      <c r="E77" s="28"/>
      <c r="F77" s="28"/>
      <c r="G77" s="40"/>
      <c r="H77" s="41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42"/>
      <c r="CY77" s="42"/>
      <c r="CZ77" s="42"/>
      <c r="DA77" s="42"/>
      <c r="DB77" s="42"/>
      <c r="DC77" s="42"/>
      <c r="DD77" s="42"/>
      <c r="DE77" s="42"/>
      <c r="DF77" s="42"/>
      <c r="DG77" s="42"/>
      <c r="DH77" s="42"/>
      <c r="DI77" s="42"/>
      <c r="DJ77" s="42"/>
      <c r="DK77" s="42"/>
      <c r="DL77" s="42"/>
      <c r="DM77" s="42"/>
      <c r="DN77" s="42"/>
      <c r="DO77" s="42"/>
      <c r="DP77" s="42"/>
      <c r="DQ77" s="42"/>
      <c r="DR77" s="42"/>
      <c r="DS77" s="42"/>
      <c r="DT77" s="42"/>
      <c r="DU77" s="42"/>
      <c r="DV77" s="42"/>
      <c r="DW77" s="42"/>
      <c r="DX77" s="42"/>
      <c r="DY77" s="42"/>
      <c r="DZ77" s="42"/>
      <c r="EA77" s="42"/>
      <c r="EB77" s="42"/>
      <c r="EC77" s="42"/>
      <c r="ED77" s="42"/>
      <c r="EE77" s="42"/>
      <c r="EF77" s="42"/>
      <c r="EG77" s="42"/>
      <c r="EH77" s="42"/>
      <c r="EI77" s="42"/>
      <c r="EJ77" s="42"/>
      <c r="EK77" s="42"/>
      <c r="EL77" s="42"/>
      <c r="EM77" s="42"/>
      <c r="EN77" s="42"/>
      <c r="EO77" s="42"/>
      <c r="EP77" s="42"/>
      <c r="EQ77" s="42"/>
      <c r="ER77" s="42"/>
      <c r="ES77" s="42"/>
      <c r="ET77" s="42"/>
      <c r="EU77" s="42"/>
      <c r="EV77" s="42"/>
      <c r="EW77" s="42"/>
      <c r="EX77" s="42"/>
      <c r="EY77" s="42"/>
      <c r="EZ77" s="42"/>
      <c r="FA77" s="42"/>
      <c r="FB77" s="42"/>
      <c r="FC77" s="42"/>
      <c r="FD77" s="42"/>
      <c r="FE77" s="42"/>
      <c r="FF77" s="42"/>
      <c r="FG77" s="42"/>
      <c r="FH77" s="42"/>
      <c r="FI77" s="42"/>
      <c r="FJ77" s="42"/>
      <c r="FK77" s="42"/>
      <c r="FL77" s="42"/>
      <c r="FM77" s="42"/>
      <c r="FN77" s="42"/>
      <c r="FO77" s="42"/>
      <c r="FP77" s="42"/>
      <c r="FQ77" s="42"/>
      <c r="FR77" s="42"/>
      <c r="FS77" s="42"/>
      <c r="FT77" s="42"/>
      <c r="FU77" s="42"/>
      <c r="FV77" s="42"/>
      <c r="FW77" s="42"/>
      <c r="FX77" s="42"/>
      <c r="FY77" s="42"/>
      <c r="FZ77" s="42"/>
      <c r="GA77" s="42"/>
      <c r="GB77" s="42"/>
      <c r="GC77" s="42"/>
      <c r="GD77" s="42"/>
      <c r="GE77" s="42"/>
      <c r="GF77" s="42"/>
      <c r="GG77" s="42"/>
      <c r="GH77" s="42"/>
      <c r="GI77" s="42"/>
      <c r="GJ77" s="42"/>
      <c r="GK77" s="42"/>
      <c r="GL77" s="42"/>
      <c r="GM77" s="42"/>
      <c r="GN77" s="42"/>
      <c r="GO77" s="42"/>
      <c r="GP77" s="42"/>
      <c r="GQ77" s="42"/>
      <c r="GR77" s="42"/>
      <c r="GS77" s="42"/>
      <c r="GT77" s="42"/>
      <c r="GU77" s="42"/>
      <c r="GV77" s="42"/>
      <c r="GW77" s="42"/>
      <c r="GX77" s="42"/>
      <c r="GY77" s="42"/>
      <c r="GZ77" s="42"/>
      <c r="HA77" s="42"/>
      <c r="HB77" s="42"/>
      <c r="HC77" s="42"/>
      <c r="HD77" s="42"/>
      <c r="HE77" s="42"/>
      <c r="HF77" s="42"/>
      <c r="HG77" s="42"/>
      <c r="HH77" s="42"/>
      <c r="HI77" s="42"/>
      <c r="HJ77" s="42"/>
      <c r="HK77" s="42"/>
      <c r="HL77" s="42"/>
      <c r="HM77" s="42"/>
      <c r="HN77" s="42"/>
      <c r="HO77" s="42"/>
      <c r="HP77" s="42"/>
      <c r="HQ77" s="42"/>
      <c r="HR77" s="42"/>
      <c r="HS77" s="42"/>
      <c r="HT77" s="42"/>
      <c r="HU77" s="42"/>
      <c r="HV77" s="42"/>
      <c r="HW77" s="42"/>
      <c r="HX77" s="42"/>
      <c r="HY77" s="42"/>
      <c r="HZ77" s="42"/>
      <c r="IA77" s="42"/>
      <c r="IB77" s="42"/>
      <c r="IC77" s="42"/>
      <c r="ID77" s="42"/>
      <c r="IE77" s="42"/>
      <c r="IF77" s="42"/>
      <c r="IG77" s="42"/>
      <c r="IH77" s="42"/>
      <c r="II77" s="42"/>
      <c r="IJ77" s="42"/>
      <c r="IK77" s="42"/>
      <c r="IL77" s="42"/>
      <c r="IM77" s="42"/>
      <c r="IN77" s="42"/>
      <c r="IO77" s="42"/>
      <c r="IP77" s="42"/>
      <c r="IQ77" s="42"/>
      <c r="IR77" s="42"/>
      <c r="IS77" s="42"/>
      <c r="IT77" s="42"/>
      <c r="IU77" s="42"/>
    </row>
    <row r="78" spans="1:255" s="43" customFormat="1" ht="12" customHeight="1">
      <c r="A78" s="25"/>
      <c r="B78" s="55" t="s">
        <v>32</v>
      </c>
      <c r="C78" s="56" t="s">
        <v>46</v>
      </c>
      <c r="D78" s="57" t="s">
        <v>47</v>
      </c>
      <c r="E78" s="28"/>
      <c r="F78" s="28"/>
      <c r="G78" s="40"/>
      <c r="H78" s="41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  <c r="BG78" s="42"/>
      <c r="BH78" s="42"/>
      <c r="BI78" s="42"/>
      <c r="BJ78" s="42"/>
      <c r="BK78" s="42"/>
      <c r="BL78" s="42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42"/>
      <c r="CA78" s="42"/>
      <c r="CB78" s="42"/>
      <c r="CC78" s="42"/>
      <c r="CD78" s="42"/>
      <c r="CE78" s="42"/>
      <c r="CF78" s="42"/>
      <c r="CG78" s="42"/>
      <c r="CH78" s="42"/>
      <c r="CI78" s="42"/>
      <c r="CJ78" s="42"/>
      <c r="CK78" s="42"/>
      <c r="CL78" s="42"/>
      <c r="CM78" s="42"/>
      <c r="CN78" s="42"/>
      <c r="CO78" s="42"/>
      <c r="CP78" s="42"/>
      <c r="CQ78" s="42"/>
      <c r="CR78" s="42"/>
      <c r="CS78" s="42"/>
      <c r="CT78" s="42"/>
      <c r="CU78" s="42"/>
      <c r="CV78" s="42"/>
      <c r="CW78" s="42"/>
      <c r="CX78" s="42"/>
      <c r="CY78" s="42"/>
      <c r="CZ78" s="42"/>
      <c r="DA78" s="42"/>
      <c r="DB78" s="42"/>
      <c r="DC78" s="42"/>
      <c r="DD78" s="42"/>
      <c r="DE78" s="42"/>
      <c r="DF78" s="42"/>
      <c r="DG78" s="42"/>
      <c r="DH78" s="42"/>
      <c r="DI78" s="42"/>
      <c r="DJ78" s="42"/>
      <c r="DK78" s="42"/>
      <c r="DL78" s="42"/>
      <c r="DM78" s="42"/>
      <c r="DN78" s="42"/>
      <c r="DO78" s="42"/>
      <c r="DP78" s="42"/>
      <c r="DQ78" s="42"/>
      <c r="DR78" s="42"/>
      <c r="DS78" s="42"/>
      <c r="DT78" s="42"/>
      <c r="DU78" s="42"/>
      <c r="DV78" s="42"/>
      <c r="DW78" s="42"/>
      <c r="DX78" s="42"/>
      <c r="DY78" s="42"/>
      <c r="DZ78" s="42"/>
      <c r="EA78" s="42"/>
      <c r="EB78" s="42"/>
      <c r="EC78" s="42"/>
      <c r="ED78" s="42"/>
      <c r="EE78" s="42"/>
      <c r="EF78" s="42"/>
      <c r="EG78" s="42"/>
      <c r="EH78" s="42"/>
      <c r="EI78" s="42"/>
      <c r="EJ78" s="42"/>
      <c r="EK78" s="42"/>
      <c r="EL78" s="42"/>
      <c r="EM78" s="42"/>
      <c r="EN78" s="42"/>
      <c r="EO78" s="42"/>
      <c r="EP78" s="42"/>
      <c r="EQ78" s="42"/>
      <c r="ER78" s="42"/>
      <c r="ES78" s="42"/>
      <c r="ET78" s="42"/>
      <c r="EU78" s="42"/>
      <c r="EV78" s="42"/>
      <c r="EW78" s="42"/>
      <c r="EX78" s="42"/>
      <c r="EY78" s="42"/>
      <c r="EZ78" s="42"/>
      <c r="FA78" s="42"/>
      <c r="FB78" s="42"/>
      <c r="FC78" s="42"/>
      <c r="FD78" s="42"/>
      <c r="FE78" s="42"/>
      <c r="FF78" s="42"/>
      <c r="FG78" s="42"/>
      <c r="FH78" s="42"/>
      <c r="FI78" s="42"/>
      <c r="FJ78" s="42"/>
      <c r="FK78" s="42"/>
      <c r="FL78" s="42"/>
      <c r="FM78" s="42"/>
      <c r="FN78" s="42"/>
      <c r="FO78" s="42"/>
      <c r="FP78" s="42"/>
      <c r="FQ78" s="42"/>
      <c r="FR78" s="42"/>
      <c r="FS78" s="42"/>
      <c r="FT78" s="42"/>
      <c r="FU78" s="42"/>
      <c r="FV78" s="42"/>
      <c r="FW78" s="42"/>
      <c r="FX78" s="42"/>
      <c r="FY78" s="42"/>
      <c r="FZ78" s="42"/>
      <c r="GA78" s="42"/>
      <c r="GB78" s="42"/>
      <c r="GC78" s="42"/>
      <c r="GD78" s="42"/>
      <c r="GE78" s="42"/>
      <c r="GF78" s="42"/>
      <c r="GG78" s="42"/>
      <c r="GH78" s="42"/>
      <c r="GI78" s="42"/>
      <c r="GJ78" s="42"/>
      <c r="GK78" s="42"/>
      <c r="GL78" s="42"/>
      <c r="GM78" s="42"/>
      <c r="GN78" s="42"/>
      <c r="GO78" s="42"/>
      <c r="GP78" s="42"/>
      <c r="GQ78" s="42"/>
      <c r="GR78" s="42"/>
      <c r="GS78" s="42"/>
      <c r="GT78" s="42"/>
      <c r="GU78" s="42"/>
      <c r="GV78" s="42"/>
      <c r="GW78" s="42"/>
      <c r="GX78" s="42"/>
      <c r="GY78" s="42"/>
      <c r="GZ78" s="42"/>
      <c r="HA78" s="42"/>
      <c r="HB78" s="42"/>
      <c r="HC78" s="42"/>
      <c r="HD78" s="42"/>
      <c r="HE78" s="42"/>
      <c r="HF78" s="42"/>
      <c r="HG78" s="42"/>
      <c r="HH78" s="42"/>
      <c r="HI78" s="42"/>
      <c r="HJ78" s="42"/>
      <c r="HK78" s="42"/>
      <c r="HL78" s="42"/>
      <c r="HM78" s="42"/>
      <c r="HN78" s="42"/>
      <c r="HO78" s="42"/>
      <c r="HP78" s="42"/>
      <c r="HQ78" s="42"/>
      <c r="HR78" s="42"/>
      <c r="HS78" s="42"/>
      <c r="HT78" s="42"/>
      <c r="HU78" s="42"/>
      <c r="HV78" s="42"/>
      <c r="HW78" s="42"/>
      <c r="HX78" s="42"/>
      <c r="HY78" s="42"/>
      <c r="HZ78" s="42"/>
      <c r="IA78" s="42"/>
      <c r="IB78" s="42"/>
      <c r="IC78" s="42"/>
      <c r="ID78" s="42"/>
      <c r="IE78" s="42"/>
      <c r="IF78" s="42"/>
      <c r="IG78" s="42"/>
      <c r="IH78" s="42"/>
      <c r="II78" s="42"/>
      <c r="IJ78" s="42"/>
      <c r="IK78" s="42"/>
      <c r="IL78" s="42"/>
      <c r="IM78" s="42"/>
      <c r="IN78" s="42"/>
      <c r="IO78" s="42"/>
      <c r="IP78" s="42"/>
      <c r="IQ78" s="42"/>
      <c r="IR78" s="42"/>
      <c r="IS78" s="42"/>
      <c r="IT78" s="42"/>
      <c r="IU78" s="42"/>
    </row>
    <row r="79" spans="1:255" s="43" customFormat="1" ht="12" customHeight="1">
      <c r="A79" s="25"/>
      <c r="B79" s="58" t="s">
        <v>48</v>
      </c>
      <c r="C79" s="59">
        <f>G27</f>
        <v>2610000</v>
      </c>
      <c r="D79" s="60">
        <f>(C79/C85)</f>
        <v>0.48574248111117779</v>
      </c>
      <c r="E79" s="28"/>
      <c r="F79" s="28"/>
      <c r="G79" s="40"/>
      <c r="H79" s="41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  <c r="BG79" s="42"/>
      <c r="BH79" s="42"/>
      <c r="BI79" s="42"/>
      <c r="BJ79" s="42"/>
      <c r="BK79" s="42"/>
      <c r="BL79" s="42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42"/>
      <c r="CA79" s="42"/>
      <c r="CB79" s="42"/>
      <c r="CC79" s="42"/>
      <c r="CD79" s="42"/>
      <c r="CE79" s="42"/>
      <c r="CF79" s="42"/>
      <c r="CG79" s="42"/>
      <c r="CH79" s="42"/>
      <c r="CI79" s="42"/>
      <c r="CJ79" s="42"/>
      <c r="CK79" s="42"/>
      <c r="CL79" s="42"/>
      <c r="CM79" s="42"/>
      <c r="CN79" s="42"/>
      <c r="CO79" s="42"/>
      <c r="CP79" s="42"/>
      <c r="CQ79" s="42"/>
      <c r="CR79" s="42"/>
      <c r="CS79" s="42"/>
      <c r="CT79" s="42"/>
      <c r="CU79" s="42"/>
      <c r="CV79" s="42"/>
      <c r="CW79" s="42"/>
      <c r="CX79" s="42"/>
      <c r="CY79" s="42"/>
      <c r="CZ79" s="42"/>
      <c r="DA79" s="42"/>
      <c r="DB79" s="42"/>
      <c r="DC79" s="42"/>
      <c r="DD79" s="42"/>
      <c r="DE79" s="42"/>
      <c r="DF79" s="42"/>
      <c r="DG79" s="42"/>
      <c r="DH79" s="42"/>
      <c r="DI79" s="42"/>
      <c r="DJ79" s="42"/>
      <c r="DK79" s="42"/>
      <c r="DL79" s="42"/>
      <c r="DM79" s="42"/>
      <c r="DN79" s="42"/>
      <c r="DO79" s="42"/>
      <c r="DP79" s="42"/>
      <c r="DQ79" s="42"/>
      <c r="DR79" s="42"/>
      <c r="DS79" s="42"/>
      <c r="DT79" s="42"/>
      <c r="DU79" s="42"/>
      <c r="DV79" s="42"/>
      <c r="DW79" s="42"/>
      <c r="DX79" s="42"/>
      <c r="DY79" s="42"/>
      <c r="DZ79" s="42"/>
      <c r="EA79" s="42"/>
      <c r="EB79" s="42"/>
      <c r="EC79" s="42"/>
      <c r="ED79" s="42"/>
      <c r="EE79" s="42"/>
      <c r="EF79" s="42"/>
      <c r="EG79" s="42"/>
      <c r="EH79" s="42"/>
      <c r="EI79" s="42"/>
      <c r="EJ79" s="42"/>
      <c r="EK79" s="42"/>
      <c r="EL79" s="42"/>
      <c r="EM79" s="42"/>
      <c r="EN79" s="42"/>
      <c r="EO79" s="42"/>
      <c r="EP79" s="42"/>
      <c r="EQ79" s="42"/>
      <c r="ER79" s="42"/>
      <c r="ES79" s="42"/>
      <c r="ET79" s="42"/>
      <c r="EU79" s="42"/>
      <c r="EV79" s="42"/>
      <c r="EW79" s="42"/>
      <c r="EX79" s="42"/>
      <c r="EY79" s="42"/>
      <c r="EZ79" s="42"/>
      <c r="FA79" s="42"/>
      <c r="FB79" s="42"/>
      <c r="FC79" s="42"/>
      <c r="FD79" s="42"/>
      <c r="FE79" s="42"/>
      <c r="FF79" s="42"/>
      <c r="FG79" s="42"/>
      <c r="FH79" s="42"/>
      <c r="FI79" s="42"/>
      <c r="FJ79" s="42"/>
      <c r="FK79" s="42"/>
      <c r="FL79" s="42"/>
      <c r="FM79" s="42"/>
      <c r="FN79" s="42"/>
      <c r="FO79" s="42"/>
      <c r="FP79" s="42"/>
      <c r="FQ79" s="42"/>
      <c r="FR79" s="42"/>
      <c r="FS79" s="42"/>
      <c r="FT79" s="42"/>
      <c r="FU79" s="42"/>
      <c r="FV79" s="42"/>
      <c r="FW79" s="42"/>
      <c r="FX79" s="42"/>
      <c r="FY79" s="42"/>
      <c r="FZ79" s="42"/>
      <c r="GA79" s="42"/>
      <c r="GB79" s="42"/>
      <c r="GC79" s="42"/>
      <c r="GD79" s="42"/>
      <c r="GE79" s="42"/>
      <c r="GF79" s="42"/>
      <c r="GG79" s="42"/>
      <c r="GH79" s="42"/>
      <c r="GI79" s="42"/>
      <c r="GJ79" s="42"/>
      <c r="GK79" s="42"/>
      <c r="GL79" s="42"/>
      <c r="GM79" s="42"/>
      <c r="GN79" s="42"/>
      <c r="GO79" s="42"/>
      <c r="GP79" s="42"/>
      <c r="GQ79" s="42"/>
      <c r="GR79" s="42"/>
      <c r="GS79" s="42"/>
      <c r="GT79" s="42"/>
      <c r="GU79" s="42"/>
      <c r="GV79" s="42"/>
      <c r="GW79" s="42"/>
      <c r="GX79" s="42"/>
      <c r="GY79" s="42"/>
      <c r="GZ79" s="42"/>
      <c r="HA79" s="42"/>
      <c r="HB79" s="42"/>
      <c r="HC79" s="42"/>
      <c r="HD79" s="42"/>
      <c r="HE79" s="42"/>
      <c r="HF79" s="42"/>
      <c r="HG79" s="42"/>
      <c r="HH79" s="42"/>
      <c r="HI79" s="42"/>
      <c r="HJ79" s="42"/>
      <c r="HK79" s="42"/>
      <c r="HL79" s="42"/>
      <c r="HM79" s="42"/>
      <c r="HN79" s="42"/>
      <c r="HO79" s="42"/>
      <c r="HP79" s="42"/>
      <c r="HQ79" s="42"/>
      <c r="HR79" s="42"/>
      <c r="HS79" s="42"/>
      <c r="HT79" s="42"/>
      <c r="HU79" s="42"/>
      <c r="HV79" s="42"/>
      <c r="HW79" s="42"/>
      <c r="HX79" s="42"/>
      <c r="HY79" s="42"/>
      <c r="HZ79" s="42"/>
      <c r="IA79" s="42"/>
      <c r="IB79" s="42"/>
      <c r="IC79" s="42"/>
      <c r="ID79" s="42"/>
      <c r="IE79" s="42"/>
      <c r="IF79" s="42"/>
      <c r="IG79" s="42"/>
      <c r="IH79" s="42"/>
      <c r="II79" s="42"/>
      <c r="IJ79" s="42"/>
      <c r="IK79" s="42"/>
      <c r="IL79" s="42"/>
      <c r="IM79" s="42"/>
      <c r="IN79" s="42"/>
      <c r="IO79" s="42"/>
      <c r="IP79" s="42"/>
      <c r="IQ79" s="42"/>
      <c r="IR79" s="42"/>
      <c r="IS79" s="42"/>
      <c r="IT79" s="42"/>
      <c r="IU79" s="42"/>
    </row>
    <row r="80" spans="1:255" s="43" customFormat="1" ht="12" customHeight="1">
      <c r="A80" s="25"/>
      <c r="B80" s="58" t="s">
        <v>49</v>
      </c>
      <c r="C80" s="61">
        <v>0</v>
      </c>
      <c r="D80" s="60">
        <v>0</v>
      </c>
      <c r="E80" s="28"/>
      <c r="F80" s="28"/>
      <c r="G80" s="40"/>
      <c r="H80" s="41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</row>
    <row r="81" spans="1:255" s="43" customFormat="1" ht="12" customHeight="1">
      <c r="A81" s="25"/>
      <c r="B81" s="58" t="s">
        <v>50</v>
      </c>
      <c r="C81" s="59">
        <f>G42</f>
        <v>259350</v>
      </c>
      <c r="D81" s="60">
        <f>(C81/C85)</f>
        <v>4.8267169531104964E-2</v>
      </c>
      <c r="E81" s="28"/>
      <c r="F81" s="28"/>
      <c r="G81" s="40"/>
      <c r="H81" s="41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</row>
    <row r="82" spans="1:255" s="43" customFormat="1" ht="12" customHeight="1">
      <c r="A82" s="25"/>
      <c r="B82" s="58" t="s">
        <v>27</v>
      </c>
      <c r="C82" s="59">
        <f>G53</f>
        <v>2248000</v>
      </c>
      <c r="D82" s="60">
        <f>(C82/C85)</f>
        <v>0.4183713017386696</v>
      </c>
      <c r="E82" s="28"/>
      <c r="F82" s="28"/>
      <c r="G82" s="40"/>
      <c r="H82" s="41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</row>
    <row r="83" spans="1:255" s="43" customFormat="1" ht="12" customHeight="1">
      <c r="A83" s="25"/>
      <c r="B83" s="58" t="s">
        <v>51</v>
      </c>
      <c r="C83" s="62">
        <f>G60</f>
        <v>0</v>
      </c>
      <c r="D83" s="60">
        <f>(C83/C85)</f>
        <v>0</v>
      </c>
      <c r="E83" s="29"/>
      <c r="F83" s="29"/>
      <c r="G83" s="40"/>
      <c r="H83" s="41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</row>
    <row r="84" spans="1:255" s="43" customFormat="1" ht="12" customHeight="1">
      <c r="A84" s="25"/>
      <c r="B84" s="58" t="s">
        <v>52</v>
      </c>
      <c r="C84" s="62">
        <f>G63</f>
        <v>255867.5</v>
      </c>
      <c r="D84" s="60">
        <f>(C84/C85)</f>
        <v>4.7619047619047616E-2</v>
      </c>
      <c r="E84" s="29"/>
      <c r="F84" s="29"/>
      <c r="G84" s="40"/>
      <c r="H84" s="41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</row>
    <row r="85" spans="1:255" s="43" customFormat="1" ht="12" customHeight="1">
      <c r="A85" s="25"/>
      <c r="B85" s="55" t="s">
        <v>53</v>
      </c>
      <c r="C85" s="63">
        <f>SUM(C79:C84)</f>
        <v>5373217.5</v>
      </c>
      <c r="D85" s="64">
        <f>SUM(D79:D84)</f>
        <v>1</v>
      </c>
      <c r="E85" s="29"/>
      <c r="F85" s="29"/>
      <c r="G85" s="40"/>
      <c r="H85" s="41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  <c r="BH85" s="42"/>
      <c r="BI85" s="42"/>
      <c r="BJ85" s="42"/>
      <c r="BK85" s="42"/>
      <c r="BL85" s="42"/>
      <c r="BM85" s="42"/>
      <c r="BN85" s="42"/>
      <c r="BO85" s="42"/>
      <c r="BP85" s="42"/>
      <c r="BQ85" s="42"/>
      <c r="BR85" s="42"/>
      <c r="BS85" s="42"/>
      <c r="BT85" s="42"/>
      <c r="BU85" s="42"/>
      <c r="BV85" s="42"/>
      <c r="BW85" s="42"/>
      <c r="BX85" s="42"/>
      <c r="BY85" s="42"/>
      <c r="BZ85" s="42"/>
      <c r="CA85" s="42"/>
      <c r="CB85" s="42"/>
      <c r="CC85" s="42"/>
      <c r="CD85" s="42"/>
      <c r="CE85" s="42"/>
      <c r="CF85" s="42"/>
      <c r="CG85" s="42"/>
      <c r="CH85" s="42"/>
      <c r="CI85" s="42"/>
      <c r="CJ85" s="42"/>
      <c r="CK85" s="42"/>
      <c r="CL85" s="42"/>
      <c r="CM85" s="42"/>
      <c r="CN85" s="42"/>
      <c r="CO85" s="42"/>
      <c r="CP85" s="42"/>
      <c r="CQ85" s="42"/>
      <c r="CR85" s="42"/>
      <c r="CS85" s="42"/>
      <c r="CT85" s="42"/>
      <c r="CU85" s="42"/>
      <c r="CV85" s="42"/>
      <c r="CW85" s="42"/>
      <c r="CX85" s="42"/>
      <c r="CY85" s="42"/>
      <c r="CZ85" s="42"/>
      <c r="DA85" s="42"/>
      <c r="DB85" s="42"/>
      <c r="DC85" s="42"/>
      <c r="DD85" s="42"/>
      <c r="DE85" s="42"/>
      <c r="DF85" s="42"/>
      <c r="DG85" s="42"/>
      <c r="DH85" s="42"/>
      <c r="DI85" s="42"/>
      <c r="DJ85" s="42"/>
      <c r="DK85" s="42"/>
      <c r="DL85" s="42"/>
      <c r="DM85" s="42"/>
      <c r="DN85" s="42"/>
      <c r="DO85" s="42"/>
      <c r="DP85" s="42"/>
      <c r="DQ85" s="42"/>
      <c r="DR85" s="42"/>
      <c r="DS85" s="42"/>
      <c r="DT85" s="42"/>
      <c r="DU85" s="42"/>
      <c r="DV85" s="42"/>
      <c r="DW85" s="42"/>
      <c r="DX85" s="42"/>
      <c r="DY85" s="42"/>
      <c r="DZ85" s="42"/>
      <c r="EA85" s="42"/>
      <c r="EB85" s="42"/>
      <c r="EC85" s="42"/>
      <c r="ED85" s="42"/>
      <c r="EE85" s="42"/>
      <c r="EF85" s="42"/>
      <c r="EG85" s="42"/>
      <c r="EH85" s="42"/>
      <c r="EI85" s="42"/>
      <c r="EJ85" s="42"/>
      <c r="EK85" s="42"/>
      <c r="EL85" s="42"/>
      <c r="EM85" s="42"/>
      <c r="EN85" s="42"/>
      <c r="EO85" s="42"/>
      <c r="EP85" s="42"/>
      <c r="EQ85" s="42"/>
      <c r="ER85" s="42"/>
      <c r="ES85" s="42"/>
      <c r="ET85" s="42"/>
      <c r="EU85" s="42"/>
      <c r="EV85" s="42"/>
      <c r="EW85" s="42"/>
      <c r="EX85" s="42"/>
      <c r="EY85" s="42"/>
      <c r="EZ85" s="42"/>
      <c r="FA85" s="42"/>
      <c r="FB85" s="42"/>
      <c r="FC85" s="42"/>
      <c r="FD85" s="42"/>
      <c r="FE85" s="42"/>
      <c r="FF85" s="42"/>
      <c r="FG85" s="42"/>
      <c r="FH85" s="42"/>
      <c r="FI85" s="42"/>
      <c r="FJ85" s="42"/>
      <c r="FK85" s="42"/>
      <c r="FL85" s="42"/>
      <c r="FM85" s="42"/>
      <c r="FN85" s="42"/>
      <c r="FO85" s="42"/>
      <c r="FP85" s="42"/>
      <c r="FQ85" s="42"/>
      <c r="FR85" s="42"/>
      <c r="FS85" s="42"/>
      <c r="FT85" s="42"/>
      <c r="FU85" s="42"/>
      <c r="FV85" s="42"/>
      <c r="FW85" s="42"/>
      <c r="FX85" s="42"/>
      <c r="FY85" s="42"/>
      <c r="FZ85" s="42"/>
      <c r="GA85" s="42"/>
      <c r="GB85" s="42"/>
      <c r="GC85" s="42"/>
      <c r="GD85" s="42"/>
      <c r="GE85" s="42"/>
      <c r="GF85" s="42"/>
      <c r="GG85" s="42"/>
      <c r="GH85" s="42"/>
      <c r="GI85" s="42"/>
      <c r="GJ85" s="42"/>
      <c r="GK85" s="42"/>
      <c r="GL85" s="42"/>
      <c r="GM85" s="42"/>
      <c r="GN85" s="42"/>
      <c r="GO85" s="42"/>
      <c r="GP85" s="42"/>
      <c r="GQ85" s="42"/>
      <c r="GR85" s="42"/>
      <c r="GS85" s="42"/>
      <c r="GT85" s="42"/>
      <c r="GU85" s="42"/>
      <c r="GV85" s="42"/>
      <c r="GW85" s="42"/>
      <c r="GX85" s="42"/>
      <c r="GY85" s="42"/>
      <c r="GZ85" s="42"/>
      <c r="HA85" s="42"/>
      <c r="HB85" s="42"/>
      <c r="HC85" s="42"/>
      <c r="HD85" s="42"/>
      <c r="HE85" s="42"/>
      <c r="HF85" s="42"/>
      <c r="HG85" s="42"/>
      <c r="HH85" s="42"/>
      <c r="HI85" s="42"/>
      <c r="HJ85" s="42"/>
      <c r="HK85" s="42"/>
      <c r="HL85" s="42"/>
      <c r="HM85" s="42"/>
      <c r="HN85" s="42"/>
      <c r="HO85" s="42"/>
      <c r="HP85" s="42"/>
      <c r="HQ85" s="42"/>
      <c r="HR85" s="42"/>
      <c r="HS85" s="42"/>
      <c r="HT85" s="42"/>
      <c r="HU85" s="42"/>
      <c r="HV85" s="42"/>
      <c r="HW85" s="42"/>
      <c r="HX85" s="42"/>
      <c r="HY85" s="42"/>
      <c r="HZ85" s="42"/>
      <c r="IA85" s="42"/>
      <c r="IB85" s="42"/>
      <c r="IC85" s="42"/>
      <c r="ID85" s="42"/>
      <c r="IE85" s="42"/>
      <c r="IF85" s="42"/>
      <c r="IG85" s="42"/>
      <c r="IH85" s="42"/>
      <c r="II85" s="42"/>
      <c r="IJ85" s="42"/>
      <c r="IK85" s="42"/>
      <c r="IL85" s="42"/>
      <c r="IM85" s="42"/>
      <c r="IN85" s="42"/>
      <c r="IO85" s="42"/>
      <c r="IP85" s="42"/>
      <c r="IQ85" s="42"/>
      <c r="IR85" s="42"/>
      <c r="IS85" s="42"/>
      <c r="IT85" s="42"/>
      <c r="IU85" s="42"/>
    </row>
    <row r="86" spans="1:255" s="43" customFormat="1" ht="12" customHeight="1">
      <c r="A86" s="25"/>
      <c r="B86" s="27"/>
      <c r="C86" s="24"/>
      <c r="D86" s="24"/>
      <c r="E86" s="24"/>
      <c r="F86" s="24"/>
      <c r="G86" s="40"/>
      <c r="H86" s="41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  <c r="BG86" s="42"/>
      <c r="BH86" s="42"/>
      <c r="BI86" s="42"/>
      <c r="BJ86" s="42"/>
      <c r="BK86" s="42"/>
      <c r="BL86" s="42"/>
      <c r="BM86" s="42"/>
      <c r="BN86" s="42"/>
      <c r="BO86" s="42"/>
      <c r="BP86" s="42"/>
      <c r="BQ86" s="42"/>
      <c r="BR86" s="42"/>
      <c r="BS86" s="42"/>
      <c r="BT86" s="42"/>
      <c r="BU86" s="42"/>
      <c r="BV86" s="42"/>
      <c r="BW86" s="42"/>
      <c r="BX86" s="42"/>
      <c r="BY86" s="42"/>
      <c r="BZ86" s="42"/>
      <c r="CA86" s="42"/>
      <c r="CB86" s="42"/>
      <c r="CC86" s="42"/>
      <c r="CD86" s="42"/>
      <c r="CE86" s="42"/>
      <c r="CF86" s="42"/>
      <c r="CG86" s="42"/>
      <c r="CH86" s="42"/>
      <c r="CI86" s="42"/>
      <c r="CJ86" s="42"/>
      <c r="CK86" s="42"/>
      <c r="CL86" s="42"/>
      <c r="CM86" s="42"/>
      <c r="CN86" s="42"/>
      <c r="CO86" s="42"/>
      <c r="CP86" s="42"/>
      <c r="CQ86" s="42"/>
      <c r="CR86" s="42"/>
      <c r="CS86" s="42"/>
      <c r="CT86" s="42"/>
      <c r="CU86" s="42"/>
      <c r="CV86" s="42"/>
      <c r="CW86" s="42"/>
      <c r="CX86" s="42"/>
      <c r="CY86" s="42"/>
      <c r="CZ86" s="42"/>
      <c r="DA86" s="42"/>
      <c r="DB86" s="42"/>
      <c r="DC86" s="42"/>
      <c r="DD86" s="42"/>
      <c r="DE86" s="42"/>
      <c r="DF86" s="42"/>
      <c r="DG86" s="42"/>
      <c r="DH86" s="42"/>
      <c r="DI86" s="42"/>
      <c r="DJ86" s="42"/>
      <c r="DK86" s="42"/>
      <c r="DL86" s="42"/>
      <c r="DM86" s="42"/>
      <c r="DN86" s="42"/>
      <c r="DO86" s="42"/>
      <c r="DP86" s="42"/>
      <c r="DQ86" s="42"/>
      <c r="DR86" s="42"/>
      <c r="DS86" s="42"/>
      <c r="DT86" s="42"/>
      <c r="DU86" s="42"/>
      <c r="DV86" s="42"/>
      <c r="DW86" s="42"/>
      <c r="DX86" s="42"/>
      <c r="DY86" s="42"/>
      <c r="DZ86" s="42"/>
      <c r="EA86" s="42"/>
      <c r="EB86" s="42"/>
      <c r="EC86" s="42"/>
      <c r="ED86" s="42"/>
      <c r="EE86" s="42"/>
      <c r="EF86" s="42"/>
      <c r="EG86" s="42"/>
      <c r="EH86" s="42"/>
      <c r="EI86" s="42"/>
      <c r="EJ86" s="42"/>
      <c r="EK86" s="42"/>
      <c r="EL86" s="42"/>
      <c r="EM86" s="42"/>
      <c r="EN86" s="42"/>
      <c r="EO86" s="42"/>
      <c r="EP86" s="42"/>
      <c r="EQ86" s="42"/>
      <c r="ER86" s="42"/>
      <c r="ES86" s="42"/>
      <c r="ET86" s="42"/>
      <c r="EU86" s="42"/>
      <c r="EV86" s="42"/>
      <c r="EW86" s="42"/>
      <c r="EX86" s="42"/>
      <c r="EY86" s="42"/>
      <c r="EZ86" s="42"/>
      <c r="FA86" s="42"/>
      <c r="FB86" s="42"/>
      <c r="FC86" s="42"/>
      <c r="FD86" s="42"/>
      <c r="FE86" s="42"/>
      <c r="FF86" s="42"/>
      <c r="FG86" s="42"/>
      <c r="FH86" s="42"/>
      <c r="FI86" s="42"/>
      <c r="FJ86" s="42"/>
      <c r="FK86" s="42"/>
      <c r="FL86" s="42"/>
      <c r="FM86" s="42"/>
      <c r="FN86" s="42"/>
      <c r="FO86" s="42"/>
      <c r="FP86" s="42"/>
      <c r="FQ86" s="42"/>
      <c r="FR86" s="42"/>
      <c r="FS86" s="42"/>
      <c r="FT86" s="42"/>
      <c r="FU86" s="42"/>
      <c r="FV86" s="42"/>
      <c r="FW86" s="42"/>
      <c r="FX86" s="42"/>
      <c r="FY86" s="42"/>
      <c r="FZ86" s="42"/>
      <c r="GA86" s="42"/>
      <c r="GB86" s="42"/>
      <c r="GC86" s="42"/>
      <c r="GD86" s="42"/>
      <c r="GE86" s="42"/>
      <c r="GF86" s="42"/>
      <c r="GG86" s="42"/>
      <c r="GH86" s="42"/>
      <c r="GI86" s="42"/>
      <c r="GJ86" s="42"/>
      <c r="GK86" s="42"/>
      <c r="GL86" s="42"/>
      <c r="GM86" s="42"/>
      <c r="GN86" s="42"/>
      <c r="GO86" s="42"/>
      <c r="GP86" s="42"/>
      <c r="GQ86" s="42"/>
      <c r="GR86" s="42"/>
      <c r="GS86" s="42"/>
      <c r="GT86" s="42"/>
      <c r="GU86" s="42"/>
      <c r="GV86" s="42"/>
      <c r="GW86" s="42"/>
      <c r="GX86" s="42"/>
      <c r="GY86" s="42"/>
      <c r="GZ86" s="42"/>
      <c r="HA86" s="42"/>
      <c r="HB86" s="42"/>
      <c r="HC86" s="42"/>
      <c r="HD86" s="42"/>
      <c r="HE86" s="42"/>
      <c r="HF86" s="42"/>
      <c r="HG86" s="42"/>
      <c r="HH86" s="42"/>
      <c r="HI86" s="42"/>
      <c r="HJ86" s="42"/>
      <c r="HK86" s="42"/>
      <c r="HL86" s="42"/>
      <c r="HM86" s="42"/>
      <c r="HN86" s="42"/>
      <c r="HO86" s="42"/>
      <c r="HP86" s="42"/>
      <c r="HQ86" s="42"/>
      <c r="HR86" s="42"/>
      <c r="HS86" s="42"/>
      <c r="HT86" s="42"/>
      <c r="HU86" s="42"/>
      <c r="HV86" s="42"/>
      <c r="HW86" s="42"/>
      <c r="HX86" s="42"/>
      <c r="HY86" s="42"/>
      <c r="HZ86" s="42"/>
      <c r="IA86" s="42"/>
      <c r="IB86" s="42"/>
      <c r="IC86" s="42"/>
      <c r="ID86" s="42"/>
      <c r="IE86" s="42"/>
      <c r="IF86" s="42"/>
      <c r="IG86" s="42"/>
      <c r="IH86" s="42"/>
      <c r="II86" s="42"/>
      <c r="IJ86" s="42"/>
      <c r="IK86" s="42"/>
      <c r="IL86" s="42"/>
      <c r="IM86" s="42"/>
      <c r="IN86" s="42"/>
      <c r="IO86" s="42"/>
      <c r="IP86" s="42"/>
      <c r="IQ86" s="42"/>
      <c r="IR86" s="42"/>
      <c r="IS86" s="42"/>
      <c r="IT86" s="42"/>
      <c r="IU86" s="42"/>
    </row>
    <row r="87" spans="1:255" s="43" customFormat="1" ht="12" customHeight="1">
      <c r="A87" s="25"/>
      <c r="B87" s="44"/>
      <c r="C87" s="24"/>
      <c r="D87" s="24"/>
      <c r="E87" s="24"/>
      <c r="F87" s="24"/>
      <c r="G87" s="40"/>
      <c r="H87" s="41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  <c r="BG87" s="42"/>
      <c r="BH87" s="42"/>
      <c r="BI87" s="42"/>
      <c r="BJ87" s="42"/>
      <c r="BK87" s="42"/>
      <c r="BL87" s="42"/>
      <c r="BM87" s="42"/>
      <c r="BN87" s="42"/>
      <c r="BO87" s="42"/>
      <c r="BP87" s="42"/>
      <c r="BQ87" s="42"/>
      <c r="BR87" s="42"/>
      <c r="BS87" s="42"/>
      <c r="BT87" s="42"/>
      <c r="BU87" s="42"/>
      <c r="BV87" s="42"/>
      <c r="BW87" s="42"/>
      <c r="BX87" s="42"/>
      <c r="BY87" s="42"/>
      <c r="BZ87" s="42"/>
      <c r="CA87" s="42"/>
      <c r="CB87" s="42"/>
      <c r="CC87" s="42"/>
      <c r="CD87" s="42"/>
      <c r="CE87" s="42"/>
      <c r="CF87" s="42"/>
      <c r="CG87" s="42"/>
      <c r="CH87" s="42"/>
      <c r="CI87" s="42"/>
      <c r="CJ87" s="42"/>
      <c r="CK87" s="42"/>
      <c r="CL87" s="42"/>
      <c r="CM87" s="42"/>
      <c r="CN87" s="42"/>
      <c r="CO87" s="42"/>
      <c r="CP87" s="42"/>
      <c r="CQ87" s="42"/>
      <c r="CR87" s="42"/>
      <c r="CS87" s="42"/>
      <c r="CT87" s="42"/>
      <c r="CU87" s="42"/>
      <c r="CV87" s="42"/>
      <c r="CW87" s="42"/>
      <c r="CX87" s="42"/>
      <c r="CY87" s="42"/>
      <c r="CZ87" s="42"/>
      <c r="DA87" s="42"/>
      <c r="DB87" s="42"/>
      <c r="DC87" s="42"/>
      <c r="DD87" s="42"/>
      <c r="DE87" s="42"/>
      <c r="DF87" s="42"/>
      <c r="DG87" s="42"/>
      <c r="DH87" s="42"/>
      <c r="DI87" s="42"/>
      <c r="DJ87" s="42"/>
      <c r="DK87" s="42"/>
      <c r="DL87" s="42"/>
      <c r="DM87" s="42"/>
      <c r="DN87" s="42"/>
      <c r="DO87" s="42"/>
      <c r="DP87" s="42"/>
      <c r="DQ87" s="42"/>
      <c r="DR87" s="42"/>
      <c r="DS87" s="42"/>
      <c r="DT87" s="42"/>
      <c r="DU87" s="42"/>
      <c r="DV87" s="42"/>
      <c r="DW87" s="42"/>
      <c r="DX87" s="42"/>
      <c r="DY87" s="42"/>
      <c r="DZ87" s="42"/>
      <c r="EA87" s="42"/>
      <c r="EB87" s="42"/>
      <c r="EC87" s="42"/>
      <c r="ED87" s="42"/>
      <c r="EE87" s="42"/>
      <c r="EF87" s="42"/>
      <c r="EG87" s="42"/>
      <c r="EH87" s="42"/>
      <c r="EI87" s="42"/>
      <c r="EJ87" s="42"/>
      <c r="EK87" s="42"/>
      <c r="EL87" s="42"/>
      <c r="EM87" s="42"/>
      <c r="EN87" s="42"/>
      <c r="EO87" s="42"/>
      <c r="EP87" s="42"/>
      <c r="EQ87" s="42"/>
      <c r="ER87" s="42"/>
      <c r="ES87" s="42"/>
      <c r="ET87" s="42"/>
      <c r="EU87" s="42"/>
      <c r="EV87" s="42"/>
      <c r="EW87" s="42"/>
      <c r="EX87" s="42"/>
      <c r="EY87" s="42"/>
      <c r="EZ87" s="42"/>
      <c r="FA87" s="42"/>
      <c r="FB87" s="42"/>
      <c r="FC87" s="42"/>
      <c r="FD87" s="42"/>
      <c r="FE87" s="42"/>
      <c r="FF87" s="42"/>
      <c r="FG87" s="42"/>
      <c r="FH87" s="42"/>
      <c r="FI87" s="42"/>
      <c r="FJ87" s="42"/>
      <c r="FK87" s="42"/>
      <c r="FL87" s="42"/>
      <c r="FM87" s="42"/>
      <c r="FN87" s="42"/>
      <c r="FO87" s="42"/>
      <c r="FP87" s="42"/>
      <c r="FQ87" s="42"/>
      <c r="FR87" s="42"/>
      <c r="FS87" s="42"/>
      <c r="FT87" s="42"/>
      <c r="FU87" s="42"/>
      <c r="FV87" s="42"/>
      <c r="FW87" s="42"/>
      <c r="FX87" s="42"/>
      <c r="FY87" s="42"/>
      <c r="FZ87" s="42"/>
      <c r="GA87" s="42"/>
      <c r="GB87" s="42"/>
      <c r="GC87" s="42"/>
      <c r="GD87" s="42"/>
      <c r="GE87" s="42"/>
      <c r="GF87" s="42"/>
      <c r="GG87" s="42"/>
      <c r="GH87" s="42"/>
      <c r="GI87" s="42"/>
      <c r="GJ87" s="42"/>
      <c r="GK87" s="42"/>
      <c r="GL87" s="42"/>
      <c r="GM87" s="42"/>
      <c r="GN87" s="42"/>
      <c r="GO87" s="42"/>
      <c r="GP87" s="42"/>
      <c r="GQ87" s="42"/>
      <c r="GR87" s="42"/>
      <c r="GS87" s="42"/>
      <c r="GT87" s="42"/>
      <c r="GU87" s="42"/>
      <c r="GV87" s="42"/>
      <c r="GW87" s="42"/>
      <c r="GX87" s="42"/>
      <c r="GY87" s="42"/>
      <c r="GZ87" s="42"/>
      <c r="HA87" s="42"/>
      <c r="HB87" s="42"/>
      <c r="HC87" s="42"/>
      <c r="HD87" s="42"/>
      <c r="HE87" s="42"/>
      <c r="HF87" s="42"/>
      <c r="HG87" s="42"/>
      <c r="HH87" s="42"/>
      <c r="HI87" s="42"/>
      <c r="HJ87" s="42"/>
      <c r="HK87" s="42"/>
      <c r="HL87" s="42"/>
      <c r="HM87" s="42"/>
      <c r="HN87" s="42"/>
      <c r="HO87" s="42"/>
      <c r="HP87" s="42"/>
      <c r="HQ87" s="42"/>
      <c r="HR87" s="42"/>
      <c r="HS87" s="42"/>
      <c r="HT87" s="42"/>
      <c r="HU87" s="42"/>
      <c r="HV87" s="42"/>
      <c r="HW87" s="42"/>
      <c r="HX87" s="42"/>
      <c r="HY87" s="42"/>
      <c r="HZ87" s="42"/>
      <c r="IA87" s="42"/>
      <c r="IB87" s="42"/>
      <c r="IC87" s="42"/>
      <c r="ID87" s="42"/>
      <c r="IE87" s="42"/>
      <c r="IF87" s="42"/>
      <c r="IG87" s="42"/>
      <c r="IH87" s="42"/>
      <c r="II87" s="42"/>
      <c r="IJ87" s="42"/>
      <c r="IK87" s="42"/>
      <c r="IL87" s="42"/>
      <c r="IM87" s="42"/>
      <c r="IN87" s="42"/>
      <c r="IO87" s="42"/>
      <c r="IP87" s="42"/>
      <c r="IQ87" s="42"/>
      <c r="IR87" s="42"/>
      <c r="IS87" s="42"/>
      <c r="IT87" s="42"/>
      <c r="IU87" s="42"/>
    </row>
    <row r="88" spans="1:255" s="43" customFormat="1" ht="12" customHeight="1">
      <c r="A88" s="25"/>
      <c r="B88" s="30"/>
      <c r="C88" s="31" t="s">
        <v>110</v>
      </c>
      <c r="D88" s="30"/>
      <c r="E88" s="30"/>
      <c r="F88" s="29"/>
      <c r="G88" s="40"/>
      <c r="H88" s="41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  <c r="BG88" s="42"/>
      <c r="BH88" s="42"/>
      <c r="BI88" s="42"/>
      <c r="BJ88" s="42"/>
      <c r="BK88" s="42"/>
      <c r="BL88" s="42"/>
      <c r="BM88" s="42"/>
      <c r="BN88" s="42"/>
      <c r="BO88" s="42"/>
      <c r="BP88" s="42"/>
      <c r="BQ88" s="42"/>
      <c r="BR88" s="42"/>
      <c r="BS88" s="42"/>
      <c r="BT88" s="42"/>
      <c r="BU88" s="42"/>
      <c r="BV88" s="42"/>
      <c r="BW88" s="42"/>
      <c r="BX88" s="42"/>
      <c r="BY88" s="42"/>
      <c r="BZ88" s="42"/>
      <c r="CA88" s="42"/>
      <c r="CB88" s="42"/>
      <c r="CC88" s="42"/>
      <c r="CD88" s="42"/>
      <c r="CE88" s="42"/>
      <c r="CF88" s="42"/>
      <c r="CG88" s="42"/>
      <c r="CH88" s="42"/>
      <c r="CI88" s="42"/>
      <c r="CJ88" s="42"/>
      <c r="CK88" s="42"/>
      <c r="CL88" s="42"/>
      <c r="CM88" s="42"/>
      <c r="CN88" s="42"/>
      <c r="CO88" s="42"/>
      <c r="CP88" s="42"/>
      <c r="CQ88" s="42"/>
      <c r="CR88" s="42"/>
      <c r="CS88" s="42"/>
      <c r="CT88" s="42"/>
      <c r="CU88" s="42"/>
      <c r="CV88" s="42"/>
      <c r="CW88" s="42"/>
      <c r="CX88" s="42"/>
      <c r="CY88" s="42"/>
      <c r="CZ88" s="42"/>
      <c r="DA88" s="42"/>
      <c r="DB88" s="42"/>
      <c r="DC88" s="42"/>
      <c r="DD88" s="42"/>
      <c r="DE88" s="42"/>
      <c r="DF88" s="42"/>
      <c r="DG88" s="42"/>
      <c r="DH88" s="42"/>
      <c r="DI88" s="42"/>
      <c r="DJ88" s="42"/>
      <c r="DK88" s="42"/>
      <c r="DL88" s="42"/>
      <c r="DM88" s="42"/>
      <c r="DN88" s="42"/>
      <c r="DO88" s="42"/>
      <c r="DP88" s="42"/>
      <c r="DQ88" s="42"/>
      <c r="DR88" s="42"/>
      <c r="DS88" s="42"/>
      <c r="DT88" s="42"/>
      <c r="DU88" s="42"/>
      <c r="DV88" s="42"/>
      <c r="DW88" s="42"/>
      <c r="DX88" s="42"/>
      <c r="DY88" s="42"/>
      <c r="DZ88" s="42"/>
      <c r="EA88" s="42"/>
      <c r="EB88" s="42"/>
      <c r="EC88" s="42"/>
      <c r="ED88" s="42"/>
      <c r="EE88" s="42"/>
      <c r="EF88" s="42"/>
      <c r="EG88" s="42"/>
      <c r="EH88" s="42"/>
      <c r="EI88" s="42"/>
      <c r="EJ88" s="42"/>
      <c r="EK88" s="42"/>
      <c r="EL88" s="42"/>
      <c r="EM88" s="42"/>
      <c r="EN88" s="42"/>
      <c r="EO88" s="42"/>
      <c r="EP88" s="42"/>
      <c r="EQ88" s="42"/>
      <c r="ER88" s="42"/>
      <c r="ES88" s="42"/>
      <c r="ET88" s="42"/>
      <c r="EU88" s="42"/>
      <c r="EV88" s="42"/>
      <c r="EW88" s="42"/>
      <c r="EX88" s="42"/>
      <c r="EY88" s="42"/>
      <c r="EZ88" s="42"/>
      <c r="FA88" s="42"/>
      <c r="FB88" s="42"/>
      <c r="FC88" s="42"/>
      <c r="FD88" s="42"/>
      <c r="FE88" s="42"/>
      <c r="FF88" s="42"/>
      <c r="FG88" s="42"/>
      <c r="FH88" s="42"/>
      <c r="FI88" s="42"/>
      <c r="FJ88" s="42"/>
      <c r="FK88" s="42"/>
      <c r="FL88" s="42"/>
      <c r="FM88" s="42"/>
      <c r="FN88" s="42"/>
      <c r="FO88" s="42"/>
      <c r="FP88" s="42"/>
      <c r="FQ88" s="42"/>
      <c r="FR88" s="42"/>
      <c r="FS88" s="42"/>
      <c r="FT88" s="42"/>
      <c r="FU88" s="42"/>
      <c r="FV88" s="42"/>
      <c r="FW88" s="42"/>
      <c r="FX88" s="42"/>
      <c r="FY88" s="42"/>
      <c r="FZ88" s="42"/>
      <c r="GA88" s="42"/>
      <c r="GB88" s="42"/>
      <c r="GC88" s="42"/>
      <c r="GD88" s="42"/>
      <c r="GE88" s="42"/>
      <c r="GF88" s="42"/>
      <c r="GG88" s="42"/>
      <c r="GH88" s="42"/>
      <c r="GI88" s="42"/>
      <c r="GJ88" s="42"/>
      <c r="GK88" s="42"/>
      <c r="GL88" s="42"/>
      <c r="GM88" s="42"/>
      <c r="GN88" s="42"/>
      <c r="GO88" s="42"/>
      <c r="GP88" s="42"/>
      <c r="GQ88" s="42"/>
      <c r="GR88" s="42"/>
      <c r="GS88" s="42"/>
      <c r="GT88" s="42"/>
      <c r="GU88" s="42"/>
      <c r="GV88" s="42"/>
      <c r="GW88" s="42"/>
      <c r="GX88" s="42"/>
      <c r="GY88" s="42"/>
      <c r="GZ88" s="42"/>
      <c r="HA88" s="42"/>
      <c r="HB88" s="42"/>
      <c r="HC88" s="42"/>
      <c r="HD88" s="42"/>
      <c r="HE88" s="42"/>
      <c r="HF88" s="42"/>
      <c r="HG88" s="42"/>
      <c r="HH88" s="42"/>
      <c r="HI88" s="42"/>
      <c r="HJ88" s="42"/>
      <c r="HK88" s="42"/>
      <c r="HL88" s="42"/>
      <c r="HM88" s="42"/>
      <c r="HN88" s="42"/>
      <c r="HO88" s="42"/>
      <c r="HP88" s="42"/>
      <c r="HQ88" s="42"/>
      <c r="HR88" s="42"/>
      <c r="HS88" s="42"/>
      <c r="HT88" s="42"/>
      <c r="HU88" s="42"/>
      <c r="HV88" s="42"/>
      <c r="HW88" s="42"/>
      <c r="HX88" s="42"/>
      <c r="HY88" s="42"/>
      <c r="HZ88" s="42"/>
      <c r="IA88" s="42"/>
      <c r="IB88" s="42"/>
      <c r="IC88" s="42"/>
      <c r="ID88" s="42"/>
      <c r="IE88" s="42"/>
      <c r="IF88" s="42"/>
      <c r="IG88" s="42"/>
      <c r="IH88" s="42"/>
      <c r="II88" s="42"/>
      <c r="IJ88" s="42"/>
      <c r="IK88" s="42"/>
      <c r="IL88" s="42"/>
      <c r="IM88" s="42"/>
      <c r="IN88" s="42"/>
      <c r="IO88" s="42"/>
      <c r="IP88" s="42"/>
      <c r="IQ88" s="42"/>
      <c r="IR88" s="42"/>
      <c r="IS88" s="42"/>
      <c r="IT88" s="42"/>
      <c r="IU88" s="42"/>
    </row>
    <row r="89" spans="1:255" s="43" customFormat="1" ht="12" customHeight="1">
      <c r="A89" s="25"/>
      <c r="B89" s="55" t="s">
        <v>109</v>
      </c>
      <c r="C89" s="65">
        <v>700</v>
      </c>
      <c r="D89" s="65">
        <v>800</v>
      </c>
      <c r="E89" s="65">
        <v>900</v>
      </c>
      <c r="F89" s="32"/>
      <c r="G89" s="45"/>
      <c r="H89" s="41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  <c r="BG89" s="42"/>
      <c r="BH89" s="42"/>
      <c r="BI89" s="42"/>
      <c r="BJ89" s="42"/>
      <c r="BK89" s="42"/>
      <c r="BL89" s="42"/>
      <c r="BM89" s="42"/>
      <c r="BN89" s="42"/>
      <c r="BO89" s="42"/>
      <c r="BP89" s="42"/>
      <c r="BQ89" s="42"/>
      <c r="BR89" s="42"/>
      <c r="BS89" s="42"/>
      <c r="BT89" s="42"/>
      <c r="BU89" s="42"/>
      <c r="BV89" s="42"/>
      <c r="BW89" s="42"/>
      <c r="BX89" s="42"/>
      <c r="BY89" s="42"/>
      <c r="BZ89" s="42"/>
      <c r="CA89" s="42"/>
      <c r="CB89" s="42"/>
      <c r="CC89" s="42"/>
      <c r="CD89" s="42"/>
      <c r="CE89" s="42"/>
      <c r="CF89" s="42"/>
      <c r="CG89" s="42"/>
      <c r="CH89" s="42"/>
      <c r="CI89" s="42"/>
      <c r="CJ89" s="42"/>
      <c r="CK89" s="42"/>
      <c r="CL89" s="42"/>
      <c r="CM89" s="42"/>
      <c r="CN89" s="42"/>
      <c r="CO89" s="42"/>
      <c r="CP89" s="42"/>
      <c r="CQ89" s="42"/>
      <c r="CR89" s="42"/>
      <c r="CS89" s="42"/>
      <c r="CT89" s="42"/>
      <c r="CU89" s="42"/>
      <c r="CV89" s="42"/>
      <c r="CW89" s="42"/>
      <c r="CX89" s="42"/>
      <c r="CY89" s="42"/>
      <c r="CZ89" s="42"/>
      <c r="DA89" s="42"/>
      <c r="DB89" s="42"/>
      <c r="DC89" s="42"/>
      <c r="DD89" s="42"/>
      <c r="DE89" s="42"/>
      <c r="DF89" s="42"/>
      <c r="DG89" s="42"/>
      <c r="DH89" s="42"/>
      <c r="DI89" s="42"/>
      <c r="DJ89" s="42"/>
      <c r="DK89" s="42"/>
      <c r="DL89" s="42"/>
      <c r="DM89" s="42"/>
      <c r="DN89" s="42"/>
      <c r="DO89" s="42"/>
      <c r="DP89" s="42"/>
      <c r="DQ89" s="42"/>
      <c r="DR89" s="42"/>
      <c r="DS89" s="42"/>
      <c r="DT89" s="42"/>
      <c r="DU89" s="42"/>
      <c r="DV89" s="42"/>
      <c r="DW89" s="42"/>
      <c r="DX89" s="42"/>
      <c r="DY89" s="42"/>
      <c r="DZ89" s="42"/>
      <c r="EA89" s="42"/>
      <c r="EB89" s="42"/>
      <c r="EC89" s="42"/>
      <c r="ED89" s="42"/>
      <c r="EE89" s="42"/>
      <c r="EF89" s="42"/>
      <c r="EG89" s="42"/>
      <c r="EH89" s="42"/>
      <c r="EI89" s="42"/>
      <c r="EJ89" s="42"/>
      <c r="EK89" s="42"/>
      <c r="EL89" s="42"/>
      <c r="EM89" s="42"/>
      <c r="EN89" s="42"/>
      <c r="EO89" s="42"/>
      <c r="EP89" s="42"/>
      <c r="EQ89" s="42"/>
      <c r="ER89" s="42"/>
      <c r="ES89" s="42"/>
      <c r="ET89" s="42"/>
      <c r="EU89" s="42"/>
      <c r="EV89" s="42"/>
      <c r="EW89" s="42"/>
      <c r="EX89" s="42"/>
      <c r="EY89" s="42"/>
      <c r="EZ89" s="42"/>
      <c r="FA89" s="42"/>
      <c r="FB89" s="42"/>
      <c r="FC89" s="42"/>
      <c r="FD89" s="42"/>
      <c r="FE89" s="42"/>
      <c r="FF89" s="42"/>
      <c r="FG89" s="42"/>
      <c r="FH89" s="42"/>
      <c r="FI89" s="42"/>
      <c r="FJ89" s="42"/>
      <c r="FK89" s="42"/>
      <c r="FL89" s="42"/>
      <c r="FM89" s="42"/>
      <c r="FN89" s="42"/>
      <c r="FO89" s="42"/>
      <c r="FP89" s="42"/>
      <c r="FQ89" s="42"/>
      <c r="FR89" s="42"/>
      <c r="FS89" s="42"/>
      <c r="FT89" s="42"/>
      <c r="FU89" s="42"/>
      <c r="FV89" s="42"/>
      <c r="FW89" s="42"/>
      <c r="FX89" s="42"/>
      <c r="FY89" s="42"/>
      <c r="FZ89" s="42"/>
      <c r="GA89" s="42"/>
      <c r="GB89" s="42"/>
      <c r="GC89" s="42"/>
      <c r="GD89" s="42"/>
      <c r="GE89" s="42"/>
      <c r="GF89" s="42"/>
      <c r="GG89" s="42"/>
      <c r="GH89" s="42"/>
      <c r="GI89" s="42"/>
      <c r="GJ89" s="42"/>
      <c r="GK89" s="42"/>
      <c r="GL89" s="42"/>
      <c r="GM89" s="42"/>
      <c r="GN89" s="42"/>
      <c r="GO89" s="42"/>
      <c r="GP89" s="42"/>
      <c r="GQ89" s="42"/>
      <c r="GR89" s="42"/>
      <c r="GS89" s="42"/>
      <c r="GT89" s="42"/>
      <c r="GU89" s="42"/>
      <c r="GV89" s="42"/>
      <c r="GW89" s="42"/>
      <c r="GX89" s="42"/>
      <c r="GY89" s="42"/>
      <c r="GZ89" s="42"/>
      <c r="HA89" s="42"/>
      <c r="HB89" s="42"/>
      <c r="HC89" s="42"/>
      <c r="HD89" s="42"/>
      <c r="HE89" s="42"/>
      <c r="HF89" s="42"/>
      <c r="HG89" s="42"/>
      <c r="HH89" s="42"/>
      <c r="HI89" s="42"/>
      <c r="HJ89" s="42"/>
      <c r="HK89" s="42"/>
      <c r="HL89" s="42"/>
      <c r="HM89" s="42"/>
      <c r="HN89" s="42"/>
      <c r="HO89" s="42"/>
      <c r="HP89" s="42"/>
      <c r="HQ89" s="42"/>
      <c r="HR89" s="42"/>
      <c r="HS89" s="42"/>
      <c r="HT89" s="42"/>
      <c r="HU89" s="42"/>
      <c r="HV89" s="42"/>
      <c r="HW89" s="42"/>
      <c r="HX89" s="42"/>
      <c r="HY89" s="42"/>
      <c r="HZ89" s="42"/>
      <c r="IA89" s="42"/>
      <c r="IB89" s="42"/>
      <c r="IC89" s="42"/>
      <c r="ID89" s="42"/>
      <c r="IE89" s="42"/>
      <c r="IF89" s="42"/>
      <c r="IG89" s="42"/>
      <c r="IH89" s="42"/>
      <c r="II89" s="42"/>
      <c r="IJ89" s="42"/>
      <c r="IK89" s="42"/>
      <c r="IL89" s="42"/>
      <c r="IM89" s="42"/>
      <c r="IN89" s="42"/>
      <c r="IO89" s="42"/>
      <c r="IP89" s="42"/>
      <c r="IQ89" s="42"/>
      <c r="IR89" s="42"/>
      <c r="IS89" s="42"/>
      <c r="IT89" s="42"/>
      <c r="IU89" s="42"/>
    </row>
    <row r="90" spans="1:255" s="43" customFormat="1" ht="12" customHeight="1">
      <c r="A90" s="25"/>
      <c r="B90" s="55" t="s">
        <v>111</v>
      </c>
      <c r="C90" s="65">
        <f>(G64/C89)</f>
        <v>7676.0249999999996</v>
      </c>
      <c r="D90" s="65">
        <f>C85/D89</f>
        <v>6716.5218750000004</v>
      </c>
      <c r="E90" s="65">
        <f>(G64/E89)</f>
        <v>5970.2416666666668</v>
      </c>
      <c r="F90" s="32"/>
      <c r="G90" s="45"/>
      <c r="H90" s="41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  <c r="BG90" s="42"/>
      <c r="BH90" s="42"/>
      <c r="BI90" s="42"/>
      <c r="BJ90" s="42"/>
      <c r="BK90" s="42"/>
      <c r="BL90" s="42"/>
      <c r="BM90" s="42"/>
      <c r="BN90" s="42"/>
      <c r="BO90" s="42"/>
      <c r="BP90" s="42"/>
      <c r="BQ90" s="42"/>
      <c r="BR90" s="42"/>
      <c r="BS90" s="42"/>
      <c r="BT90" s="42"/>
      <c r="BU90" s="42"/>
      <c r="BV90" s="42"/>
      <c r="BW90" s="42"/>
      <c r="BX90" s="42"/>
      <c r="BY90" s="42"/>
      <c r="BZ90" s="42"/>
      <c r="CA90" s="42"/>
      <c r="CB90" s="42"/>
      <c r="CC90" s="42"/>
      <c r="CD90" s="42"/>
      <c r="CE90" s="42"/>
      <c r="CF90" s="42"/>
      <c r="CG90" s="42"/>
      <c r="CH90" s="42"/>
      <c r="CI90" s="42"/>
      <c r="CJ90" s="42"/>
      <c r="CK90" s="42"/>
      <c r="CL90" s="42"/>
      <c r="CM90" s="42"/>
      <c r="CN90" s="42"/>
      <c r="CO90" s="42"/>
      <c r="CP90" s="42"/>
      <c r="CQ90" s="42"/>
      <c r="CR90" s="42"/>
      <c r="CS90" s="42"/>
      <c r="CT90" s="42"/>
      <c r="CU90" s="42"/>
      <c r="CV90" s="42"/>
      <c r="CW90" s="42"/>
      <c r="CX90" s="42"/>
      <c r="CY90" s="42"/>
      <c r="CZ90" s="42"/>
      <c r="DA90" s="42"/>
      <c r="DB90" s="42"/>
      <c r="DC90" s="42"/>
      <c r="DD90" s="42"/>
      <c r="DE90" s="42"/>
      <c r="DF90" s="42"/>
      <c r="DG90" s="42"/>
      <c r="DH90" s="42"/>
      <c r="DI90" s="42"/>
      <c r="DJ90" s="42"/>
      <c r="DK90" s="42"/>
      <c r="DL90" s="42"/>
      <c r="DM90" s="42"/>
      <c r="DN90" s="42"/>
      <c r="DO90" s="42"/>
      <c r="DP90" s="42"/>
      <c r="DQ90" s="42"/>
      <c r="DR90" s="42"/>
      <c r="DS90" s="42"/>
      <c r="DT90" s="42"/>
      <c r="DU90" s="42"/>
      <c r="DV90" s="42"/>
      <c r="DW90" s="42"/>
      <c r="DX90" s="42"/>
      <c r="DY90" s="42"/>
      <c r="DZ90" s="42"/>
      <c r="EA90" s="42"/>
      <c r="EB90" s="42"/>
      <c r="EC90" s="42"/>
      <c r="ED90" s="42"/>
      <c r="EE90" s="42"/>
      <c r="EF90" s="42"/>
      <c r="EG90" s="42"/>
      <c r="EH90" s="42"/>
      <c r="EI90" s="42"/>
      <c r="EJ90" s="42"/>
      <c r="EK90" s="42"/>
      <c r="EL90" s="42"/>
      <c r="EM90" s="42"/>
      <c r="EN90" s="42"/>
      <c r="EO90" s="42"/>
      <c r="EP90" s="42"/>
      <c r="EQ90" s="42"/>
      <c r="ER90" s="42"/>
      <c r="ES90" s="42"/>
      <c r="ET90" s="42"/>
      <c r="EU90" s="42"/>
      <c r="EV90" s="42"/>
      <c r="EW90" s="42"/>
      <c r="EX90" s="42"/>
      <c r="EY90" s="42"/>
      <c r="EZ90" s="42"/>
      <c r="FA90" s="42"/>
      <c r="FB90" s="42"/>
      <c r="FC90" s="42"/>
      <c r="FD90" s="42"/>
      <c r="FE90" s="42"/>
      <c r="FF90" s="42"/>
      <c r="FG90" s="42"/>
      <c r="FH90" s="42"/>
      <c r="FI90" s="42"/>
      <c r="FJ90" s="42"/>
      <c r="FK90" s="42"/>
      <c r="FL90" s="42"/>
      <c r="FM90" s="42"/>
      <c r="FN90" s="42"/>
      <c r="FO90" s="42"/>
      <c r="FP90" s="42"/>
      <c r="FQ90" s="42"/>
      <c r="FR90" s="42"/>
      <c r="FS90" s="42"/>
      <c r="FT90" s="42"/>
      <c r="FU90" s="42"/>
      <c r="FV90" s="42"/>
      <c r="FW90" s="42"/>
      <c r="FX90" s="42"/>
      <c r="FY90" s="42"/>
      <c r="FZ90" s="42"/>
      <c r="GA90" s="42"/>
      <c r="GB90" s="42"/>
      <c r="GC90" s="42"/>
      <c r="GD90" s="42"/>
      <c r="GE90" s="42"/>
      <c r="GF90" s="42"/>
      <c r="GG90" s="42"/>
      <c r="GH90" s="42"/>
      <c r="GI90" s="42"/>
      <c r="GJ90" s="42"/>
      <c r="GK90" s="42"/>
      <c r="GL90" s="42"/>
      <c r="GM90" s="42"/>
      <c r="GN90" s="42"/>
      <c r="GO90" s="42"/>
      <c r="GP90" s="42"/>
      <c r="GQ90" s="42"/>
      <c r="GR90" s="42"/>
      <c r="GS90" s="42"/>
      <c r="GT90" s="42"/>
      <c r="GU90" s="42"/>
      <c r="GV90" s="42"/>
      <c r="GW90" s="42"/>
      <c r="GX90" s="42"/>
      <c r="GY90" s="42"/>
      <c r="GZ90" s="42"/>
      <c r="HA90" s="42"/>
      <c r="HB90" s="42"/>
      <c r="HC90" s="42"/>
      <c r="HD90" s="42"/>
      <c r="HE90" s="42"/>
      <c r="HF90" s="42"/>
      <c r="HG90" s="42"/>
      <c r="HH90" s="42"/>
      <c r="HI90" s="42"/>
      <c r="HJ90" s="42"/>
      <c r="HK90" s="42"/>
      <c r="HL90" s="42"/>
      <c r="HM90" s="42"/>
      <c r="HN90" s="42"/>
      <c r="HO90" s="42"/>
      <c r="HP90" s="42"/>
      <c r="HQ90" s="42"/>
      <c r="HR90" s="42"/>
      <c r="HS90" s="42"/>
      <c r="HT90" s="42"/>
      <c r="HU90" s="42"/>
      <c r="HV90" s="42"/>
      <c r="HW90" s="42"/>
      <c r="HX90" s="42"/>
      <c r="HY90" s="42"/>
      <c r="HZ90" s="42"/>
      <c r="IA90" s="42"/>
      <c r="IB90" s="42"/>
      <c r="IC90" s="42"/>
      <c r="ID90" s="42"/>
      <c r="IE90" s="42"/>
      <c r="IF90" s="42"/>
      <c r="IG90" s="42"/>
      <c r="IH90" s="42"/>
      <c r="II90" s="42"/>
      <c r="IJ90" s="42"/>
      <c r="IK90" s="42"/>
      <c r="IL90" s="42"/>
      <c r="IM90" s="42"/>
      <c r="IN90" s="42"/>
      <c r="IO90" s="42"/>
      <c r="IP90" s="42"/>
      <c r="IQ90" s="42"/>
      <c r="IR90" s="42"/>
      <c r="IS90" s="42"/>
      <c r="IT90" s="42"/>
      <c r="IU90" s="42"/>
    </row>
    <row r="91" spans="1:255" s="43" customFormat="1" ht="12" customHeight="1">
      <c r="A91" s="25"/>
      <c r="B91" s="26" t="s">
        <v>54</v>
      </c>
      <c r="C91" s="25"/>
      <c r="D91" s="25"/>
      <c r="E91" s="25"/>
      <c r="F91" s="25"/>
      <c r="G91" s="25"/>
      <c r="H91" s="41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  <c r="BH91" s="42"/>
      <c r="BI91" s="42"/>
      <c r="BJ91" s="42"/>
      <c r="BK91" s="42"/>
      <c r="BL91" s="42"/>
      <c r="BM91" s="42"/>
      <c r="BN91" s="42"/>
      <c r="BO91" s="42"/>
      <c r="BP91" s="42"/>
      <c r="BQ91" s="42"/>
      <c r="BR91" s="42"/>
      <c r="BS91" s="42"/>
      <c r="BT91" s="42"/>
      <c r="BU91" s="42"/>
      <c r="BV91" s="42"/>
      <c r="BW91" s="42"/>
      <c r="BX91" s="42"/>
      <c r="BY91" s="42"/>
      <c r="BZ91" s="42"/>
      <c r="CA91" s="42"/>
      <c r="CB91" s="42"/>
      <c r="CC91" s="42"/>
      <c r="CD91" s="42"/>
      <c r="CE91" s="42"/>
      <c r="CF91" s="42"/>
      <c r="CG91" s="42"/>
      <c r="CH91" s="42"/>
      <c r="CI91" s="42"/>
      <c r="CJ91" s="42"/>
      <c r="CK91" s="42"/>
      <c r="CL91" s="42"/>
      <c r="CM91" s="42"/>
      <c r="CN91" s="42"/>
      <c r="CO91" s="42"/>
      <c r="CP91" s="42"/>
      <c r="CQ91" s="42"/>
      <c r="CR91" s="42"/>
      <c r="CS91" s="42"/>
      <c r="CT91" s="42"/>
      <c r="CU91" s="42"/>
      <c r="CV91" s="42"/>
      <c r="CW91" s="42"/>
      <c r="CX91" s="42"/>
      <c r="CY91" s="42"/>
      <c r="CZ91" s="42"/>
      <c r="DA91" s="42"/>
      <c r="DB91" s="42"/>
      <c r="DC91" s="42"/>
      <c r="DD91" s="42"/>
      <c r="DE91" s="42"/>
      <c r="DF91" s="42"/>
      <c r="DG91" s="42"/>
      <c r="DH91" s="42"/>
      <c r="DI91" s="42"/>
      <c r="DJ91" s="42"/>
      <c r="DK91" s="42"/>
      <c r="DL91" s="42"/>
      <c r="DM91" s="42"/>
      <c r="DN91" s="42"/>
      <c r="DO91" s="42"/>
      <c r="DP91" s="42"/>
      <c r="DQ91" s="42"/>
      <c r="DR91" s="42"/>
      <c r="DS91" s="42"/>
      <c r="DT91" s="42"/>
      <c r="DU91" s="42"/>
      <c r="DV91" s="42"/>
      <c r="DW91" s="42"/>
      <c r="DX91" s="42"/>
      <c r="DY91" s="42"/>
      <c r="DZ91" s="42"/>
      <c r="EA91" s="42"/>
      <c r="EB91" s="42"/>
      <c r="EC91" s="42"/>
      <c r="ED91" s="42"/>
      <c r="EE91" s="42"/>
      <c r="EF91" s="42"/>
      <c r="EG91" s="42"/>
      <c r="EH91" s="42"/>
      <c r="EI91" s="42"/>
      <c r="EJ91" s="42"/>
      <c r="EK91" s="42"/>
      <c r="EL91" s="42"/>
      <c r="EM91" s="42"/>
      <c r="EN91" s="42"/>
      <c r="EO91" s="42"/>
      <c r="EP91" s="42"/>
      <c r="EQ91" s="42"/>
      <c r="ER91" s="42"/>
      <c r="ES91" s="42"/>
      <c r="ET91" s="42"/>
      <c r="EU91" s="42"/>
      <c r="EV91" s="42"/>
      <c r="EW91" s="42"/>
      <c r="EX91" s="42"/>
      <c r="EY91" s="42"/>
      <c r="EZ91" s="42"/>
      <c r="FA91" s="42"/>
      <c r="FB91" s="42"/>
      <c r="FC91" s="42"/>
      <c r="FD91" s="42"/>
      <c r="FE91" s="42"/>
      <c r="FF91" s="42"/>
      <c r="FG91" s="42"/>
      <c r="FH91" s="42"/>
      <c r="FI91" s="42"/>
      <c r="FJ91" s="42"/>
      <c r="FK91" s="42"/>
      <c r="FL91" s="42"/>
      <c r="FM91" s="42"/>
      <c r="FN91" s="42"/>
      <c r="FO91" s="42"/>
      <c r="FP91" s="42"/>
      <c r="FQ91" s="42"/>
      <c r="FR91" s="42"/>
      <c r="FS91" s="42"/>
      <c r="FT91" s="42"/>
      <c r="FU91" s="42"/>
      <c r="FV91" s="42"/>
      <c r="FW91" s="42"/>
      <c r="FX91" s="42"/>
      <c r="FY91" s="42"/>
      <c r="FZ91" s="42"/>
      <c r="GA91" s="42"/>
      <c r="GB91" s="42"/>
      <c r="GC91" s="42"/>
      <c r="GD91" s="42"/>
      <c r="GE91" s="42"/>
      <c r="GF91" s="42"/>
      <c r="GG91" s="42"/>
      <c r="GH91" s="42"/>
      <c r="GI91" s="42"/>
      <c r="GJ91" s="42"/>
      <c r="GK91" s="42"/>
      <c r="GL91" s="42"/>
      <c r="GM91" s="42"/>
      <c r="GN91" s="42"/>
      <c r="GO91" s="42"/>
      <c r="GP91" s="42"/>
      <c r="GQ91" s="42"/>
      <c r="GR91" s="42"/>
      <c r="GS91" s="42"/>
      <c r="GT91" s="42"/>
      <c r="GU91" s="42"/>
      <c r="GV91" s="42"/>
      <c r="GW91" s="42"/>
      <c r="GX91" s="42"/>
      <c r="GY91" s="42"/>
      <c r="GZ91" s="42"/>
      <c r="HA91" s="42"/>
      <c r="HB91" s="42"/>
      <c r="HC91" s="42"/>
      <c r="HD91" s="42"/>
      <c r="HE91" s="42"/>
      <c r="HF91" s="42"/>
      <c r="HG91" s="42"/>
      <c r="HH91" s="42"/>
      <c r="HI91" s="42"/>
      <c r="HJ91" s="42"/>
      <c r="HK91" s="42"/>
      <c r="HL91" s="42"/>
      <c r="HM91" s="42"/>
      <c r="HN91" s="42"/>
      <c r="HO91" s="42"/>
      <c r="HP91" s="42"/>
      <c r="HQ91" s="42"/>
      <c r="HR91" s="42"/>
      <c r="HS91" s="42"/>
      <c r="HT91" s="42"/>
      <c r="HU91" s="42"/>
      <c r="HV91" s="42"/>
      <c r="HW91" s="42"/>
      <c r="HX91" s="42"/>
      <c r="HY91" s="42"/>
      <c r="HZ91" s="42"/>
      <c r="IA91" s="42"/>
      <c r="IB91" s="42"/>
      <c r="IC91" s="42"/>
      <c r="ID91" s="42"/>
      <c r="IE91" s="42"/>
      <c r="IF91" s="42"/>
      <c r="IG91" s="42"/>
      <c r="IH91" s="42"/>
      <c r="II91" s="42"/>
      <c r="IJ91" s="42"/>
      <c r="IK91" s="42"/>
      <c r="IL91" s="42"/>
      <c r="IM91" s="42"/>
      <c r="IN91" s="42"/>
      <c r="IO91" s="42"/>
      <c r="IP91" s="42"/>
      <c r="IQ91" s="42"/>
      <c r="IR91" s="42"/>
      <c r="IS91" s="42"/>
      <c r="IT91" s="42"/>
      <c r="IU91" s="42"/>
    </row>
    <row r="92" spans="1:255" s="43" customFormat="1" ht="12" customHeight="1">
      <c r="A92" s="41"/>
      <c r="B92" s="41"/>
      <c r="C92" s="41"/>
      <c r="D92" s="41"/>
      <c r="E92" s="41"/>
      <c r="F92" s="41"/>
      <c r="G92" s="41"/>
      <c r="H92" s="41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  <c r="BG92" s="42"/>
      <c r="BH92" s="42"/>
      <c r="BI92" s="42"/>
      <c r="BJ92" s="42"/>
      <c r="BK92" s="42"/>
      <c r="BL92" s="42"/>
      <c r="BM92" s="42"/>
      <c r="BN92" s="42"/>
      <c r="BO92" s="42"/>
      <c r="BP92" s="42"/>
      <c r="BQ92" s="42"/>
      <c r="BR92" s="42"/>
      <c r="BS92" s="42"/>
      <c r="BT92" s="42"/>
      <c r="BU92" s="42"/>
      <c r="BV92" s="42"/>
      <c r="BW92" s="42"/>
      <c r="BX92" s="42"/>
      <c r="BY92" s="42"/>
      <c r="BZ92" s="42"/>
      <c r="CA92" s="42"/>
      <c r="CB92" s="42"/>
      <c r="CC92" s="42"/>
      <c r="CD92" s="42"/>
      <c r="CE92" s="42"/>
      <c r="CF92" s="42"/>
      <c r="CG92" s="42"/>
      <c r="CH92" s="42"/>
      <c r="CI92" s="42"/>
      <c r="CJ92" s="42"/>
      <c r="CK92" s="42"/>
      <c r="CL92" s="42"/>
      <c r="CM92" s="42"/>
      <c r="CN92" s="42"/>
      <c r="CO92" s="42"/>
      <c r="CP92" s="42"/>
      <c r="CQ92" s="42"/>
      <c r="CR92" s="42"/>
      <c r="CS92" s="42"/>
      <c r="CT92" s="42"/>
      <c r="CU92" s="42"/>
      <c r="CV92" s="42"/>
      <c r="CW92" s="42"/>
      <c r="CX92" s="42"/>
      <c r="CY92" s="42"/>
      <c r="CZ92" s="42"/>
      <c r="DA92" s="42"/>
      <c r="DB92" s="42"/>
      <c r="DC92" s="42"/>
      <c r="DD92" s="42"/>
      <c r="DE92" s="42"/>
      <c r="DF92" s="42"/>
      <c r="DG92" s="42"/>
      <c r="DH92" s="42"/>
      <c r="DI92" s="42"/>
      <c r="DJ92" s="42"/>
      <c r="DK92" s="42"/>
      <c r="DL92" s="42"/>
      <c r="DM92" s="42"/>
      <c r="DN92" s="42"/>
      <c r="DO92" s="42"/>
      <c r="DP92" s="42"/>
      <c r="DQ92" s="42"/>
      <c r="DR92" s="42"/>
      <c r="DS92" s="42"/>
      <c r="DT92" s="42"/>
      <c r="DU92" s="42"/>
      <c r="DV92" s="42"/>
      <c r="DW92" s="42"/>
      <c r="DX92" s="42"/>
      <c r="DY92" s="42"/>
      <c r="DZ92" s="42"/>
      <c r="EA92" s="42"/>
      <c r="EB92" s="42"/>
      <c r="EC92" s="42"/>
      <c r="ED92" s="42"/>
      <c r="EE92" s="42"/>
      <c r="EF92" s="42"/>
      <c r="EG92" s="42"/>
      <c r="EH92" s="42"/>
      <c r="EI92" s="42"/>
      <c r="EJ92" s="42"/>
      <c r="EK92" s="42"/>
      <c r="EL92" s="42"/>
      <c r="EM92" s="42"/>
      <c r="EN92" s="42"/>
      <c r="EO92" s="42"/>
      <c r="EP92" s="42"/>
      <c r="EQ92" s="42"/>
      <c r="ER92" s="42"/>
      <c r="ES92" s="42"/>
      <c r="ET92" s="42"/>
      <c r="EU92" s="42"/>
      <c r="EV92" s="42"/>
      <c r="EW92" s="42"/>
      <c r="EX92" s="42"/>
      <c r="EY92" s="42"/>
      <c r="EZ92" s="42"/>
      <c r="FA92" s="42"/>
      <c r="FB92" s="42"/>
      <c r="FC92" s="42"/>
      <c r="FD92" s="42"/>
      <c r="FE92" s="42"/>
      <c r="FF92" s="42"/>
      <c r="FG92" s="42"/>
      <c r="FH92" s="42"/>
      <c r="FI92" s="42"/>
      <c r="FJ92" s="42"/>
      <c r="FK92" s="42"/>
      <c r="FL92" s="42"/>
      <c r="FM92" s="42"/>
      <c r="FN92" s="42"/>
      <c r="FO92" s="42"/>
      <c r="FP92" s="42"/>
      <c r="FQ92" s="42"/>
      <c r="FR92" s="42"/>
      <c r="FS92" s="42"/>
      <c r="FT92" s="42"/>
      <c r="FU92" s="42"/>
      <c r="FV92" s="42"/>
      <c r="FW92" s="42"/>
      <c r="FX92" s="42"/>
      <c r="FY92" s="42"/>
      <c r="FZ92" s="42"/>
      <c r="GA92" s="42"/>
      <c r="GB92" s="42"/>
      <c r="GC92" s="42"/>
      <c r="GD92" s="42"/>
      <c r="GE92" s="42"/>
      <c r="GF92" s="42"/>
      <c r="GG92" s="42"/>
      <c r="GH92" s="42"/>
      <c r="GI92" s="42"/>
      <c r="GJ92" s="42"/>
      <c r="GK92" s="42"/>
      <c r="GL92" s="42"/>
      <c r="GM92" s="42"/>
      <c r="GN92" s="42"/>
      <c r="GO92" s="42"/>
      <c r="GP92" s="42"/>
      <c r="GQ92" s="42"/>
      <c r="GR92" s="42"/>
      <c r="GS92" s="42"/>
      <c r="GT92" s="42"/>
      <c r="GU92" s="42"/>
      <c r="GV92" s="42"/>
      <c r="GW92" s="42"/>
      <c r="GX92" s="42"/>
      <c r="GY92" s="42"/>
      <c r="GZ92" s="42"/>
      <c r="HA92" s="42"/>
      <c r="HB92" s="42"/>
      <c r="HC92" s="42"/>
      <c r="HD92" s="42"/>
      <c r="HE92" s="42"/>
      <c r="HF92" s="42"/>
      <c r="HG92" s="42"/>
      <c r="HH92" s="42"/>
      <c r="HI92" s="42"/>
      <c r="HJ92" s="42"/>
      <c r="HK92" s="42"/>
      <c r="HL92" s="42"/>
      <c r="HM92" s="42"/>
      <c r="HN92" s="42"/>
      <c r="HO92" s="42"/>
      <c r="HP92" s="42"/>
      <c r="HQ92" s="42"/>
      <c r="HR92" s="42"/>
      <c r="HS92" s="42"/>
      <c r="HT92" s="42"/>
      <c r="HU92" s="42"/>
      <c r="HV92" s="42"/>
      <c r="HW92" s="42"/>
      <c r="HX92" s="42"/>
      <c r="HY92" s="42"/>
      <c r="HZ92" s="42"/>
      <c r="IA92" s="42"/>
      <c r="IB92" s="42"/>
      <c r="IC92" s="42"/>
      <c r="ID92" s="42"/>
      <c r="IE92" s="42"/>
      <c r="IF92" s="42"/>
      <c r="IG92" s="42"/>
      <c r="IH92" s="42"/>
      <c r="II92" s="42"/>
      <c r="IJ92" s="42"/>
      <c r="IK92" s="42"/>
      <c r="IL92" s="42"/>
      <c r="IM92" s="42"/>
      <c r="IN92" s="42"/>
      <c r="IO92" s="42"/>
      <c r="IP92" s="42"/>
      <c r="IQ92" s="42"/>
      <c r="IR92" s="42"/>
      <c r="IS92" s="42"/>
      <c r="IT92" s="42"/>
      <c r="IU92" s="42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8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Haba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2022-03-08T14:00:43Z</cp:lastPrinted>
  <dcterms:created xsi:type="dcterms:W3CDTF">2020-11-27T12:49:26Z</dcterms:created>
  <dcterms:modified xsi:type="dcterms:W3CDTF">2022-07-26T15:08:12Z</dcterms:modified>
</cp:coreProperties>
</file>