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<sst xmlns="http://schemas.openxmlformats.org/spreadsheetml/2006/main" count="126" uniqueCount="91">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</sst>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right" wrapText="1"/>
    </xf>
    <xf numFmtId="49" fontId="4" fillId="0" borderId="2" xfId="0" applyNumberFormat="1" applyFont="1" applyFill="1" applyBorder="1" applyAlignment="1">
      <alignment horizontal="right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9" sqref="C9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8" t="s">
        <v>62</v>
      </c>
      <c r="F9" s="88"/>
      <c r="G9" s="29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7" t="s">
        <v>2</v>
      </c>
      <c r="F10" s="87"/>
      <c r="G10" s="30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7" t="s">
        <v>51</v>
      </c>
      <c r="F11" s="87"/>
      <c r="G11" s="29">
        <v>6000</v>
      </c>
    </row>
    <row r="12" spans="1:7" ht="11.25" customHeight="1">
      <c r="A12" s="4"/>
      <c r="B12" s="3" t="s">
        <v>4</v>
      </c>
      <c r="C12" s="92" t="s">
        <v>50</v>
      </c>
      <c r="D12" s="5"/>
      <c r="E12" s="31" t="s">
        <v>5</v>
      </c>
      <c r="F12" s="32"/>
      <c r="G12" s="29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7" t="s">
        <v>7</v>
      </c>
      <c r="F13" s="87"/>
      <c r="G13" s="33" t="s">
        <v>87</v>
      </c>
    </row>
    <row r="14" spans="1:7" ht="38.25">
      <c r="A14" s="4"/>
      <c r="B14" s="3" t="s">
        <v>8</v>
      </c>
      <c r="C14" s="92" t="s">
        <v>90</v>
      </c>
      <c r="D14" s="5"/>
      <c r="E14" s="87" t="s">
        <v>63</v>
      </c>
      <c r="F14" s="87"/>
      <c r="G14" s="30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89" t="s">
        <v>10</v>
      </c>
      <c r="F15" s="89"/>
      <c r="G15" s="34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61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5" t="s">
        <v>11</v>
      </c>
      <c r="C19" s="11"/>
      <c r="D19" s="11"/>
      <c r="E19" s="11"/>
      <c r="F19" s="11"/>
      <c r="G19" s="11"/>
    </row>
    <row r="20" spans="1:7" ht="24" customHeight="1">
      <c r="A20" s="4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26.25" customHeight="1">
      <c r="A21" s="4"/>
      <c r="B21" s="37" t="s">
        <v>60</v>
      </c>
      <c r="C21" s="39" t="s">
        <v>64</v>
      </c>
      <c r="D21" s="39">
        <v>5</v>
      </c>
      <c r="E21" s="39" t="s">
        <v>65</v>
      </c>
      <c r="F21" s="40">
        <v>30000</v>
      </c>
      <c r="G21" s="41">
        <f>F21*D21</f>
        <v>150000</v>
      </c>
    </row>
    <row r="22" spans="1:7" ht="12.75" customHeight="1">
      <c r="A22" s="4"/>
      <c r="B22" s="38" t="s">
        <v>18</v>
      </c>
      <c r="C22" s="42"/>
      <c r="D22" s="42"/>
      <c r="E22" s="42"/>
      <c r="F22" s="43"/>
      <c r="G22" s="44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5" t="s">
        <v>19</v>
      </c>
      <c r="C24" s="13"/>
      <c r="D24" s="13"/>
      <c r="E24" s="13"/>
      <c r="F24" s="11"/>
      <c r="G24" s="11"/>
    </row>
    <row r="25" spans="1:7" ht="24" customHeight="1">
      <c r="A25" s="4"/>
      <c r="B25" s="45" t="s">
        <v>12</v>
      </c>
      <c r="C25" s="36" t="s">
        <v>13</v>
      </c>
      <c r="D25" s="36" t="s">
        <v>14</v>
      </c>
      <c r="E25" s="45" t="s">
        <v>15</v>
      </c>
      <c r="F25" s="36" t="s">
        <v>16</v>
      </c>
      <c r="G25" s="45" t="s">
        <v>17</v>
      </c>
    </row>
    <row r="26" spans="1:7" ht="12" customHeight="1">
      <c r="A26" s="4"/>
      <c r="B26" s="37" t="s">
        <v>86</v>
      </c>
      <c r="C26" s="39"/>
      <c r="D26" s="39"/>
      <c r="E26" s="39"/>
      <c r="F26" s="40"/>
      <c r="G26" s="41"/>
    </row>
    <row r="27" spans="1:7" ht="12" customHeight="1">
      <c r="A27" s="4"/>
      <c r="B27" s="38" t="s">
        <v>20</v>
      </c>
      <c r="C27" s="42"/>
      <c r="D27" s="42"/>
      <c r="E27" s="42"/>
      <c r="F27" s="43"/>
      <c r="G27" s="43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5" t="s">
        <v>21</v>
      </c>
      <c r="C29" s="13"/>
      <c r="D29" s="13"/>
      <c r="E29" s="13"/>
      <c r="F29" s="11"/>
      <c r="G29" s="11"/>
    </row>
    <row r="30" spans="1:7" ht="24" customHeight="1">
      <c r="A30" s="4"/>
      <c r="B30" s="45" t="s">
        <v>12</v>
      </c>
      <c r="C30" s="45" t="s">
        <v>13</v>
      </c>
      <c r="D30" s="45" t="s">
        <v>14</v>
      </c>
      <c r="E30" s="45" t="s">
        <v>15</v>
      </c>
      <c r="F30" s="36" t="s">
        <v>16</v>
      </c>
      <c r="G30" s="45" t="s">
        <v>17</v>
      </c>
    </row>
    <row r="31" spans="1:7" ht="12.75" customHeight="1">
      <c r="A31" s="4"/>
      <c r="B31" s="46" t="s">
        <v>86</v>
      </c>
      <c r="C31" s="39"/>
      <c r="D31" s="91"/>
      <c r="E31" s="91"/>
      <c r="F31" s="48"/>
      <c r="G31" s="48"/>
    </row>
    <row r="32" spans="1:7" ht="12.75" customHeight="1">
      <c r="A32" s="4"/>
      <c r="B32" s="38" t="s">
        <v>22</v>
      </c>
      <c r="C32" s="42"/>
      <c r="D32" s="42"/>
      <c r="E32" s="42"/>
      <c r="F32" s="43"/>
      <c r="G32" s="44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5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6" t="s">
        <v>24</v>
      </c>
      <c r="C35" s="36" t="s">
        <v>25</v>
      </c>
      <c r="D35" s="36" t="s">
        <v>55</v>
      </c>
      <c r="E35" s="36" t="s">
        <v>15</v>
      </c>
      <c r="F35" s="36" t="s">
        <v>16</v>
      </c>
      <c r="G35" s="36" t="s">
        <v>17</v>
      </c>
      <c r="K35" s="2"/>
    </row>
    <row r="36" spans="1:11" ht="12.75" customHeight="1">
      <c r="A36" s="4"/>
      <c r="B36" s="37" t="s">
        <v>66</v>
      </c>
      <c r="C36" s="39" t="s">
        <v>83</v>
      </c>
      <c r="D36" s="39">
        <v>375</v>
      </c>
      <c r="E36" s="39" t="s">
        <v>73</v>
      </c>
      <c r="F36" s="40">
        <v>800</v>
      </c>
      <c r="G36" s="41">
        <f>F36*D36*1.19</f>
        <v>357000</v>
      </c>
      <c r="K36" s="2"/>
    </row>
    <row r="37" spans="1:11" ht="12.75" customHeight="1">
      <c r="A37" s="4"/>
      <c r="B37" s="49" t="s">
        <v>67</v>
      </c>
      <c r="C37" s="51" t="s">
        <v>84</v>
      </c>
      <c r="D37" s="51">
        <v>2</v>
      </c>
      <c r="E37" s="47" t="s">
        <v>73</v>
      </c>
      <c r="F37" s="40">
        <v>2617</v>
      </c>
      <c r="G37" s="41">
        <f t="shared" ref="G37:G41" si="0">F37*D37*1.19</f>
        <v>6228.46</v>
      </c>
      <c r="K37" s="2"/>
    </row>
    <row r="38" spans="1:11" ht="20.25" customHeight="1">
      <c r="A38" s="4"/>
      <c r="B38" s="49" t="s">
        <v>68</v>
      </c>
      <c r="C38" s="51" t="s">
        <v>84</v>
      </c>
      <c r="D38" s="51">
        <v>4</v>
      </c>
      <c r="E38" s="47" t="s">
        <v>73</v>
      </c>
      <c r="F38" s="40">
        <v>1656</v>
      </c>
      <c r="G38" s="41">
        <f t="shared" si="0"/>
        <v>7882.5599999999995</v>
      </c>
      <c r="K38" s="2"/>
    </row>
    <row r="39" spans="1:11" ht="14.25" customHeight="1">
      <c r="A39" s="4"/>
      <c r="B39" s="50" t="s">
        <v>71</v>
      </c>
      <c r="C39" s="51" t="s">
        <v>85</v>
      </c>
      <c r="D39" s="51">
        <v>300</v>
      </c>
      <c r="E39" s="47" t="s">
        <v>73</v>
      </c>
      <c r="F39" s="52">
        <v>800</v>
      </c>
      <c r="G39" s="41">
        <f t="shared" si="0"/>
        <v>285600</v>
      </c>
      <c r="K39" s="2"/>
    </row>
    <row r="40" spans="1:11" ht="12.75" customHeight="1">
      <c r="A40" s="4"/>
      <c r="B40" s="37" t="s">
        <v>69</v>
      </c>
      <c r="C40" s="39" t="s">
        <v>72</v>
      </c>
      <c r="D40" s="39">
        <v>300</v>
      </c>
      <c r="E40" s="47" t="s">
        <v>73</v>
      </c>
      <c r="F40" s="40">
        <v>35</v>
      </c>
      <c r="G40" s="41">
        <f t="shared" si="0"/>
        <v>12495</v>
      </c>
      <c r="K40" s="2"/>
    </row>
    <row r="41" spans="1:11" ht="12.75" customHeight="1">
      <c r="A41" s="4"/>
      <c r="B41" s="37" t="s">
        <v>70</v>
      </c>
      <c r="C41" s="39" t="s">
        <v>83</v>
      </c>
      <c r="D41" s="39">
        <v>300</v>
      </c>
      <c r="E41" s="47" t="s">
        <v>73</v>
      </c>
      <c r="F41" s="40">
        <v>800</v>
      </c>
      <c r="G41" s="41">
        <f t="shared" si="0"/>
        <v>285600</v>
      </c>
    </row>
    <row r="42" spans="1:11" ht="13.5" customHeight="1">
      <c r="A42" s="4"/>
      <c r="B42" s="38" t="s">
        <v>27</v>
      </c>
      <c r="C42" s="42"/>
      <c r="D42" s="42"/>
      <c r="E42" s="42"/>
      <c r="F42" s="43"/>
      <c r="G42" s="44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5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5" t="s">
        <v>29</v>
      </c>
      <c r="C45" s="36" t="s">
        <v>25</v>
      </c>
      <c r="D45" s="36" t="s">
        <v>26</v>
      </c>
      <c r="E45" s="45" t="s">
        <v>15</v>
      </c>
      <c r="F45" s="36" t="s">
        <v>16</v>
      </c>
      <c r="G45" s="45" t="s">
        <v>17</v>
      </c>
    </row>
    <row r="46" spans="1:11" ht="12" customHeight="1">
      <c r="A46" s="4"/>
      <c r="B46" s="46" t="s">
        <v>74</v>
      </c>
      <c r="C46" s="39" t="s">
        <v>72</v>
      </c>
      <c r="D46" s="39">
        <v>6</v>
      </c>
      <c r="E46" s="39" t="s">
        <v>77</v>
      </c>
      <c r="F46" s="48">
        <v>2500</v>
      </c>
      <c r="G46" s="48">
        <f t="shared" ref="G46:G48" si="1">F46*D46</f>
        <v>15000</v>
      </c>
    </row>
    <row r="47" spans="1:11" ht="12" customHeight="1">
      <c r="A47" s="4"/>
      <c r="B47" s="46" t="s">
        <v>75</v>
      </c>
      <c r="C47" s="39" t="s">
        <v>72</v>
      </c>
      <c r="D47" s="39">
        <v>1</v>
      </c>
      <c r="E47" s="39" t="s">
        <v>77</v>
      </c>
      <c r="F47" s="48">
        <v>50000</v>
      </c>
      <c r="G47" s="48">
        <f t="shared" si="1"/>
        <v>50000</v>
      </c>
    </row>
    <row r="48" spans="1:11" ht="12" customHeight="1">
      <c r="A48" s="4"/>
      <c r="B48" s="46" t="s">
        <v>76</v>
      </c>
      <c r="C48" s="39" t="s">
        <v>72</v>
      </c>
      <c r="D48" s="39">
        <v>5</v>
      </c>
      <c r="E48" s="39" t="s">
        <v>73</v>
      </c>
      <c r="F48" s="48">
        <v>25000</v>
      </c>
      <c r="G48" s="48">
        <f t="shared" si="1"/>
        <v>125000</v>
      </c>
    </row>
    <row r="49" spans="1:12" ht="13.5" customHeight="1">
      <c r="A49" s="4"/>
      <c r="B49" s="38" t="s">
        <v>30</v>
      </c>
      <c r="C49" s="42"/>
      <c r="D49" s="42"/>
      <c r="E49" s="42"/>
      <c r="F49" s="43"/>
      <c r="G49" s="44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31</v>
      </c>
      <c r="C51" s="54"/>
      <c r="D51" s="54"/>
      <c r="E51" s="54"/>
      <c r="F51" s="54"/>
      <c r="G51" s="55">
        <f>G22+G32+G42+G49</f>
        <v>1294806.02</v>
      </c>
    </row>
    <row r="52" spans="1:12" ht="12" customHeight="1">
      <c r="A52" s="4"/>
      <c r="B52" s="56" t="s">
        <v>32</v>
      </c>
      <c r="C52" s="16"/>
      <c r="D52" s="16"/>
      <c r="E52" s="16"/>
      <c r="F52" s="16"/>
      <c r="G52" s="57">
        <f>G51*0.05</f>
        <v>64740.301000000007</v>
      </c>
    </row>
    <row r="53" spans="1:12" ht="12" customHeight="1">
      <c r="A53" s="4"/>
      <c r="B53" s="58" t="s">
        <v>33</v>
      </c>
      <c r="C53" s="15"/>
      <c r="D53" s="15"/>
      <c r="E53" s="15"/>
      <c r="F53" s="15"/>
      <c r="G53" s="59">
        <f>G52+G51</f>
        <v>1359546.321</v>
      </c>
    </row>
    <row r="54" spans="1:12" ht="12" customHeight="1">
      <c r="A54" s="4"/>
      <c r="B54" s="56" t="s">
        <v>34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35</v>
      </c>
      <c r="C55" s="61"/>
      <c r="D55" s="61"/>
      <c r="E55" s="61"/>
      <c r="F55" s="61"/>
      <c r="G55" s="62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59</v>
      </c>
      <c r="C58" s="64"/>
      <c r="D58" s="64"/>
      <c r="E58" s="64"/>
      <c r="F58" s="64"/>
      <c r="G58" s="65"/>
    </row>
    <row r="59" spans="1:12" ht="12" customHeight="1">
      <c r="A59" s="4"/>
      <c r="B59" s="66" t="s">
        <v>36</v>
      </c>
      <c r="C59" s="5"/>
      <c r="D59" s="5"/>
      <c r="E59" s="5"/>
      <c r="F59" s="5"/>
      <c r="G59" s="67"/>
    </row>
    <row r="60" spans="1:12" ht="12" customHeight="1">
      <c r="A60" s="4"/>
      <c r="B60" s="66" t="s">
        <v>37</v>
      </c>
      <c r="C60" s="5"/>
      <c r="D60" s="5"/>
      <c r="E60" s="5"/>
      <c r="F60" s="5"/>
      <c r="G60" s="67"/>
    </row>
    <row r="61" spans="1:12" ht="12" customHeight="1">
      <c r="A61" s="4"/>
      <c r="B61" s="66" t="s">
        <v>38</v>
      </c>
      <c r="C61" s="5"/>
      <c r="D61" s="5"/>
      <c r="E61" s="5"/>
      <c r="F61" s="5"/>
      <c r="G61" s="67"/>
    </row>
    <row r="62" spans="1:12" ht="12" customHeight="1">
      <c r="A62" s="4"/>
      <c r="B62" s="66" t="s">
        <v>39</v>
      </c>
      <c r="C62" s="5"/>
      <c r="D62" s="5"/>
      <c r="E62" s="5"/>
      <c r="F62" s="5"/>
      <c r="G62" s="67"/>
    </row>
    <row r="63" spans="1:12" ht="12" customHeight="1">
      <c r="A63" s="4"/>
      <c r="B63" s="66" t="s">
        <v>40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41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42</v>
      </c>
      <c r="C66" s="86"/>
      <c r="D66" s="71"/>
      <c r="E66" s="20"/>
      <c r="F66" s="20"/>
      <c r="G66" s="19"/>
    </row>
    <row r="67" spans="1:7" ht="12" customHeight="1">
      <c r="A67" s="4"/>
      <c r="B67" s="72" t="s">
        <v>29</v>
      </c>
      <c r="C67" s="73" t="s">
        <v>78</v>
      </c>
      <c r="D67" s="74" t="s">
        <v>43</v>
      </c>
      <c r="E67" s="20"/>
      <c r="F67" s="20"/>
      <c r="G67" s="19"/>
    </row>
    <row r="68" spans="1:7" ht="12" customHeight="1">
      <c r="A68" s="4"/>
      <c r="B68" s="75" t="s">
        <v>44</v>
      </c>
      <c r="C68" s="76">
        <f>G22</f>
        <v>150000</v>
      </c>
      <c r="D68" s="77">
        <f>(C68/C74)</f>
        <v>0.11033092266372291</v>
      </c>
      <c r="E68" s="20"/>
      <c r="F68" s="20"/>
      <c r="G68" s="19"/>
    </row>
    <row r="69" spans="1:7" ht="12" customHeight="1">
      <c r="A69" s="4"/>
      <c r="B69" s="75" t="s">
        <v>45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46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24</v>
      </c>
      <c r="C71" s="76">
        <f>G42</f>
        <v>954806.02</v>
      </c>
      <c r="D71" s="77">
        <f>(C71/C74)</f>
        <v>0.70229752767651377</v>
      </c>
      <c r="E71" s="20"/>
      <c r="F71" s="20"/>
      <c r="G71" s="19"/>
    </row>
    <row r="72" spans="1:7" ht="12" customHeight="1">
      <c r="A72" s="4"/>
      <c r="B72" s="75" t="s">
        <v>47</v>
      </c>
      <c r="C72" s="79">
        <f>G49</f>
        <v>190000</v>
      </c>
      <c r="D72" s="77">
        <f>(C72/C74)</f>
        <v>0.13975250204071568</v>
      </c>
      <c r="E72" s="21"/>
      <c r="F72" s="21"/>
      <c r="G72" s="19"/>
    </row>
    <row r="73" spans="1:7" ht="12" customHeight="1">
      <c r="A73" s="4"/>
      <c r="B73" s="75" t="s">
        <v>48</v>
      </c>
      <c r="C73" s="79">
        <f>G52</f>
        <v>64740.301000000007</v>
      </c>
      <c r="D73" s="77">
        <f>(C73/C74)</f>
        <v>4.7619047619047623E-2</v>
      </c>
      <c r="E73" s="21"/>
      <c r="F73" s="21"/>
      <c r="G73" s="19"/>
    </row>
    <row r="74" spans="1:7" ht="12.75" customHeight="1">
      <c r="A74" s="4"/>
      <c r="B74" s="72" t="s">
        <v>79</v>
      </c>
      <c r="C74" s="80">
        <f>SUM(C68:C73)</f>
        <v>1359546.321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80</v>
      </c>
      <c r="D77" s="82"/>
      <c r="E77" s="82"/>
      <c r="F77" s="21"/>
      <c r="G77" s="19"/>
    </row>
    <row r="78" spans="1:7" ht="12" customHeight="1">
      <c r="A78" s="4"/>
      <c r="B78" s="72" t="s">
        <v>81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82</v>
      </c>
      <c r="C79" s="84">
        <f>C74/C78</f>
        <v>5438.1852840000001</v>
      </c>
      <c r="D79" s="84">
        <f>C74/D78</f>
        <v>4531.82107</v>
      </c>
      <c r="E79" s="84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2022-03-07T14:37:17Z</cp:lastPrinted>
  <dcterms:created xsi:type="dcterms:W3CDTF">2020-11-27T12:49:26Z</dcterms:created>
  <dcterms:modified xsi:type="dcterms:W3CDTF">2022-07-26T15:12:46Z</dcterms:modified>
</cp:coreProperties>
</file>