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0" yWindow="0" windowWidth="19170" windowHeight="696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G12" i="1" l="1"/>
  <c r="C72" i="1" l="1"/>
  <c r="E72" i="1"/>
  <c r="D72" i="1"/>
  <c r="G36" i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<sst xmlns="http://schemas.openxmlformats.org/spreadsheetml/2006/main" count="103" uniqueCount="81">
  <si>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</si>
  <si>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</si>
  <si>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</si>
  <si>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</si>
  <si>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</si>
  <si>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</si>
  <si>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</si>
  <si>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</si>
  <si>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</si>
  <si>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</si>
  <si>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</si>
  <si>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</si>
  <si>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</si>
  <si>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</si>
  <si>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</si>
  <si>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</si>
  <si>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</si>
  <si>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</si>
  <si>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</si>
  <si>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</si>
  <si>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</si>
  <si>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</si>
  <si>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</si>
  <si>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</si>
  <si>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</si>
  <si>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</si>
  <si>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</si>
  <si>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</si>
  <si>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</si>
  <si>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</si>
  <si>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</si>
  <si>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</si>
  <si>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</si>
  <si>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</si>
  <si>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</si>
  <si>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</si>
  <si>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</si>
  <si>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</si>
  <si>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</si>
  <si>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</si>
  <si>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</si>
  <si>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</si>
  <si>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</si>
  <si>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</si>
  <si>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</si>
  <si>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</si>
  <si>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</si>
  <si>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</si>
  <si>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</si>
  <si>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</si>
  <si>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</si>
  <si>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</si>
  <si>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</si>
  <si>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</si>
  <si>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</si>
  <si>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</si>
  <si>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</si>
  <si>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PAVOS</t>
  </si>
  <si>
    <t>JULIO</t>
  </si>
  <si>
    <t>MERCADO LOCAL</t>
  </si>
  <si>
    <t>ENFERMEDADES</t>
  </si>
  <si>
    <t>REND. PAVOS  POR UNIDAD PROD.</t>
  </si>
  <si>
    <t>CRIOLLOS</t>
  </si>
  <si>
    <t>COSTOS DIRECTOS DE PRODUCCIÓN POR UNIDAD PRODUCTIVA 65 PAVOS (INCLUYE IVA)</t>
  </si>
  <si>
    <t>PRECIO ESPERADO ($/UP)</t>
  </si>
  <si>
    <t>FECHA DE VENTA</t>
  </si>
  <si>
    <t>JUNIO-JULIO</t>
  </si>
  <si>
    <t xml:space="preserve">UN </t>
  </si>
  <si>
    <t>MANEJO SANITARIO Y ALIMENTACIÓN</t>
  </si>
  <si>
    <t>SEPT-JULIO</t>
  </si>
  <si>
    <t>N/A</t>
  </si>
  <si>
    <t>KG</t>
  </si>
  <si>
    <t>MAR-JUL</t>
  </si>
  <si>
    <t>ALIMENTACIÓN PAVOS PRODUCCIÓN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</si>
  <si>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</si>
  <si>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</si>
  <si>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TOTAL/UP.</t>
  </si>
  <si>
    <t>Costo unitario ($/Un) (*)</t>
  </si>
  <si>
    <t>Rendimiento (UProd)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</si>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</sst>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0" fillId="0" borderId="1" xfId="0" applyNumberFormat="1" applyFont="1" applyBorder="1" applyAlignment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1" xfId="0" applyFont="1" applyFill="1" applyBorder="1" applyAlignment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 applyAlignment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 applyAlignment="1"/>
    <xf numFmtId="0" fontId="22" fillId="2" borderId="9" xfId="0" applyFont="1" applyFill="1" applyBorder="1" applyAlignment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 applyAlignment="1"/>
    <xf numFmtId="0" fontId="22" fillId="5" borderId="1" xfId="0" applyFont="1" applyFill="1" applyBorder="1" applyAlignment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 applyAlignment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 applyAlignment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8" borderId="10" xfId="0" applyNumberFormat="1" applyFont="1" applyFill="1" applyBorder="1" applyAlignment="1">
      <alignment horizontal="right"/>
    </xf>
    <xf numFmtId="49" fontId="7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showGridLines="0" tabSelected="1" zoomScale="96" zoomScaleNormal="96" workbookViewId="0">
      <selection activeCell="J9" sqref="J9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57</v>
      </c>
      <c r="D9" s="20"/>
      <c r="E9" s="99" t="s">
        <v>61</v>
      </c>
      <c r="F9" s="99"/>
      <c r="G9" s="88">
        <v>50</v>
      </c>
    </row>
    <row r="10" spans="1:7" ht="15" customHeight="1">
      <c r="A10" s="19"/>
      <c r="B10" s="7" t="s">
        <v>1</v>
      </c>
      <c r="C10" s="29" t="s">
        <v>62</v>
      </c>
      <c r="D10" s="21"/>
      <c r="E10" s="98" t="s">
        <v>2</v>
      </c>
      <c r="F10" s="98"/>
      <c r="G10" s="89" t="s">
        <v>58</v>
      </c>
    </row>
    <row r="11" spans="1:7" ht="15" customHeight="1">
      <c r="A11" s="19"/>
      <c r="B11" s="7" t="s">
        <v>3</v>
      </c>
      <c r="C11" s="30" t="s">
        <v>53</v>
      </c>
      <c r="D11" s="21"/>
      <c r="E11" s="98" t="s">
        <v>64</v>
      </c>
      <c r="F11" s="98"/>
      <c r="G11" s="90">
        <v>25000</v>
      </c>
    </row>
    <row r="12" spans="1:7" ht="11.25" customHeight="1">
      <c r="A12" s="19"/>
      <c r="B12" s="7" t="s">
        <v>4</v>
      </c>
      <c r="C12" s="31" t="s">
        <v>52</v>
      </c>
      <c r="D12" s="21"/>
      <c r="E12" s="32" t="s">
        <v>5</v>
      </c>
      <c r="F12" s="33"/>
      <c r="G12" s="90">
        <f>G9*G11</f>
        <v>1250000</v>
      </c>
    </row>
    <row r="13" spans="1:7" ht="11.25" customHeight="1">
      <c r="A13" s="19"/>
      <c r="B13" s="7" t="s">
        <v>6</v>
      </c>
      <c r="C13" s="103" t="s">
        <v>80</v>
      </c>
      <c r="D13" s="21"/>
      <c r="E13" s="98" t="s">
        <v>7</v>
      </c>
      <c r="F13" s="98"/>
      <c r="G13" s="91" t="s">
        <v>59</v>
      </c>
    </row>
    <row r="14" spans="1:7" ht="25.5" customHeight="1">
      <c r="A14" s="19"/>
      <c r="B14" s="7" t="s">
        <v>8</v>
      </c>
      <c r="C14" s="104" t="s">
        <v>80</v>
      </c>
      <c r="D14" s="21"/>
      <c r="E14" s="98" t="s">
        <v>65</v>
      </c>
      <c r="F14" s="98"/>
      <c r="G14" s="89" t="s">
        <v>66</v>
      </c>
    </row>
    <row r="15" spans="1:7" ht="18" customHeight="1">
      <c r="A15" s="19"/>
      <c r="B15" s="7" t="s">
        <v>9</v>
      </c>
      <c r="C15" s="30" t="s">
        <v>79</v>
      </c>
      <c r="D15" s="21"/>
      <c r="E15" s="100" t="s">
        <v>10</v>
      </c>
      <c r="F15" s="100"/>
      <c r="G15" s="92" t="s">
        <v>60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63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11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12</v>
      </c>
      <c r="C20" s="14" t="s">
        <v>13</v>
      </c>
      <c r="D20" s="14" t="s">
        <v>54</v>
      </c>
      <c r="E20" s="14" t="s">
        <v>15</v>
      </c>
      <c r="F20" s="14" t="s">
        <v>16</v>
      </c>
      <c r="G20" s="14" t="s">
        <v>17</v>
      </c>
    </row>
    <row r="21" spans="1:7" ht="12" customHeight="1">
      <c r="A21" s="19"/>
      <c r="B21" s="8" t="s">
        <v>68</v>
      </c>
      <c r="C21" s="9" t="s">
        <v>67</v>
      </c>
      <c r="D21" s="10">
        <v>10</v>
      </c>
      <c r="E21" s="11" t="s">
        <v>69</v>
      </c>
      <c r="F21" s="12">
        <v>30000</v>
      </c>
      <c r="G21" s="13">
        <f>F21*D21</f>
        <v>300000</v>
      </c>
    </row>
    <row r="22" spans="1:7" ht="12.75" customHeight="1">
      <c r="A22" s="19"/>
      <c r="B22" s="18" t="s">
        <v>18</v>
      </c>
      <c r="C22" s="15"/>
      <c r="D22" s="15"/>
      <c r="E22" s="15"/>
      <c r="F22" s="16"/>
      <c r="G22" s="17">
        <f>SUM(G21:G21)</f>
        <v>300000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19</v>
      </c>
      <c r="C24" s="39"/>
      <c r="D24" s="39"/>
      <c r="E24" s="39"/>
      <c r="F24" s="36"/>
      <c r="G24" s="36"/>
    </row>
    <row r="25" spans="1:7" ht="24" customHeight="1">
      <c r="A25" s="19"/>
      <c r="B25" s="34" t="s">
        <v>12</v>
      </c>
      <c r="C25" s="14" t="s">
        <v>13</v>
      </c>
      <c r="D25" s="14" t="s">
        <v>14</v>
      </c>
      <c r="E25" s="34" t="s">
        <v>15</v>
      </c>
      <c r="F25" s="14" t="s">
        <v>16</v>
      </c>
      <c r="G25" s="34" t="s">
        <v>17</v>
      </c>
    </row>
    <row r="26" spans="1:7" ht="12" customHeight="1">
      <c r="A26" s="19"/>
      <c r="B26" s="40" t="s">
        <v>70</v>
      </c>
      <c r="C26" s="41"/>
      <c r="D26" s="41"/>
      <c r="E26" s="41"/>
      <c r="F26" s="42"/>
      <c r="G26" s="43"/>
    </row>
    <row r="27" spans="1:7" ht="12" customHeight="1">
      <c r="A27" s="19"/>
      <c r="B27" s="18" t="s">
        <v>20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21</v>
      </c>
      <c r="C29" s="39"/>
      <c r="D29" s="39"/>
      <c r="E29" s="39"/>
      <c r="F29" s="36"/>
      <c r="G29" s="36"/>
    </row>
    <row r="30" spans="1:7" ht="24" customHeight="1">
      <c r="A30" s="19"/>
      <c r="B30" s="34" t="s">
        <v>12</v>
      </c>
      <c r="C30" s="34" t="s">
        <v>13</v>
      </c>
      <c r="D30" s="34" t="s">
        <v>55</v>
      </c>
      <c r="E30" s="34" t="s">
        <v>15</v>
      </c>
      <c r="F30" s="14" t="s">
        <v>16</v>
      </c>
      <c r="G30" s="34" t="s">
        <v>17</v>
      </c>
    </row>
    <row r="31" spans="1:7" ht="12.75" customHeight="1">
      <c r="A31" s="19"/>
      <c r="B31" s="44" t="s">
        <v>70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22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23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24</v>
      </c>
      <c r="C35" s="14" t="s">
        <v>25</v>
      </c>
      <c r="D35" s="14" t="s">
        <v>56</v>
      </c>
      <c r="E35" s="14" t="s">
        <v>15</v>
      </c>
      <c r="F35" s="14" t="s">
        <v>16</v>
      </c>
      <c r="G35" s="14" t="s">
        <v>17</v>
      </c>
      <c r="K35" s="5"/>
    </row>
    <row r="36" spans="1:11" ht="12.75" customHeight="1">
      <c r="A36" s="19"/>
      <c r="B36" s="46" t="s">
        <v>73</v>
      </c>
      <c r="C36" s="11" t="s">
        <v>71</v>
      </c>
      <c r="D36" s="11">
        <v>1000</v>
      </c>
      <c r="E36" s="11" t="s">
        <v>72</v>
      </c>
      <c r="F36" s="47">
        <v>300</v>
      </c>
      <c r="G36" s="48">
        <f>F36*D36*1.19</f>
        <v>357000</v>
      </c>
      <c r="K36" s="5"/>
    </row>
    <row r="37" spans="1:11" ht="13.5" customHeight="1">
      <c r="A37" s="19"/>
      <c r="B37" s="18" t="s">
        <v>27</v>
      </c>
      <c r="C37" s="15"/>
      <c r="D37" s="15"/>
      <c r="E37" s="15"/>
      <c r="F37" s="16"/>
      <c r="G37" s="17">
        <f>SUM(G36:G36)</f>
        <v>357000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28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29</v>
      </c>
      <c r="C40" s="14" t="s">
        <v>25</v>
      </c>
      <c r="D40" s="14" t="s">
        <v>26</v>
      </c>
      <c r="E40" s="34" t="s">
        <v>15</v>
      </c>
      <c r="F40" s="14" t="s">
        <v>16</v>
      </c>
      <c r="G40" s="34" t="s">
        <v>17</v>
      </c>
    </row>
    <row r="41" spans="1:11" ht="15.75" customHeight="1">
      <c r="A41" s="19"/>
      <c r="B41" s="44" t="s">
        <v>70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30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31</v>
      </c>
      <c r="C44" s="52"/>
      <c r="D44" s="52"/>
      <c r="E44" s="52"/>
      <c r="F44" s="52"/>
      <c r="G44" s="93">
        <f>G22+G32+G37+G42</f>
        <v>657000</v>
      </c>
    </row>
    <row r="45" spans="1:11" ht="12" customHeight="1">
      <c r="A45" s="19"/>
      <c r="B45" s="53" t="s">
        <v>32</v>
      </c>
      <c r="C45" s="50"/>
      <c r="D45" s="50"/>
      <c r="E45" s="50"/>
      <c r="F45" s="50"/>
      <c r="G45" s="94">
        <f>G44*0.05</f>
        <v>32850</v>
      </c>
    </row>
    <row r="46" spans="1:11" ht="12" customHeight="1">
      <c r="A46" s="19"/>
      <c r="B46" s="54" t="s">
        <v>33</v>
      </c>
      <c r="C46" s="49"/>
      <c r="D46" s="49"/>
      <c r="E46" s="49"/>
      <c r="F46" s="49"/>
      <c r="G46" s="95">
        <f>G45+G44</f>
        <v>689850</v>
      </c>
    </row>
    <row r="47" spans="1:11" ht="12" customHeight="1">
      <c r="A47" s="19"/>
      <c r="B47" s="53" t="s">
        <v>34</v>
      </c>
      <c r="C47" s="50"/>
      <c r="D47" s="50"/>
      <c r="E47" s="50"/>
      <c r="F47" s="50"/>
      <c r="G47" s="94">
        <f>G12</f>
        <v>1250000</v>
      </c>
    </row>
    <row r="48" spans="1:11" ht="12" customHeight="1">
      <c r="A48" s="19"/>
      <c r="B48" s="55" t="s">
        <v>35</v>
      </c>
      <c r="C48" s="56"/>
      <c r="D48" s="56"/>
      <c r="E48" s="56"/>
      <c r="F48" s="56"/>
      <c r="G48" s="96">
        <f>G47-G46</f>
        <v>560150</v>
      </c>
    </row>
    <row r="49" spans="1:7" ht="12" customHeight="1">
      <c r="A49" s="19"/>
      <c r="B49" s="80" t="s">
        <v>75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74</v>
      </c>
      <c r="C51" s="59"/>
      <c r="D51" s="59"/>
      <c r="E51" s="59"/>
      <c r="F51" s="60"/>
      <c r="G51" s="2"/>
    </row>
    <row r="52" spans="1:7" ht="12" customHeight="1">
      <c r="A52" s="19"/>
      <c r="B52" s="62" t="s">
        <v>36</v>
      </c>
      <c r="C52" s="61"/>
      <c r="D52" s="61"/>
      <c r="E52" s="61"/>
      <c r="F52" s="63"/>
      <c r="G52" s="2"/>
    </row>
    <row r="53" spans="1:7" ht="12" customHeight="1">
      <c r="A53" s="19"/>
      <c r="B53" s="62" t="s">
        <v>37</v>
      </c>
      <c r="C53" s="61"/>
      <c r="D53" s="61"/>
      <c r="E53" s="61"/>
      <c r="F53" s="63"/>
      <c r="G53" s="2"/>
    </row>
    <row r="54" spans="1:7" ht="12" customHeight="1">
      <c r="A54" s="19"/>
      <c r="B54" s="62" t="s">
        <v>38</v>
      </c>
      <c r="C54" s="61"/>
      <c r="D54" s="61"/>
      <c r="E54" s="61"/>
      <c r="F54" s="63"/>
      <c r="G54" s="2"/>
    </row>
    <row r="55" spans="1:7" ht="12" customHeight="1">
      <c r="A55" s="19"/>
      <c r="B55" s="62" t="s">
        <v>39</v>
      </c>
      <c r="C55" s="61"/>
      <c r="D55" s="61"/>
      <c r="E55" s="61"/>
      <c r="F55" s="63"/>
      <c r="G55" s="2"/>
    </row>
    <row r="56" spans="1:7" ht="12" customHeight="1">
      <c r="A56" s="19"/>
      <c r="B56" s="62" t="s">
        <v>40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41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42</v>
      </c>
      <c r="C59" s="97"/>
      <c r="D59" s="68"/>
      <c r="E59" s="69"/>
      <c r="F59" s="69"/>
      <c r="G59" s="2"/>
    </row>
    <row r="60" spans="1:7" ht="12" customHeight="1">
      <c r="A60" s="19"/>
      <c r="B60" s="70" t="s">
        <v>29</v>
      </c>
      <c r="C60" s="71" t="s">
        <v>43</v>
      </c>
      <c r="D60" s="72" t="s">
        <v>44</v>
      </c>
      <c r="E60" s="69"/>
      <c r="F60" s="69"/>
      <c r="G60" s="2"/>
    </row>
    <row r="61" spans="1:7" ht="12" customHeight="1">
      <c r="A61" s="19"/>
      <c r="B61" s="73" t="s">
        <v>45</v>
      </c>
      <c r="C61" s="81">
        <f>G22</f>
        <v>300000</v>
      </c>
      <c r="D61" s="74">
        <f>(C61/C67)</f>
        <v>0.43487714720591431</v>
      </c>
      <c r="E61" s="69"/>
      <c r="F61" s="69"/>
      <c r="G61" s="2"/>
    </row>
    <row r="62" spans="1:7" ht="12" customHeight="1">
      <c r="A62" s="19"/>
      <c r="B62" s="73" t="s">
        <v>46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47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24</v>
      </c>
      <c r="C64" s="81">
        <f>G37</f>
        <v>357000</v>
      </c>
      <c r="D64" s="74">
        <f>(C64/C67)</f>
        <v>0.51750380517503802</v>
      </c>
      <c r="E64" s="69"/>
      <c r="F64" s="69"/>
      <c r="G64" s="2"/>
    </row>
    <row r="65" spans="1:7" ht="12" customHeight="1">
      <c r="A65" s="19"/>
      <c r="B65" s="73" t="s">
        <v>48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49</v>
      </c>
      <c r="C66" s="83">
        <f>G45</f>
        <v>32850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76</v>
      </c>
      <c r="C67" s="84">
        <f>SUM(C61:C66)</f>
        <v>689850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50</v>
      </c>
      <c r="D70" s="77"/>
      <c r="E70" s="77"/>
      <c r="F70" s="75"/>
      <c r="G70" s="2"/>
    </row>
    <row r="71" spans="1:7" ht="12" customHeight="1">
      <c r="A71" s="19"/>
      <c r="B71" s="70" t="s">
        <v>78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77</v>
      </c>
      <c r="C72" s="86">
        <f>(551292/C71)</f>
        <v>13782.3</v>
      </c>
      <c r="D72" s="86">
        <f>551292/D71</f>
        <v>11025.84</v>
      </c>
      <c r="E72" s="86">
        <f>(551292/E71)</f>
        <v>9188.2000000000007</v>
      </c>
      <c r="F72" s="79"/>
      <c r="G72" s="3"/>
    </row>
    <row r="73" spans="1:7" ht="12" customHeight="1">
      <c r="A73" s="19"/>
      <c r="B73" s="80" t="s">
        <v>51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2022-03-07T21:41:26Z</cp:lastPrinted>
  <dcterms:created xsi:type="dcterms:W3CDTF">2020-11-27T12:49:26Z</dcterms:created>
  <dcterms:modified xsi:type="dcterms:W3CDTF">2022-07-26T14:43:33Z</dcterms:modified>
</cp:coreProperties>
</file>