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briones\Desktop\ASISTENCIA FINANCIERA\2022\FICHAS TECNICAS 2022-2023\FICHAS TECNICAS REGION DEL MAULE TEMPORADA 2022-2023 JUN\Agencia de Area San Clemente\"/>
    </mc:Choice>
  </mc:AlternateContent>
  <bookViews>
    <workbookView xWindow="-105" yWindow="-105" windowWidth="19425" windowHeight="10425"/>
  </bookViews>
  <sheets>
    <sheet name="Viña RI" sheetId="1" r:id="rId1"/>
  </sheets>
  <calcPr calcId="162913"/>
</workbook>
</file>

<file path=xl/calcChain.xml><?xml version="1.0" encoding="utf-8"?>
<calcChain xmlns="http://schemas.openxmlformats.org/spreadsheetml/2006/main">
  <c r="G28" i="1" l="1"/>
  <c r="G27" i="1"/>
  <c r="G26" i="1"/>
  <c r="G25" i="1"/>
  <c r="G23" i="1"/>
  <c r="G24" i="1"/>
  <c r="G49" i="1" l="1"/>
  <c r="G47" i="1"/>
  <c r="G45" i="1"/>
  <c r="G44" i="1"/>
  <c r="G38" i="1"/>
  <c r="G22" i="1"/>
  <c r="G21" i="1"/>
  <c r="G12" i="1"/>
  <c r="G60" i="1" s="1"/>
  <c r="G29" i="1" l="1"/>
  <c r="C74" i="1" s="1"/>
  <c r="G50" i="1"/>
  <c r="C77" i="1" s="1"/>
  <c r="G39" i="1"/>
  <c r="C76" i="1" s="1"/>
  <c r="G57" i="1" l="1"/>
  <c r="G58" i="1" s="1"/>
  <c r="G59" i="1" l="1"/>
  <c r="G61" i="1" s="1"/>
  <c r="C79" i="1"/>
  <c r="C85" i="1" l="1"/>
  <c r="C80" i="1"/>
  <c r="D79" i="1" s="1"/>
  <c r="D85" i="1" l="1"/>
  <c r="E85" i="1"/>
  <c r="D74" i="1"/>
  <c r="D78" i="1"/>
  <c r="D76" i="1"/>
  <c r="D77" i="1"/>
  <c r="D80" i="1" l="1"/>
</calcChain>
</file>

<file path=xl/sharedStrings.xml><?xml version="1.0" encoding="utf-8"?>
<sst xmlns="http://schemas.openxmlformats.org/spreadsheetml/2006/main" count="139" uniqueCount="104">
  <si>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</si>
  <si>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</si>
  <si>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</si>
  <si>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</si>
  <si>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</si>
  <si>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</si>
  <si>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</si>
  <si>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</si>
  <si>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</si>
  <si>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</si>
  <si>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</si>
  <si>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</si>
  <si>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</si>
  <si>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</si>
  <si>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</si>
  <si>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</si>
  <si>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</si>
  <si>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</si>
  <si>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</si>
  <si>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</si>
  <si>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</si>
  <si>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</si>
  <si>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</si>
  <si>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</si>
  <si>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</si>
  <si>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</si>
  <si>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</si>
  <si>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</si>
  <si>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</si>
  <si>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</si>
  <si>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FERTILIZANTES</t>
  </si>
  <si>
    <t>INSECTICIDAS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</si>
  <si>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</si>
  <si>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</si>
  <si>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</si>
  <si>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</si>
  <si>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</si>
  <si>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</si>
  <si>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</si>
  <si>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</si>
  <si>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</si>
  <si>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</si>
  <si>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</si>
  <si>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</si>
  <si>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</si>
  <si>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</si>
  <si>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</si>
  <si>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</si>
  <si>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</si>
  <si>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</si>
  <si>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</si>
  <si>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</si>
  <si>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</si>
  <si>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</si>
  <si>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</si>
  <si>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</si>
  <si>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</si>
  <si>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DEL MAULE</t>
  </si>
  <si>
    <t>AGROIND.VIT. REG.</t>
  </si>
  <si>
    <t>PODA</t>
  </si>
  <si>
    <t>MAYO-JULIO</t>
  </si>
  <si>
    <t>ARADURA</t>
  </si>
  <si>
    <t>JUNIO-JULIO</t>
  </si>
  <si>
    <t>RIEGOS</t>
  </si>
  <si>
    <t>AMARRADURA</t>
  </si>
  <si>
    <t>APLICACIÓN PESTICIDAS</t>
  </si>
  <si>
    <t>AGOSTO</t>
  </si>
  <si>
    <t>APLICACIÓN FERTILIZANTES</t>
  </si>
  <si>
    <t>RETIRO SARMIENTO</t>
  </si>
  <si>
    <t>COSECHA</t>
  </si>
  <si>
    <t>MARZO-ABRIL</t>
  </si>
  <si>
    <t>UREA GRAN.</t>
  </si>
  <si>
    <t>MEZCLA NPK</t>
  </si>
  <si>
    <t>FUNGUICIDA</t>
  </si>
  <si>
    <t>KG</t>
  </si>
  <si>
    <t>ZERO</t>
  </si>
  <si>
    <t xml:space="preserve"> </t>
  </si>
  <si>
    <t>CABERNET- SAUVIGNON</t>
  </si>
  <si>
    <t>RENDIMIENTO (KG/Há.)</t>
  </si>
  <si>
    <t>PRECIO ESPERADO ($/KG)</t>
  </si>
  <si>
    <t>MEDIO</t>
  </si>
  <si>
    <t>HELADAS-LLUVIA</t>
  </si>
  <si>
    <t>NOV-FEB</t>
  </si>
  <si>
    <t>JUL-AGO</t>
  </si>
  <si>
    <t>DIC-ENE</t>
  </si>
  <si>
    <t>OCT-NOV</t>
  </si>
  <si>
    <t>JUN-JUL</t>
  </si>
  <si>
    <t>MAR-ABR</t>
  </si>
  <si>
    <t>APLICACIÓN AGROQUIMICOS</t>
  </si>
  <si>
    <t>AGO-SEPT</t>
  </si>
  <si>
    <t>OCT-FEB</t>
  </si>
  <si>
    <t>ESCENARIOS COSTO UNITARIO  ($/kg)</t>
  </si>
  <si>
    <t>Rendimiento (kg/hà)</t>
  </si>
  <si>
    <t>Costo unitario ($/kg) (*)</t>
  </si>
  <si>
    <t>VIÑA-RIEGO AÑO 10 +</t>
  </si>
  <si>
    <t>N° Jornadas/HA</t>
  </si>
  <si>
    <t>Cantidad (Kg/l/u)/HA</t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</si>
  <si>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</si>
  <si>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</si>
  <si>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t>N/A</t>
  </si>
  <si>
    <t>JM</t>
  </si>
  <si>
    <t>JUNIO-2022</t>
  </si>
  <si>
    <t>AZUFRE</t>
  </si>
  <si>
    <t>SAN CLEMENTE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</si>
</sst>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&quot; &quot;* #,##0&quot; &quot;;&quot;-&quot;* #,##0&quot; &quot;;&quot; &quot;* &quot;-&quot;??&quot; &quot;"/>
  </numFmts>
  <fonts count="18" x14ac:knownFonts="1">
    <font>
      <sz val="11"/>
      <color indexed="8"/>
      <name val="Calibri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sz val="8"/>
      <color indexed="8"/>
      <name val="Arial Narrow"/>
      <family val="2"/>
    </font>
    <font>
      <sz val="11"/>
      <color indexed="8"/>
      <name val="Calibri"/>
      <family val="2"/>
    </font>
    <font>
      <b/>
      <sz val="9"/>
      <color indexed="9"/>
      <name val="Arial Narrow"/>
      <family val="2"/>
    </font>
    <font>
      <b/>
      <sz val="8"/>
      <color indexed="9"/>
      <name val="Arial Narrow"/>
      <family val="2"/>
    </font>
    <font>
      <b/>
      <sz val="11"/>
      <color indexed="8"/>
      <name val="Calibri"/>
      <family val="2"/>
    </font>
    <font>
      <b/>
      <sz val="9"/>
      <color indexed="8"/>
      <name val="Arial Narrow"/>
      <family val="2"/>
    </font>
    <font>
      <sz val="9"/>
      <color indexed="9"/>
      <name val="Arial Narrow"/>
      <family val="2"/>
    </font>
    <font>
      <b/>
      <i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4" fillId="0" borderId="0" applyFont="0" applyFill="0" applyBorder="0" applyAlignment="0" applyProtection="0"/>
  </cellStyleXfs>
  <cellXfs count="118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0" fontId="0" fillId="2" borderId="1" xfId="0" applyFont="1" applyFill="1" applyBorder="1" applyAlignment="1"/>
    <xf numFmtId="49" fontId="1" fillId="2" borderId="10" xfId="0" applyNumberFormat="1" applyFont="1" applyFill="1" applyBorder="1" applyAlignment="1">
      <alignment vertical="center" wrapText="1"/>
    </xf>
    <xf numFmtId="49" fontId="1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 applyAlignment="1">
      <alignment horizontal="right" wrapText="1"/>
    </xf>
    <xf numFmtId="49" fontId="1" fillId="2" borderId="10" xfId="0" applyNumberFormat="1" applyFont="1" applyFill="1" applyBorder="1" applyAlignment="1">
      <alignment wrapText="1"/>
    </xf>
    <xf numFmtId="49" fontId="1" fillId="2" borderId="10" xfId="0" applyNumberFormat="1" applyFont="1" applyFill="1" applyBorder="1" applyAlignment="1">
      <alignment horizontal="center" wrapText="1"/>
    </xf>
    <xf numFmtId="3" fontId="1" fillId="2" borderId="10" xfId="0" applyNumberFormat="1" applyFont="1" applyFill="1" applyBorder="1" applyAlignment="1">
      <alignment horizontal="right" wrapText="1"/>
    </xf>
    <xf numFmtId="49" fontId="1" fillId="2" borderId="10" xfId="0" applyNumberFormat="1" applyFont="1" applyFill="1" applyBorder="1" applyAlignment="1"/>
    <xf numFmtId="49" fontId="1" fillId="2" borderId="10" xfId="0" applyNumberFormat="1" applyFont="1" applyFill="1" applyBorder="1" applyAlignment="1">
      <alignment horizontal="center"/>
    </xf>
    <xf numFmtId="3" fontId="1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 applyAlignment="1">
      <alignment horizontal="right" vertical="center" wrapText="1"/>
    </xf>
    <xf numFmtId="0" fontId="1" fillId="2" borderId="10" xfId="0" applyNumberFormat="1" applyFont="1" applyFill="1" applyBorder="1" applyAlignment="1">
      <alignment horizontal="center" wrapText="1"/>
    </xf>
    <xf numFmtId="0" fontId="1" fillId="2" borderId="10" xfId="0" applyNumberFormat="1" applyFont="1" applyFill="1" applyBorder="1" applyAlignment="1">
      <alignment horizontal="center"/>
    </xf>
    <xf numFmtId="0" fontId="7" fillId="0" borderId="0" xfId="0" applyNumberFormat="1" applyFont="1" applyAlignment="1"/>
    <xf numFmtId="0" fontId="7" fillId="0" borderId="0" xfId="0" applyFont="1" applyAlignment="1"/>
    <xf numFmtId="0" fontId="2" fillId="2" borderId="1" xfId="0" applyFont="1" applyFill="1" applyBorder="1" applyAlignment="1"/>
    <xf numFmtId="0" fontId="1" fillId="2" borderId="1" xfId="0" applyFont="1" applyFill="1" applyBorder="1" applyAlignment="1"/>
    <xf numFmtId="0" fontId="7" fillId="2" borderId="1" xfId="0" applyFont="1" applyFill="1" applyBorder="1" applyAlignment="1"/>
    <xf numFmtId="0" fontId="7" fillId="0" borderId="1" xfId="0" applyNumberFormat="1" applyFont="1" applyBorder="1" applyAlignment="1"/>
    <xf numFmtId="0" fontId="5" fillId="3" borderId="1" xfId="0" applyFont="1" applyFill="1" applyBorder="1" applyAlignment="1">
      <alignment vertical="center"/>
    </xf>
    <xf numFmtId="3" fontId="2" fillId="2" borderId="1" xfId="0" applyNumberFormat="1" applyFont="1" applyFill="1" applyBorder="1" applyAlignment="1"/>
    <xf numFmtId="0" fontId="8" fillId="2" borderId="1" xfId="0" applyFont="1" applyFill="1" applyBorder="1" applyAlignment="1"/>
    <xf numFmtId="0" fontId="8" fillId="2" borderId="1" xfId="0" applyFont="1" applyFill="1" applyBorder="1" applyAlignment="1">
      <alignment horizontal="left"/>
    </xf>
    <xf numFmtId="0" fontId="8" fillId="2" borderId="1" xfId="0" applyFont="1" applyFill="1" applyBorder="1" applyAlignment="1">
      <alignment vertical="center"/>
    </xf>
    <xf numFmtId="3" fontId="8" fillId="2" borderId="1" xfId="0" applyNumberFormat="1" applyFont="1" applyFill="1" applyBorder="1" applyAlignment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/>
    </xf>
    <xf numFmtId="0" fontId="5" fillId="5" borderId="1" xfId="0" applyFont="1" applyFill="1" applyBorder="1" applyAlignment="1">
      <alignment vertical="center"/>
    </xf>
    <xf numFmtId="0" fontId="11" fillId="2" borderId="1" xfId="0" applyFont="1" applyFill="1" applyBorder="1" applyAlignment="1">
      <alignment vertical="center"/>
    </xf>
    <xf numFmtId="0" fontId="14" fillId="2" borderId="1" xfId="0" applyFont="1" applyFill="1" applyBorder="1" applyAlignment="1"/>
    <xf numFmtId="49" fontId="14" fillId="2" borderId="1" xfId="0" applyNumberFormat="1" applyFont="1" applyFill="1" applyBorder="1" applyAlignment="1">
      <alignment vertical="center"/>
    </xf>
    <xf numFmtId="0" fontId="14" fillId="2" borderId="1" xfId="0" applyFont="1" applyFill="1" applyBorder="1" applyAlignment="1">
      <alignment vertical="center"/>
    </xf>
    <xf numFmtId="0" fontId="14" fillId="6" borderId="1" xfId="0" applyFont="1" applyFill="1" applyBorder="1" applyAlignment="1"/>
    <xf numFmtId="0" fontId="11" fillId="6" borderId="1" xfId="0" applyFont="1" applyFill="1" applyBorder="1" applyAlignment="1">
      <alignment vertical="center"/>
    </xf>
    <xf numFmtId="0" fontId="12" fillId="6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 applyAlignment="1"/>
    <xf numFmtId="0" fontId="1" fillId="2" borderId="1" xfId="0" applyFont="1" applyFill="1" applyBorder="1" applyAlignment="1">
      <alignment horizontal="justify" wrapText="1"/>
    </xf>
    <xf numFmtId="165" fontId="6" fillId="2" borderId="1" xfId="0" applyNumberFormat="1" applyFont="1" applyFill="1" applyBorder="1" applyAlignment="1">
      <alignment vertical="center"/>
    </xf>
    <xf numFmtId="165" fontId="3" fillId="2" borderId="1" xfId="0" applyNumberFormat="1" applyFont="1" applyFill="1" applyBorder="1" applyAlignment="1">
      <alignment vertical="center"/>
    </xf>
    <xf numFmtId="0" fontId="1" fillId="0" borderId="1" xfId="0" applyNumberFormat="1" applyFont="1" applyBorder="1" applyAlignment="1"/>
    <xf numFmtId="0" fontId="8" fillId="2" borderId="1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vertical="center"/>
    </xf>
    <xf numFmtId="0" fontId="14" fillId="0" borderId="1" xfId="0" applyNumberFormat="1" applyFont="1" applyBorder="1" applyAlignment="1"/>
    <xf numFmtId="49" fontId="12" fillId="2" borderId="2" xfId="0" applyNumberFormat="1" applyFont="1" applyFill="1" applyBorder="1" applyAlignment="1">
      <alignment vertical="center"/>
    </xf>
    <xf numFmtId="0" fontId="14" fillId="2" borderId="3" xfId="0" applyFont="1" applyFill="1" applyBorder="1" applyAlignment="1"/>
    <xf numFmtId="0" fontId="14" fillId="2" borderId="4" xfId="0" applyFont="1" applyFill="1" applyBorder="1" applyAlignment="1"/>
    <xf numFmtId="49" fontId="14" fillId="2" borderId="5" xfId="0" applyNumberFormat="1" applyFont="1" applyFill="1" applyBorder="1" applyAlignment="1">
      <alignment vertical="center"/>
    </xf>
    <xf numFmtId="0" fontId="14" fillId="2" borderId="6" xfId="0" applyFont="1" applyFill="1" applyBorder="1" applyAlignment="1"/>
    <xf numFmtId="49" fontId="14" fillId="2" borderId="7" xfId="0" applyNumberFormat="1" applyFont="1" applyFill="1" applyBorder="1" applyAlignment="1">
      <alignment vertical="center"/>
    </xf>
    <xf numFmtId="0" fontId="14" fillId="2" borderId="8" xfId="0" applyFont="1" applyFill="1" applyBorder="1" applyAlignment="1"/>
    <xf numFmtId="0" fontId="14" fillId="2" borderId="9" xfId="0" applyFont="1" applyFill="1" applyBorder="1" applyAlignment="1"/>
    <xf numFmtId="0" fontId="14" fillId="8" borderId="10" xfId="0" applyFont="1" applyFill="1" applyBorder="1" applyAlignment="1"/>
    <xf numFmtId="49" fontId="12" fillId="7" borderId="10" xfId="0" applyNumberFormat="1" applyFont="1" applyFill="1" applyBorder="1" applyAlignment="1">
      <alignment vertical="center"/>
    </xf>
    <xf numFmtId="49" fontId="12" fillId="7" borderId="10" xfId="0" applyNumberFormat="1" applyFont="1" applyFill="1" applyBorder="1" applyAlignment="1">
      <alignment horizontal="center" vertical="center"/>
    </xf>
    <xf numFmtId="49" fontId="14" fillId="7" borderId="10" xfId="0" applyNumberFormat="1" applyFont="1" applyFill="1" applyBorder="1" applyAlignment="1"/>
    <xf numFmtId="49" fontId="12" fillId="2" borderId="10" xfId="0" applyNumberFormat="1" applyFont="1" applyFill="1" applyBorder="1" applyAlignment="1">
      <alignment vertical="center"/>
    </xf>
    <xf numFmtId="3" fontId="12" fillId="2" borderId="10" xfId="0" applyNumberFormat="1" applyFont="1" applyFill="1" applyBorder="1" applyAlignment="1">
      <alignment vertical="center"/>
    </xf>
    <xf numFmtId="9" fontId="14" fillId="2" borderId="10" xfId="0" applyNumberFormat="1" applyFont="1" applyFill="1" applyBorder="1" applyAlignment="1"/>
    <xf numFmtId="0" fontId="12" fillId="2" borderId="10" xfId="0" applyNumberFormat="1" applyFont="1" applyFill="1" applyBorder="1" applyAlignment="1">
      <alignment vertical="center"/>
    </xf>
    <xf numFmtId="166" fontId="12" fillId="2" borderId="10" xfId="0" applyNumberFormat="1" applyFont="1" applyFill="1" applyBorder="1" applyAlignment="1">
      <alignment vertical="center"/>
    </xf>
    <xf numFmtId="166" fontId="12" fillId="7" borderId="10" xfId="0" applyNumberFormat="1" applyFont="1" applyFill="1" applyBorder="1" applyAlignment="1">
      <alignment vertical="center"/>
    </xf>
    <xf numFmtId="9" fontId="12" fillId="7" borderId="10" xfId="0" applyNumberFormat="1" applyFont="1" applyFill="1" applyBorder="1" applyAlignment="1">
      <alignment vertical="center"/>
    </xf>
    <xf numFmtId="0" fontId="11" fillId="8" borderId="10" xfId="0" applyFont="1" applyFill="1" applyBorder="1" applyAlignment="1">
      <alignment vertical="center"/>
    </xf>
    <xf numFmtId="49" fontId="15" fillId="8" borderId="10" xfId="0" applyNumberFormat="1" applyFont="1" applyFill="1" applyBorder="1" applyAlignment="1">
      <alignment vertical="center"/>
    </xf>
    <xf numFmtId="41" fontId="12" fillId="7" borderId="10" xfId="1" applyFont="1" applyFill="1" applyBorder="1" applyAlignment="1">
      <alignment vertical="center"/>
    </xf>
    <xf numFmtId="49" fontId="5" fillId="5" borderId="11" xfId="0" applyNumberFormat="1" applyFont="1" applyFill="1" applyBorder="1" applyAlignment="1">
      <alignment vertical="center"/>
    </xf>
    <xf numFmtId="0" fontId="5" fillId="5" borderId="12" xfId="0" applyFont="1" applyFill="1" applyBorder="1" applyAlignment="1">
      <alignment vertical="center"/>
    </xf>
    <xf numFmtId="165" fontId="5" fillId="5" borderId="13" xfId="0" applyNumberFormat="1" applyFont="1" applyFill="1" applyBorder="1" applyAlignment="1">
      <alignment horizontal="right" vertical="center"/>
    </xf>
    <xf numFmtId="49" fontId="5" fillId="3" borderId="14" xfId="0" applyNumberFormat="1" applyFont="1" applyFill="1" applyBorder="1" applyAlignment="1">
      <alignment vertical="center"/>
    </xf>
    <xf numFmtId="165" fontId="5" fillId="3" borderId="15" xfId="0" applyNumberFormat="1" applyFont="1" applyFill="1" applyBorder="1" applyAlignment="1">
      <alignment horizontal="right" vertical="center"/>
    </xf>
    <xf numFmtId="49" fontId="5" fillId="5" borderId="14" xfId="0" applyNumberFormat="1" applyFont="1" applyFill="1" applyBorder="1" applyAlignment="1">
      <alignment vertical="center"/>
    </xf>
    <xf numFmtId="165" fontId="5" fillId="5" borderId="15" xfId="0" applyNumberFormat="1" applyFont="1" applyFill="1" applyBorder="1" applyAlignment="1">
      <alignment horizontal="right" vertical="center"/>
    </xf>
    <xf numFmtId="49" fontId="5" fillId="5" borderId="16" xfId="0" applyNumberFormat="1" applyFont="1" applyFill="1" applyBorder="1" applyAlignment="1">
      <alignment vertical="center"/>
    </xf>
    <xf numFmtId="0" fontId="5" fillId="5" borderId="17" xfId="0" applyFont="1" applyFill="1" applyBorder="1" applyAlignment="1">
      <alignment vertical="center"/>
    </xf>
    <xf numFmtId="165" fontId="5" fillId="5" borderId="18" xfId="0" applyNumberFormat="1" applyFont="1" applyFill="1" applyBorder="1" applyAlignment="1">
      <alignment vertical="center"/>
    </xf>
    <xf numFmtId="49" fontId="5" fillId="5" borderId="10" xfId="0" applyNumberFormat="1" applyFont="1" applyFill="1" applyBorder="1" applyAlignment="1">
      <alignment vertical="center"/>
    </xf>
    <xf numFmtId="49" fontId="5" fillId="3" borderId="10" xfId="0" applyNumberFormat="1" applyFont="1" applyFill="1" applyBorder="1" applyAlignment="1">
      <alignment horizontal="center" vertical="center"/>
    </xf>
    <xf numFmtId="49" fontId="2" fillId="2" borderId="10" xfId="0" applyNumberFormat="1" applyFont="1" applyFill="1" applyBorder="1" applyAlignment="1">
      <alignment wrapText="1"/>
    </xf>
    <xf numFmtId="49" fontId="5" fillId="3" borderId="10" xfId="0" applyNumberFormat="1" applyFont="1" applyFill="1" applyBorder="1" applyAlignment="1">
      <alignment vertical="center"/>
    </xf>
    <xf numFmtId="49" fontId="5" fillId="3" borderId="10" xfId="0" applyNumberFormat="1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horizontal="center"/>
    </xf>
    <xf numFmtId="3" fontId="2" fillId="2" borderId="10" xfId="0" applyNumberFormat="1" applyFont="1" applyFill="1" applyBorder="1" applyAlignment="1"/>
    <xf numFmtId="49" fontId="2" fillId="2" borderId="10" xfId="0" applyNumberFormat="1" applyFont="1" applyFill="1" applyBorder="1" applyAlignment="1">
      <alignment horizontal="center" wrapText="1"/>
    </xf>
    <xf numFmtId="164" fontId="2" fillId="2" borderId="10" xfId="0" applyNumberFormat="1" applyFont="1" applyFill="1" applyBorder="1" applyAlignment="1"/>
    <xf numFmtId="0" fontId="5" fillId="3" borderId="10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vertical="center"/>
    </xf>
    <xf numFmtId="3" fontId="5" fillId="3" borderId="10" xfId="0" applyNumberFormat="1" applyFont="1" applyFill="1" applyBorder="1" applyAlignment="1">
      <alignment vertical="center"/>
    </xf>
    <xf numFmtId="49" fontId="3" fillId="2" borderId="10" xfId="0" applyNumberFormat="1" applyFont="1" applyFill="1" applyBorder="1" applyAlignment="1"/>
    <xf numFmtId="49" fontId="9" fillId="3" borderId="10" xfId="0" applyNumberFormat="1" applyFont="1" applyFill="1" applyBorder="1" applyAlignment="1">
      <alignment vertical="center"/>
    </xf>
    <xf numFmtId="0" fontId="1" fillId="2" borderId="10" xfId="0" applyFont="1" applyFill="1" applyBorder="1" applyAlignment="1">
      <alignment horizontal="center"/>
    </xf>
    <xf numFmtId="0" fontId="1" fillId="2" borderId="10" xfId="0" applyFont="1" applyFill="1" applyBorder="1" applyAlignment="1"/>
    <xf numFmtId="3" fontId="1" fillId="2" borderId="10" xfId="0" applyNumberFormat="1" applyFont="1" applyFill="1" applyBorder="1" applyAlignment="1"/>
    <xf numFmtId="0" fontId="9" fillId="3" borderId="10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vertical="center"/>
    </xf>
    <xf numFmtId="0" fontId="8" fillId="2" borderId="10" xfId="0" applyFont="1" applyFill="1" applyBorder="1" applyAlignment="1">
      <alignment vertical="center"/>
    </xf>
    <xf numFmtId="0" fontId="8" fillId="2" borderId="10" xfId="0" applyFont="1" applyFill="1" applyBorder="1" applyAlignment="1">
      <alignment horizontal="center" vertical="center"/>
    </xf>
    <xf numFmtId="49" fontId="5" fillId="3" borderId="10" xfId="0" applyNumberFormat="1" applyFont="1" applyFill="1" applyBorder="1" applyAlignment="1">
      <alignment vertical="center" wrapText="1"/>
    </xf>
    <xf numFmtId="49" fontId="8" fillId="2" borderId="10" xfId="0" applyNumberFormat="1" applyFont="1" applyFill="1" applyBorder="1" applyAlignment="1">
      <alignment horizontal="right"/>
    </xf>
    <xf numFmtId="167" fontId="1" fillId="2" borderId="10" xfId="0" applyNumberFormat="1" applyFont="1" applyFill="1" applyBorder="1" applyAlignment="1"/>
    <xf numFmtId="3" fontId="1" fillId="2" borderId="10" xfId="0" applyNumberFormat="1" applyFont="1" applyFill="1" applyBorder="1" applyAlignment="1">
      <alignment horizontal="center" wrapText="1"/>
    </xf>
    <xf numFmtId="0" fontId="1" fillId="2" borderId="10" xfId="0" applyFont="1" applyFill="1" applyBorder="1" applyAlignment="1">
      <alignment vertical="center"/>
    </xf>
    <xf numFmtId="49" fontId="15" fillId="8" borderId="10" xfId="0" applyNumberFormat="1" applyFont="1" applyFill="1" applyBorder="1" applyAlignment="1">
      <alignment vertical="center"/>
    </xf>
    <xf numFmtId="0" fontId="12" fillId="8" borderId="10" xfId="0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wrapText="1"/>
    </xf>
    <xf numFmtId="0" fontId="1" fillId="2" borderId="10" xfId="0" applyFont="1" applyFill="1" applyBorder="1" applyAlignment="1">
      <alignment wrapText="1"/>
    </xf>
    <xf numFmtId="49" fontId="5" fillId="3" borderId="10" xfId="0" applyNumberFormat="1" applyFont="1" applyFill="1" applyBorder="1" applyAlignment="1">
      <alignment wrapText="1"/>
    </xf>
    <xf numFmtId="0" fontId="5" fillId="4" borderId="10" xfId="0" applyFont="1" applyFill="1" applyBorder="1" applyAlignment="1">
      <alignment wrapText="1"/>
    </xf>
    <xf numFmtId="49" fontId="1" fillId="2" borderId="10" xfId="0" applyNumberFormat="1" applyFont="1" applyFill="1" applyBorder="1" applyAlignment="1"/>
    <xf numFmtId="0" fontId="1" fillId="2" borderId="10" xfId="0" applyFont="1" applyFill="1" applyBorder="1" applyAlignment="1"/>
    <xf numFmtId="49" fontId="10" fillId="3" borderId="10" xfId="0" applyNumberFormat="1" applyFont="1" applyFill="1" applyBorder="1" applyAlignment="1">
      <alignment horizontal="center" vertical="center"/>
    </xf>
    <xf numFmtId="0" fontId="10" fillId="4" borderId="10" xfId="0" applyFont="1" applyFill="1" applyBorder="1" applyAlignment="1">
      <alignment horizontal="center" vertical="center"/>
    </xf>
    <xf numFmtId="49" fontId="1" fillId="9" borderId="10" xfId="0" applyNumberFormat="1" applyFont="1" applyFill="1" applyBorder="1" applyAlignment="1">
      <alignment horizontal="right"/>
    </xf>
    <xf numFmtId="49" fontId="1" fillId="9" borderId="10" xfId="0" applyNumberFormat="1" applyFont="1" applyFill="1" applyBorder="1" applyAlignment="1">
      <alignment horizontal="right" wrapText="1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752474</xdr:colOff>
      <xdr:row>1</xdr:row>
      <xdr:rowOff>0</xdr:rowOff>
    </xdr:from>
    <xdr:to>
      <xdr:col>6</xdr:col>
      <xdr:colOff>895349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2474" y="190500"/>
          <a:ext cx="5819775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88"/>
  <sheetViews>
    <sheetView showGridLines="0" tabSelected="1" zoomScaleNormal="100" workbookViewId="0">
      <selection activeCell="I5" sqref="I5"/>
    </sheetView>
  </sheetViews>
  <sheetFormatPr baseColWidth="10" defaultColWidth="10.85546875" defaultRowHeight="11.25" customHeight="1" x14ac:dyDescent="0.25"/>
  <cols>
    <col min="1" max="1" width="11.28515625" style="2" customWidth="1"/>
    <col min="2" max="2" width="19.28515625" style="2" customWidth="1"/>
    <col min="3" max="3" width="19.42578125" style="2" customWidth="1"/>
    <col min="4" max="4" width="9.7109375" style="2" customWidth="1"/>
    <col min="5" max="5" width="14.42578125" style="2" customWidth="1"/>
    <col min="6" max="6" width="11" style="2" customWidth="1"/>
    <col min="7" max="7" width="13.5703125" style="2" customWidth="1"/>
    <col min="8" max="10" width="10.85546875" style="2" customWidth="1"/>
    <col min="11" max="255" width="10.85546875" style="1" customWidth="1"/>
  </cols>
  <sheetData>
    <row r="1" spans="1:7" ht="15" customHeight="1" x14ac:dyDescent="0.25">
      <c r="A1" s="3"/>
      <c r="B1" s="3"/>
      <c r="C1" s="3"/>
      <c r="D1" s="3"/>
      <c r="E1" s="3"/>
      <c r="F1" s="3"/>
      <c r="G1" s="3"/>
    </row>
    <row r="2" spans="1:7" ht="15" customHeight="1" x14ac:dyDescent="0.25">
      <c r="A2" s="3"/>
      <c r="B2" s="3"/>
      <c r="C2" s="3"/>
      <c r="D2" s="3"/>
      <c r="E2" s="3"/>
      <c r="F2" s="3"/>
      <c r="G2" s="3"/>
    </row>
    <row r="3" spans="1:7" ht="15" customHeight="1" x14ac:dyDescent="0.25">
      <c r="A3" s="3"/>
      <c r="B3" s="3"/>
      <c r="C3" s="3"/>
      <c r="D3" s="3"/>
      <c r="E3" s="3"/>
      <c r="F3" s="3"/>
      <c r="G3" s="3"/>
    </row>
    <row r="4" spans="1:7" ht="15" customHeight="1" x14ac:dyDescent="0.25">
      <c r="A4" s="3"/>
      <c r="B4" s="3"/>
      <c r="C4" s="3"/>
      <c r="D4" s="3"/>
      <c r="E4" s="3"/>
      <c r="F4" s="3"/>
      <c r="G4" s="3"/>
    </row>
    <row r="5" spans="1:7" ht="15" customHeight="1" x14ac:dyDescent="0.25">
      <c r="A5" s="3"/>
      <c r="B5" s="3"/>
      <c r="C5" s="3"/>
      <c r="D5" s="3"/>
      <c r="E5" s="3"/>
      <c r="F5" s="3"/>
      <c r="G5" s="3"/>
    </row>
    <row r="6" spans="1:7" ht="15" customHeight="1" x14ac:dyDescent="0.25">
      <c r="A6" s="3"/>
      <c r="B6" s="3"/>
      <c r="C6" s="3"/>
      <c r="D6" s="3"/>
      <c r="E6" s="3"/>
      <c r="F6" s="3"/>
      <c r="G6" s="3"/>
    </row>
    <row r="7" spans="1:7" ht="15" customHeight="1" x14ac:dyDescent="0.25">
      <c r="A7" s="3"/>
      <c r="B7" s="3"/>
      <c r="C7" s="3"/>
      <c r="D7" s="3"/>
      <c r="E7" s="3"/>
      <c r="F7" s="3"/>
      <c r="G7" s="3"/>
    </row>
    <row r="8" spans="1:7" ht="15" customHeight="1" x14ac:dyDescent="0.25">
      <c r="A8" s="3"/>
      <c r="B8" s="3"/>
      <c r="C8" s="3"/>
      <c r="D8" s="3"/>
      <c r="E8" s="3"/>
      <c r="F8" s="3"/>
      <c r="G8" s="3"/>
    </row>
    <row r="9" spans="1:7" ht="12" customHeight="1" x14ac:dyDescent="0.25">
      <c r="A9" s="3"/>
      <c r="B9" s="101" t="s">
        <v>0</v>
      </c>
      <c r="C9" s="102" t="s">
        <v>94</v>
      </c>
      <c r="D9" s="18"/>
      <c r="E9" s="110" t="s">
        <v>78</v>
      </c>
      <c r="F9" s="111"/>
      <c r="G9" s="86">
        <v>15000</v>
      </c>
    </row>
    <row r="10" spans="1:7" ht="15" x14ac:dyDescent="0.25">
      <c r="A10" s="3"/>
      <c r="B10" s="4" t="s">
        <v>1</v>
      </c>
      <c r="C10" s="13" t="s">
        <v>77</v>
      </c>
      <c r="D10" s="19"/>
      <c r="E10" s="108" t="s">
        <v>2</v>
      </c>
      <c r="F10" s="109"/>
      <c r="G10" s="5" t="s">
        <v>70</v>
      </c>
    </row>
    <row r="11" spans="1:7" ht="12" customHeight="1" x14ac:dyDescent="0.25">
      <c r="A11" s="3"/>
      <c r="B11" s="4" t="s">
        <v>3</v>
      </c>
      <c r="C11" s="5" t="s">
        <v>80</v>
      </c>
      <c r="D11" s="19"/>
      <c r="E11" s="108" t="s">
        <v>79</v>
      </c>
      <c r="F11" s="109"/>
      <c r="G11" s="103">
        <v>250</v>
      </c>
    </row>
    <row r="12" spans="1:7" ht="12" customHeight="1" x14ac:dyDescent="0.25">
      <c r="A12" s="3"/>
      <c r="B12" s="4" t="s">
        <v>4</v>
      </c>
      <c r="C12" s="6" t="s">
        <v>57</v>
      </c>
      <c r="D12" s="19"/>
      <c r="E12" s="10" t="s">
        <v>5</v>
      </c>
      <c r="F12" s="95"/>
      <c r="G12" s="9">
        <f>(G9*G11)</f>
        <v>3750000</v>
      </c>
    </row>
    <row r="13" spans="1:7" ht="13.5" customHeight="1" x14ac:dyDescent="0.25">
      <c r="A13" s="3"/>
      <c r="B13" s="4" t="s">
        <v>6</v>
      </c>
      <c r="C13" s="116" t="s">
        <v>103</v>
      </c>
      <c r="D13" s="19"/>
      <c r="E13" s="108" t="s">
        <v>7</v>
      </c>
      <c r="F13" s="109"/>
      <c r="G13" s="5" t="s">
        <v>58</v>
      </c>
    </row>
    <row r="14" spans="1:7" ht="17.25" customHeight="1" x14ac:dyDescent="0.25">
      <c r="A14" s="3"/>
      <c r="B14" s="4" t="s">
        <v>8</v>
      </c>
      <c r="C14" s="117" t="s">
        <v>103</v>
      </c>
      <c r="D14" s="19"/>
      <c r="E14" s="108" t="s">
        <v>9</v>
      </c>
      <c r="F14" s="109"/>
      <c r="G14" s="5" t="s">
        <v>70</v>
      </c>
    </row>
    <row r="15" spans="1:7" ht="14.25" customHeight="1" x14ac:dyDescent="0.25">
      <c r="A15" s="3"/>
      <c r="B15" s="4" t="s">
        <v>10</v>
      </c>
      <c r="C15" s="5" t="s">
        <v>101</v>
      </c>
      <c r="D15" s="19"/>
      <c r="E15" s="112" t="s">
        <v>11</v>
      </c>
      <c r="F15" s="113"/>
      <c r="G15" s="6" t="s">
        <v>81</v>
      </c>
    </row>
    <row r="16" spans="1:7" ht="12" customHeight="1" x14ac:dyDescent="0.25">
      <c r="A16" s="3"/>
      <c r="B16" s="39"/>
      <c r="C16" s="40"/>
      <c r="D16" s="19"/>
      <c r="E16" s="19"/>
      <c r="F16" s="19"/>
      <c r="G16" s="41"/>
    </row>
    <row r="17" spans="1:255" s="17" customFormat="1" ht="12" customHeight="1" x14ac:dyDescent="0.25">
      <c r="A17" s="20"/>
      <c r="B17" s="114" t="s">
        <v>12</v>
      </c>
      <c r="C17" s="115"/>
      <c r="D17" s="115"/>
      <c r="E17" s="115"/>
      <c r="F17" s="115"/>
      <c r="G17" s="115"/>
      <c r="H17" s="21"/>
      <c r="I17" s="21"/>
      <c r="J17" s="21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6"/>
      <c r="BR17" s="16"/>
      <c r="BS17" s="16"/>
      <c r="BT17" s="16"/>
      <c r="BU17" s="16"/>
      <c r="BV17" s="16"/>
      <c r="BW17" s="16"/>
      <c r="BX17" s="16"/>
      <c r="BY17" s="16"/>
      <c r="BZ17" s="16"/>
      <c r="CA17" s="16"/>
      <c r="CB17" s="16"/>
      <c r="CC17" s="16"/>
      <c r="CD17" s="16"/>
      <c r="CE17" s="16"/>
      <c r="CF17" s="16"/>
      <c r="CG17" s="16"/>
      <c r="CH17" s="16"/>
      <c r="CI17" s="16"/>
      <c r="CJ17" s="16"/>
      <c r="CK17" s="16"/>
      <c r="CL17" s="16"/>
      <c r="CM17" s="16"/>
      <c r="CN17" s="16"/>
      <c r="CO17" s="16"/>
      <c r="CP17" s="16"/>
      <c r="CQ17" s="16"/>
      <c r="CR17" s="16"/>
      <c r="CS17" s="16"/>
      <c r="CT17" s="16"/>
      <c r="CU17" s="16"/>
      <c r="CV17" s="16"/>
      <c r="CW17" s="16"/>
      <c r="CX17" s="16"/>
      <c r="CY17" s="16"/>
      <c r="CZ17" s="16"/>
      <c r="DA17" s="16"/>
      <c r="DB17" s="16"/>
      <c r="DC17" s="16"/>
      <c r="DD17" s="16"/>
      <c r="DE17" s="16"/>
      <c r="DF17" s="16"/>
      <c r="DG17" s="16"/>
      <c r="DH17" s="16"/>
      <c r="DI17" s="16"/>
      <c r="DJ17" s="16"/>
      <c r="DK17" s="16"/>
      <c r="DL17" s="16"/>
      <c r="DM17" s="16"/>
      <c r="DN17" s="16"/>
      <c r="DO17" s="16"/>
      <c r="DP17" s="16"/>
      <c r="DQ17" s="16"/>
      <c r="DR17" s="16"/>
      <c r="DS17" s="16"/>
      <c r="DT17" s="16"/>
      <c r="DU17" s="16"/>
      <c r="DV17" s="16"/>
      <c r="DW17" s="16"/>
      <c r="DX17" s="16"/>
      <c r="DY17" s="16"/>
      <c r="DZ17" s="16"/>
      <c r="EA17" s="16"/>
      <c r="EB17" s="16"/>
      <c r="EC17" s="16"/>
      <c r="ED17" s="16"/>
      <c r="EE17" s="16"/>
      <c r="EF17" s="16"/>
      <c r="EG17" s="16"/>
      <c r="EH17" s="16"/>
      <c r="EI17" s="16"/>
      <c r="EJ17" s="16"/>
      <c r="EK17" s="16"/>
      <c r="EL17" s="16"/>
      <c r="EM17" s="16"/>
      <c r="EN17" s="16"/>
      <c r="EO17" s="16"/>
      <c r="EP17" s="16"/>
      <c r="EQ17" s="16"/>
      <c r="ER17" s="16"/>
      <c r="ES17" s="16"/>
      <c r="ET17" s="16"/>
      <c r="EU17" s="16"/>
      <c r="EV17" s="16"/>
      <c r="EW17" s="16"/>
      <c r="EX17" s="16"/>
      <c r="EY17" s="16"/>
      <c r="EZ17" s="16"/>
      <c r="FA17" s="16"/>
      <c r="FB17" s="16"/>
      <c r="FC17" s="16"/>
      <c r="FD17" s="16"/>
      <c r="FE17" s="16"/>
      <c r="FF17" s="16"/>
      <c r="FG17" s="16"/>
      <c r="FH17" s="16"/>
      <c r="FI17" s="16"/>
      <c r="FJ17" s="16"/>
      <c r="FK17" s="16"/>
      <c r="FL17" s="16"/>
      <c r="FM17" s="16"/>
      <c r="FN17" s="16"/>
      <c r="FO17" s="16"/>
      <c r="FP17" s="16"/>
      <c r="FQ17" s="16"/>
      <c r="FR17" s="16"/>
      <c r="FS17" s="16"/>
      <c r="FT17" s="16"/>
      <c r="FU17" s="16"/>
      <c r="FV17" s="16"/>
      <c r="FW17" s="16"/>
      <c r="FX17" s="16"/>
      <c r="FY17" s="16"/>
      <c r="FZ17" s="16"/>
      <c r="GA17" s="16"/>
      <c r="GB17" s="16"/>
      <c r="GC17" s="16"/>
      <c r="GD17" s="16"/>
      <c r="GE17" s="16"/>
      <c r="GF17" s="16"/>
      <c r="GG17" s="16"/>
      <c r="GH17" s="16"/>
      <c r="GI17" s="16"/>
      <c r="GJ17" s="16"/>
      <c r="GK17" s="16"/>
      <c r="GL17" s="16"/>
      <c r="GM17" s="16"/>
      <c r="GN17" s="16"/>
      <c r="GO17" s="16"/>
      <c r="GP17" s="16"/>
      <c r="GQ17" s="16"/>
      <c r="GR17" s="16"/>
      <c r="GS17" s="16"/>
      <c r="GT17" s="16"/>
      <c r="GU17" s="16"/>
      <c r="GV17" s="16"/>
      <c r="GW17" s="16"/>
      <c r="GX17" s="16"/>
      <c r="GY17" s="16"/>
      <c r="GZ17" s="16"/>
      <c r="HA17" s="16"/>
      <c r="HB17" s="16"/>
      <c r="HC17" s="16"/>
      <c r="HD17" s="16"/>
      <c r="HE17" s="16"/>
      <c r="HF17" s="16"/>
      <c r="HG17" s="16"/>
      <c r="HH17" s="16"/>
      <c r="HI17" s="16"/>
      <c r="HJ17" s="16"/>
      <c r="HK17" s="16"/>
      <c r="HL17" s="16"/>
      <c r="HM17" s="16"/>
      <c r="HN17" s="16"/>
      <c r="HO17" s="16"/>
      <c r="HP17" s="16"/>
      <c r="HQ17" s="16"/>
      <c r="HR17" s="16"/>
      <c r="HS17" s="16"/>
      <c r="HT17" s="16"/>
      <c r="HU17" s="16"/>
      <c r="HV17" s="16"/>
      <c r="HW17" s="16"/>
      <c r="HX17" s="16"/>
      <c r="HY17" s="16"/>
      <c r="HZ17" s="16"/>
      <c r="IA17" s="16"/>
      <c r="IB17" s="16"/>
      <c r="IC17" s="16"/>
      <c r="ID17" s="16"/>
      <c r="IE17" s="16"/>
      <c r="IF17" s="16"/>
      <c r="IG17" s="16"/>
      <c r="IH17" s="16"/>
      <c r="II17" s="16"/>
      <c r="IJ17" s="16"/>
      <c r="IK17" s="16"/>
      <c r="IL17" s="16"/>
      <c r="IM17" s="16"/>
      <c r="IN17" s="16"/>
      <c r="IO17" s="16"/>
      <c r="IP17" s="16"/>
      <c r="IQ17" s="16"/>
      <c r="IR17" s="16"/>
      <c r="IS17" s="16"/>
      <c r="IT17" s="16"/>
      <c r="IU17" s="16"/>
    </row>
    <row r="18" spans="1:255" s="17" customFormat="1" ht="12" customHeight="1" x14ac:dyDescent="0.25">
      <c r="A18" s="20"/>
      <c r="B18" s="24"/>
      <c r="C18" s="25"/>
      <c r="D18" s="25"/>
      <c r="E18" s="25"/>
      <c r="F18" s="24"/>
      <c r="G18" s="24"/>
      <c r="H18" s="21"/>
      <c r="I18" s="21"/>
      <c r="J18" s="21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  <c r="BI18" s="16"/>
      <c r="BJ18" s="16"/>
      <c r="BK18" s="16"/>
      <c r="BL18" s="16"/>
      <c r="BM18" s="16"/>
      <c r="BN18" s="16"/>
      <c r="BO18" s="16"/>
      <c r="BP18" s="16"/>
      <c r="BQ18" s="16"/>
      <c r="BR18" s="16"/>
      <c r="BS18" s="16"/>
      <c r="BT18" s="16"/>
      <c r="BU18" s="16"/>
      <c r="BV18" s="16"/>
      <c r="BW18" s="16"/>
      <c r="BX18" s="16"/>
      <c r="BY18" s="16"/>
      <c r="BZ18" s="16"/>
      <c r="CA18" s="16"/>
      <c r="CB18" s="16"/>
      <c r="CC18" s="16"/>
      <c r="CD18" s="16"/>
      <c r="CE18" s="16"/>
      <c r="CF18" s="16"/>
      <c r="CG18" s="16"/>
      <c r="CH18" s="16"/>
      <c r="CI18" s="16"/>
      <c r="CJ18" s="16"/>
      <c r="CK18" s="16"/>
      <c r="CL18" s="16"/>
      <c r="CM18" s="16"/>
      <c r="CN18" s="16"/>
      <c r="CO18" s="16"/>
      <c r="CP18" s="16"/>
      <c r="CQ18" s="16"/>
      <c r="CR18" s="16"/>
      <c r="CS18" s="16"/>
      <c r="CT18" s="16"/>
      <c r="CU18" s="16"/>
      <c r="CV18" s="16"/>
      <c r="CW18" s="16"/>
      <c r="CX18" s="16"/>
      <c r="CY18" s="16"/>
      <c r="CZ18" s="16"/>
      <c r="DA18" s="16"/>
      <c r="DB18" s="16"/>
      <c r="DC18" s="16"/>
      <c r="DD18" s="16"/>
      <c r="DE18" s="16"/>
      <c r="DF18" s="16"/>
      <c r="DG18" s="16"/>
      <c r="DH18" s="16"/>
      <c r="DI18" s="16"/>
      <c r="DJ18" s="16"/>
      <c r="DK18" s="16"/>
      <c r="DL18" s="16"/>
      <c r="DM18" s="16"/>
      <c r="DN18" s="16"/>
      <c r="DO18" s="16"/>
      <c r="DP18" s="16"/>
      <c r="DQ18" s="16"/>
      <c r="DR18" s="16"/>
      <c r="DS18" s="16"/>
      <c r="DT18" s="16"/>
      <c r="DU18" s="16"/>
      <c r="DV18" s="16"/>
      <c r="DW18" s="16"/>
      <c r="DX18" s="16"/>
      <c r="DY18" s="16"/>
      <c r="DZ18" s="16"/>
      <c r="EA18" s="16"/>
      <c r="EB18" s="16"/>
      <c r="EC18" s="16"/>
      <c r="ED18" s="16"/>
      <c r="EE18" s="16"/>
      <c r="EF18" s="16"/>
      <c r="EG18" s="16"/>
      <c r="EH18" s="16"/>
      <c r="EI18" s="16"/>
      <c r="EJ18" s="16"/>
      <c r="EK18" s="16"/>
      <c r="EL18" s="16"/>
      <c r="EM18" s="16"/>
      <c r="EN18" s="16"/>
      <c r="EO18" s="16"/>
      <c r="EP18" s="16"/>
      <c r="EQ18" s="16"/>
      <c r="ER18" s="16"/>
      <c r="ES18" s="16"/>
      <c r="ET18" s="16"/>
      <c r="EU18" s="16"/>
      <c r="EV18" s="16"/>
      <c r="EW18" s="16"/>
      <c r="EX18" s="16"/>
      <c r="EY18" s="16"/>
      <c r="EZ18" s="16"/>
      <c r="FA18" s="16"/>
      <c r="FB18" s="16"/>
      <c r="FC18" s="16"/>
      <c r="FD18" s="16"/>
      <c r="FE18" s="16"/>
      <c r="FF18" s="16"/>
      <c r="FG18" s="16"/>
      <c r="FH18" s="16"/>
      <c r="FI18" s="16"/>
      <c r="FJ18" s="16"/>
      <c r="FK18" s="16"/>
      <c r="FL18" s="16"/>
      <c r="FM18" s="16"/>
      <c r="FN18" s="16"/>
      <c r="FO18" s="16"/>
      <c r="FP18" s="16"/>
      <c r="FQ18" s="16"/>
      <c r="FR18" s="16"/>
      <c r="FS18" s="16"/>
      <c r="FT18" s="16"/>
      <c r="FU18" s="16"/>
      <c r="FV18" s="16"/>
      <c r="FW18" s="16"/>
      <c r="FX18" s="16"/>
      <c r="FY18" s="16"/>
      <c r="FZ18" s="16"/>
      <c r="GA18" s="16"/>
      <c r="GB18" s="16"/>
      <c r="GC18" s="16"/>
      <c r="GD18" s="16"/>
      <c r="GE18" s="16"/>
      <c r="GF18" s="16"/>
      <c r="GG18" s="16"/>
      <c r="GH18" s="16"/>
      <c r="GI18" s="16"/>
      <c r="GJ18" s="16"/>
      <c r="GK18" s="16"/>
      <c r="GL18" s="16"/>
      <c r="GM18" s="16"/>
      <c r="GN18" s="16"/>
      <c r="GO18" s="16"/>
      <c r="GP18" s="16"/>
      <c r="GQ18" s="16"/>
      <c r="GR18" s="16"/>
      <c r="GS18" s="16"/>
      <c r="GT18" s="16"/>
      <c r="GU18" s="16"/>
      <c r="GV18" s="16"/>
      <c r="GW18" s="16"/>
      <c r="GX18" s="16"/>
      <c r="GY18" s="16"/>
      <c r="GZ18" s="16"/>
      <c r="HA18" s="16"/>
      <c r="HB18" s="16"/>
      <c r="HC18" s="16"/>
      <c r="HD18" s="16"/>
      <c r="HE18" s="16"/>
      <c r="HF18" s="16"/>
      <c r="HG18" s="16"/>
      <c r="HH18" s="16"/>
      <c r="HI18" s="16"/>
      <c r="HJ18" s="16"/>
      <c r="HK18" s="16"/>
      <c r="HL18" s="16"/>
      <c r="HM18" s="16"/>
      <c r="HN18" s="16"/>
      <c r="HO18" s="16"/>
      <c r="HP18" s="16"/>
      <c r="HQ18" s="16"/>
      <c r="HR18" s="16"/>
      <c r="HS18" s="16"/>
      <c r="HT18" s="16"/>
      <c r="HU18" s="16"/>
      <c r="HV18" s="16"/>
      <c r="HW18" s="16"/>
      <c r="HX18" s="16"/>
      <c r="HY18" s="16"/>
      <c r="HZ18" s="16"/>
      <c r="IA18" s="16"/>
      <c r="IB18" s="16"/>
      <c r="IC18" s="16"/>
      <c r="ID18" s="16"/>
      <c r="IE18" s="16"/>
      <c r="IF18" s="16"/>
      <c r="IG18" s="16"/>
      <c r="IH18" s="16"/>
      <c r="II18" s="16"/>
      <c r="IJ18" s="16"/>
      <c r="IK18" s="16"/>
      <c r="IL18" s="16"/>
      <c r="IM18" s="16"/>
      <c r="IN18" s="16"/>
      <c r="IO18" s="16"/>
      <c r="IP18" s="16"/>
      <c r="IQ18" s="16"/>
      <c r="IR18" s="16"/>
      <c r="IS18" s="16"/>
      <c r="IT18" s="16"/>
      <c r="IU18" s="16"/>
    </row>
    <row r="19" spans="1:255" s="17" customFormat="1" ht="12" customHeight="1" x14ac:dyDescent="0.25">
      <c r="A19" s="20"/>
      <c r="B19" s="80" t="s">
        <v>13</v>
      </c>
      <c r="C19" s="26"/>
      <c r="D19" s="26"/>
      <c r="E19" s="26"/>
      <c r="F19" s="26"/>
      <c r="G19" s="26"/>
      <c r="H19" s="21"/>
      <c r="I19" s="21"/>
      <c r="J19" s="21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  <c r="BF19" s="16"/>
      <c r="BG19" s="16"/>
      <c r="BH19" s="16"/>
      <c r="BI19" s="16"/>
      <c r="BJ19" s="16"/>
      <c r="BK19" s="16"/>
      <c r="BL19" s="16"/>
      <c r="BM19" s="16"/>
      <c r="BN19" s="16"/>
      <c r="BO19" s="16"/>
      <c r="BP19" s="16"/>
      <c r="BQ19" s="16"/>
      <c r="BR19" s="16"/>
      <c r="BS19" s="16"/>
      <c r="BT19" s="16"/>
      <c r="BU19" s="16"/>
      <c r="BV19" s="16"/>
      <c r="BW19" s="16"/>
      <c r="BX19" s="16"/>
      <c r="BY19" s="16"/>
      <c r="BZ19" s="16"/>
      <c r="CA19" s="16"/>
      <c r="CB19" s="16"/>
      <c r="CC19" s="16"/>
      <c r="CD19" s="16"/>
      <c r="CE19" s="16"/>
      <c r="CF19" s="16"/>
      <c r="CG19" s="16"/>
      <c r="CH19" s="16"/>
      <c r="CI19" s="16"/>
      <c r="CJ19" s="16"/>
      <c r="CK19" s="16"/>
      <c r="CL19" s="16"/>
      <c r="CM19" s="16"/>
      <c r="CN19" s="16"/>
      <c r="CO19" s="16"/>
      <c r="CP19" s="16"/>
      <c r="CQ19" s="16"/>
      <c r="CR19" s="16"/>
      <c r="CS19" s="16"/>
      <c r="CT19" s="16"/>
      <c r="CU19" s="16"/>
      <c r="CV19" s="16"/>
      <c r="CW19" s="16"/>
      <c r="CX19" s="16"/>
      <c r="CY19" s="16"/>
      <c r="CZ19" s="16"/>
      <c r="DA19" s="16"/>
      <c r="DB19" s="16"/>
      <c r="DC19" s="16"/>
      <c r="DD19" s="16"/>
      <c r="DE19" s="16"/>
      <c r="DF19" s="16"/>
      <c r="DG19" s="16"/>
      <c r="DH19" s="16"/>
      <c r="DI19" s="16"/>
      <c r="DJ19" s="16"/>
      <c r="DK19" s="16"/>
      <c r="DL19" s="16"/>
      <c r="DM19" s="16"/>
      <c r="DN19" s="16"/>
      <c r="DO19" s="16"/>
      <c r="DP19" s="16"/>
      <c r="DQ19" s="16"/>
      <c r="DR19" s="16"/>
      <c r="DS19" s="16"/>
      <c r="DT19" s="16"/>
      <c r="DU19" s="16"/>
      <c r="DV19" s="16"/>
      <c r="DW19" s="16"/>
      <c r="DX19" s="16"/>
      <c r="DY19" s="16"/>
      <c r="DZ19" s="16"/>
      <c r="EA19" s="16"/>
      <c r="EB19" s="16"/>
      <c r="EC19" s="16"/>
      <c r="ED19" s="16"/>
      <c r="EE19" s="16"/>
      <c r="EF19" s="16"/>
      <c r="EG19" s="16"/>
      <c r="EH19" s="16"/>
      <c r="EI19" s="16"/>
      <c r="EJ19" s="16"/>
      <c r="EK19" s="16"/>
      <c r="EL19" s="16"/>
      <c r="EM19" s="16"/>
      <c r="EN19" s="16"/>
      <c r="EO19" s="16"/>
      <c r="EP19" s="16"/>
      <c r="EQ19" s="16"/>
      <c r="ER19" s="16"/>
      <c r="ES19" s="16"/>
      <c r="ET19" s="16"/>
      <c r="EU19" s="16"/>
      <c r="EV19" s="16"/>
      <c r="EW19" s="16"/>
      <c r="EX19" s="16"/>
      <c r="EY19" s="16"/>
      <c r="EZ19" s="16"/>
      <c r="FA19" s="16"/>
      <c r="FB19" s="16"/>
      <c r="FC19" s="16"/>
      <c r="FD19" s="16"/>
      <c r="FE19" s="16"/>
      <c r="FF19" s="16"/>
      <c r="FG19" s="16"/>
      <c r="FH19" s="16"/>
      <c r="FI19" s="16"/>
      <c r="FJ19" s="16"/>
      <c r="FK19" s="16"/>
      <c r="FL19" s="16"/>
      <c r="FM19" s="16"/>
      <c r="FN19" s="16"/>
      <c r="FO19" s="16"/>
      <c r="FP19" s="16"/>
      <c r="FQ19" s="16"/>
      <c r="FR19" s="16"/>
      <c r="FS19" s="16"/>
      <c r="FT19" s="16"/>
      <c r="FU19" s="16"/>
      <c r="FV19" s="16"/>
      <c r="FW19" s="16"/>
      <c r="FX19" s="16"/>
      <c r="FY19" s="16"/>
      <c r="FZ19" s="16"/>
      <c r="GA19" s="16"/>
      <c r="GB19" s="16"/>
      <c r="GC19" s="16"/>
      <c r="GD19" s="16"/>
      <c r="GE19" s="16"/>
      <c r="GF19" s="16"/>
      <c r="GG19" s="16"/>
      <c r="GH19" s="16"/>
      <c r="GI19" s="16"/>
      <c r="GJ19" s="16"/>
      <c r="GK19" s="16"/>
      <c r="GL19" s="16"/>
      <c r="GM19" s="16"/>
      <c r="GN19" s="16"/>
      <c r="GO19" s="16"/>
      <c r="GP19" s="16"/>
      <c r="GQ19" s="16"/>
      <c r="GR19" s="16"/>
      <c r="GS19" s="16"/>
      <c r="GT19" s="16"/>
      <c r="GU19" s="16"/>
      <c r="GV19" s="16"/>
      <c r="GW19" s="16"/>
      <c r="GX19" s="16"/>
      <c r="GY19" s="16"/>
      <c r="GZ19" s="16"/>
      <c r="HA19" s="16"/>
      <c r="HB19" s="16"/>
      <c r="HC19" s="16"/>
      <c r="HD19" s="16"/>
      <c r="HE19" s="16"/>
      <c r="HF19" s="16"/>
      <c r="HG19" s="16"/>
      <c r="HH19" s="16"/>
      <c r="HI19" s="16"/>
      <c r="HJ19" s="16"/>
      <c r="HK19" s="16"/>
      <c r="HL19" s="16"/>
      <c r="HM19" s="16"/>
      <c r="HN19" s="16"/>
      <c r="HO19" s="16"/>
      <c r="HP19" s="16"/>
      <c r="HQ19" s="16"/>
      <c r="HR19" s="16"/>
      <c r="HS19" s="16"/>
      <c r="HT19" s="16"/>
      <c r="HU19" s="16"/>
      <c r="HV19" s="16"/>
      <c r="HW19" s="16"/>
      <c r="HX19" s="16"/>
      <c r="HY19" s="16"/>
      <c r="HZ19" s="16"/>
      <c r="IA19" s="16"/>
      <c r="IB19" s="16"/>
      <c r="IC19" s="16"/>
      <c r="ID19" s="16"/>
      <c r="IE19" s="16"/>
      <c r="IF19" s="16"/>
      <c r="IG19" s="16"/>
      <c r="IH19" s="16"/>
      <c r="II19" s="16"/>
      <c r="IJ19" s="16"/>
      <c r="IK19" s="16"/>
      <c r="IL19" s="16"/>
      <c r="IM19" s="16"/>
      <c r="IN19" s="16"/>
      <c r="IO19" s="16"/>
      <c r="IP19" s="16"/>
      <c r="IQ19" s="16"/>
      <c r="IR19" s="16"/>
      <c r="IS19" s="16"/>
      <c r="IT19" s="16"/>
      <c r="IU19" s="16"/>
    </row>
    <row r="20" spans="1:255" s="17" customFormat="1" ht="24" customHeight="1" x14ac:dyDescent="0.25">
      <c r="A20" s="20"/>
      <c r="B20" s="84" t="s">
        <v>14</v>
      </c>
      <c r="C20" s="84" t="s">
        <v>15</v>
      </c>
      <c r="D20" s="84" t="s">
        <v>95</v>
      </c>
      <c r="E20" s="84" t="s">
        <v>17</v>
      </c>
      <c r="F20" s="84" t="s">
        <v>18</v>
      </c>
      <c r="G20" s="84" t="s">
        <v>19</v>
      </c>
      <c r="H20" s="21"/>
      <c r="I20" s="21"/>
      <c r="J20" s="21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16"/>
      <c r="BG20" s="16"/>
      <c r="BH20" s="16"/>
      <c r="BI20" s="16"/>
      <c r="BJ20" s="16"/>
      <c r="BK20" s="16"/>
      <c r="BL20" s="16"/>
      <c r="BM20" s="16"/>
      <c r="BN20" s="16"/>
      <c r="BO20" s="16"/>
      <c r="BP20" s="16"/>
      <c r="BQ20" s="16"/>
      <c r="BR20" s="16"/>
      <c r="BS20" s="16"/>
      <c r="BT20" s="16"/>
      <c r="BU20" s="16"/>
      <c r="BV20" s="16"/>
      <c r="BW20" s="16"/>
      <c r="BX20" s="16"/>
      <c r="BY20" s="16"/>
      <c r="BZ20" s="16"/>
      <c r="CA20" s="16"/>
      <c r="CB20" s="16"/>
      <c r="CC20" s="16"/>
      <c r="CD20" s="16"/>
      <c r="CE20" s="16"/>
      <c r="CF20" s="16"/>
      <c r="CG20" s="16"/>
      <c r="CH20" s="16"/>
      <c r="CI20" s="16"/>
      <c r="CJ20" s="16"/>
      <c r="CK20" s="16"/>
      <c r="CL20" s="16"/>
      <c r="CM20" s="16"/>
      <c r="CN20" s="16"/>
      <c r="CO20" s="16"/>
      <c r="CP20" s="16"/>
      <c r="CQ20" s="16"/>
      <c r="CR20" s="16"/>
      <c r="CS20" s="16"/>
      <c r="CT20" s="16"/>
      <c r="CU20" s="16"/>
      <c r="CV20" s="16"/>
      <c r="CW20" s="16"/>
      <c r="CX20" s="16"/>
      <c r="CY20" s="16"/>
      <c r="CZ20" s="16"/>
      <c r="DA20" s="16"/>
      <c r="DB20" s="16"/>
      <c r="DC20" s="16"/>
      <c r="DD20" s="16"/>
      <c r="DE20" s="16"/>
      <c r="DF20" s="16"/>
      <c r="DG20" s="16"/>
      <c r="DH20" s="16"/>
      <c r="DI20" s="16"/>
      <c r="DJ20" s="16"/>
      <c r="DK20" s="16"/>
      <c r="DL20" s="16"/>
      <c r="DM20" s="16"/>
      <c r="DN20" s="16"/>
      <c r="DO20" s="16"/>
      <c r="DP20" s="16"/>
      <c r="DQ20" s="16"/>
      <c r="DR20" s="16"/>
      <c r="DS20" s="16"/>
      <c r="DT20" s="16"/>
      <c r="DU20" s="16"/>
      <c r="DV20" s="16"/>
      <c r="DW20" s="16"/>
      <c r="DX20" s="16"/>
      <c r="DY20" s="16"/>
      <c r="DZ20" s="16"/>
      <c r="EA20" s="16"/>
      <c r="EB20" s="16"/>
      <c r="EC20" s="16"/>
      <c r="ED20" s="16"/>
      <c r="EE20" s="16"/>
      <c r="EF20" s="16"/>
      <c r="EG20" s="16"/>
      <c r="EH20" s="16"/>
      <c r="EI20" s="16"/>
      <c r="EJ20" s="16"/>
      <c r="EK20" s="16"/>
      <c r="EL20" s="16"/>
      <c r="EM20" s="16"/>
      <c r="EN20" s="16"/>
      <c r="EO20" s="16"/>
      <c r="EP20" s="16"/>
      <c r="EQ20" s="16"/>
      <c r="ER20" s="16"/>
      <c r="ES20" s="16"/>
      <c r="ET20" s="16"/>
      <c r="EU20" s="16"/>
      <c r="EV20" s="16"/>
      <c r="EW20" s="16"/>
      <c r="EX20" s="16"/>
      <c r="EY20" s="16"/>
      <c r="EZ20" s="16"/>
      <c r="FA20" s="16"/>
      <c r="FB20" s="16"/>
      <c r="FC20" s="16"/>
      <c r="FD20" s="16"/>
      <c r="FE20" s="16"/>
      <c r="FF20" s="16"/>
      <c r="FG20" s="16"/>
      <c r="FH20" s="16"/>
      <c r="FI20" s="16"/>
      <c r="FJ20" s="16"/>
      <c r="FK20" s="16"/>
      <c r="FL20" s="16"/>
      <c r="FM20" s="16"/>
      <c r="FN20" s="16"/>
      <c r="FO20" s="16"/>
      <c r="FP20" s="16"/>
      <c r="FQ20" s="16"/>
      <c r="FR20" s="16"/>
      <c r="FS20" s="16"/>
      <c r="FT20" s="16"/>
      <c r="FU20" s="16"/>
      <c r="FV20" s="16"/>
      <c r="FW20" s="16"/>
      <c r="FX20" s="16"/>
      <c r="FY20" s="16"/>
      <c r="FZ20" s="16"/>
      <c r="GA20" s="16"/>
      <c r="GB20" s="16"/>
      <c r="GC20" s="16"/>
      <c r="GD20" s="16"/>
      <c r="GE20" s="16"/>
      <c r="GF20" s="16"/>
      <c r="GG20" s="16"/>
      <c r="GH20" s="16"/>
      <c r="GI20" s="16"/>
      <c r="GJ20" s="16"/>
      <c r="GK20" s="16"/>
      <c r="GL20" s="16"/>
      <c r="GM20" s="16"/>
      <c r="GN20" s="16"/>
      <c r="GO20" s="16"/>
      <c r="GP20" s="16"/>
      <c r="GQ20" s="16"/>
      <c r="GR20" s="16"/>
      <c r="GS20" s="16"/>
      <c r="GT20" s="16"/>
      <c r="GU20" s="16"/>
      <c r="GV20" s="16"/>
      <c r="GW20" s="16"/>
      <c r="GX20" s="16"/>
      <c r="GY20" s="16"/>
      <c r="GZ20" s="16"/>
      <c r="HA20" s="16"/>
      <c r="HB20" s="16"/>
      <c r="HC20" s="16"/>
      <c r="HD20" s="16"/>
      <c r="HE20" s="16"/>
      <c r="HF20" s="16"/>
      <c r="HG20" s="16"/>
      <c r="HH20" s="16"/>
      <c r="HI20" s="16"/>
      <c r="HJ20" s="16"/>
      <c r="HK20" s="16"/>
      <c r="HL20" s="16"/>
      <c r="HM20" s="16"/>
      <c r="HN20" s="16"/>
      <c r="HO20" s="16"/>
      <c r="HP20" s="16"/>
      <c r="HQ20" s="16"/>
      <c r="HR20" s="16"/>
      <c r="HS20" s="16"/>
      <c r="HT20" s="16"/>
      <c r="HU20" s="16"/>
      <c r="HV20" s="16"/>
      <c r="HW20" s="16"/>
      <c r="HX20" s="16"/>
      <c r="HY20" s="16"/>
      <c r="HZ20" s="16"/>
      <c r="IA20" s="16"/>
      <c r="IB20" s="16"/>
      <c r="IC20" s="16"/>
      <c r="ID20" s="16"/>
      <c r="IE20" s="16"/>
      <c r="IF20" s="16"/>
      <c r="IG20" s="16"/>
      <c r="IH20" s="16"/>
      <c r="II20" s="16"/>
      <c r="IJ20" s="16"/>
      <c r="IK20" s="16"/>
      <c r="IL20" s="16"/>
      <c r="IM20" s="16"/>
      <c r="IN20" s="16"/>
      <c r="IO20" s="16"/>
      <c r="IP20" s="16"/>
      <c r="IQ20" s="16"/>
      <c r="IR20" s="16"/>
      <c r="IS20" s="16"/>
      <c r="IT20" s="16"/>
      <c r="IU20" s="16"/>
    </row>
    <row r="21" spans="1:255" ht="12.75" customHeight="1" x14ac:dyDescent="0.25">
      <c r="A21" s="3"/>
      <c r="B21" s="7" t="s">
        <v>59</v>
      </c>
      <c r="C21" s="8" t="s">
        <v>20</v>
      </c>
      <c r="D21" s="14">
        <v>9</v>
      </c>
      <c r="E21" s="8" t="s">
        <v>60</v>
      </c>
      <c r="F21" s="9">
        <v>30000</v>
      </c>
      <c r="G21" s="9">
        <f>(D21*F21)</f>
        <v>270000</v>
      </c>
    </row>
    <row r="22" spans="1:255" ht="12.75" customHeight="1" x14ac:dyDescent="0.25">
      <c r="A22" s="3"/>
      <c r="B22" s="7" t="s">
        <v>63</v>
      </c>
      <c r="C22" s="8" t="s">
        <v>20</v>
      </c>
      <c r="D22" s="14">
        <v>6</v>
      </c>
      <c r="E22" s="8" t="s">
        <v>82</v>
      </c>
      <c r="F22" s="9">
        <v>30000</v>
      </c>
      <c r="G22" s="9">
        <f>(D22*F22)</f>
        <v>180000</v>
      </c>
    </row>
    <row r="23" spans="1:255" ht="15" x14ac:dyDescent="0.25">
      <c r="A23" s="3"/>
      <c r="B23" s="7" t="s">
        <v>64</v>
      </c>
      <c r="C23" s="8" t="s">
        <v>20</v>
      </c>
      <c r="D23" s="14">
        <v>6</v>
      </c>
      <c r="E23" s="8" t="s">
        <v>83</v>
      </c>
      <c r="F23" s="9">
        <v>30000</v>
      </c>
      <c r="G23" s="9">
        <f t="shared" ref="G23:G28" si="0">(D23*F23)</f>
        <v>180000</v>
      </c>
    </row>
    <row r="24" spans="1:255" ht="12.75" customHeight="1" x14ac:dyDescent="0.25">
      <c r="A24" s="3"/>
      <c r="B24" s="7" t="s">
        <v>65</v>
      </c>
      <c r="C24" s="8" t="s">
        <v>20</v>
      </c>
      <c r="D24" s="14">
        <v>4</v>
      </c>
      <c r="E24" s="8" t="s">
        <v>66</v>
      </c>
      <c r="F24" s="9">
        <v>30000</v>
      </c>
      <c r="G24" s="9">
        <f t="shared" si="0"/>
        <v>120000</v>
      </c>
    </row>
    <row r="25" spans="1:255" ht="15" customHeight="1" x14ac:dyDescent="0.25">
      <c r="A25" s="3"/>
      <c r="B25" s="7" t="s">
        <v>88</v>
      </c>
      <c r="C25" s="8" t="s">
        <v>20</v>
      </c>
      <c r="D25" s="14">
        <v>4</v>
      </c>
      <c r="E25" s="8" t="s">
        <v>84</v>
      </c>
      <c r="F25" s="9">
        <v>30000</v>
      </c>
      <c r="G25" s="9">
        <f t="shared" si="0"/>
        <v>120000</v>
      </c>
    </row>
    <row r="26" spans="1:255" ht="15" x14ac:dyDescent="0.25">
      <c r="A26" s="3"/>
      <c r="B26" s="10" t="s">
        <v>67</v>
      </c>
      <c r="C26" s="11" t="s">
        <v>20</v>
      </c>
      <c r="D26" s="15">
        <v>2</v>
      </c>
      <c r="E26" s="11" t="s">
        <v>85</v>
      </c>
      <c r="F26" s="9">
        <v>30000</v>
      </c>
      <c r="G26" s="12">
        <f t="shared" si="0"/>
        <v>60000</v>
      </c>
    </row>
    <row r="27" spans="1:255" ht="15" x14ac:dyDescent="0.25">
      <c r="A27" s="3"/>
      <c r="B27" s="7" t="s">
        <v>68</v>
      </c>
      <c r="C27" s="8" t="s">
        <v>20</v>
      </c>
      <c r="D27" s="14">
        <v>6</v>
      </c>
      <c r="E27" s="8" t="s">
        <v>86</v>
      </c>
      <c r="F27" s="9">
        <v>30000</v>
      </c>
      <c r="G27" s="9">
        <f t="shared" si="0"/>
        <v>180000</v>
      </c>
    </row>
    <row r="28" spans="1:255" ht="13.5" customHeight="1" x14ac:dyDescent="0.25">
      <c r="B28" s="7" t="s">
        <v>69</v>
      </c>
      <c r="C28" s="8" t="s">
        <v>20</v>
      </c>
      <c r="D28" s="14">
        <v>20</v>
      </c>
      <c r="E28" s="8" t="s">
        <v>87</v>
      </c>
      <c r="F28" s="9">
        <v>30000</v>
      </c>
      <c r="G28" s="9">
        <f t="shared" si="0"/>
        <v>600000</v>
      </c>
    </row>
    <row r="29" spans="1:255" s="17" customFormat="1" ht="12.75" customHeight="1" x14ac:dyDescent="0.25">
      <c r="A29" s="20"/>
      <c r="B29" s="83" t="s">
        <v>21</v>
      </c>
      <c r="C29" s="89"/>
      <c r="D29" s="89" t="s">
        <v>76</v>
      </c>
      <c r="E29" s="89"/>
      <c r="F29" s="90"/>
      <c r="G29" s="91">
        <f>SUM(G21:G28)</f>
        <v>1710000</v>
      </c>
      <c r="H29" s="21"/>
      <c r="I29" s="21"/>
      <c r="J29" s="21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6"/>
      <c r="AQ29" s="16"/>
      <c r="AR29" s="16"/>
      <c r="AS29" s="16"/>
      <c r="AT29" s="16"/>
      <c r="AU29" s="16"/>
      <c r="AV29" s="16"/>
      <c r="AW29" s="16"/>
      <c r="AX29" s="16"/>
      <c r="AY29" s="16"/>
      <c r="AZ29" s="16"/>
      <c r="BA29" s="16"/>
      <c r="BB29" s="16"/>
      <c r="BC29" s="16"/>
      <c r="BD29" s="16"/>
      <c r="BE29" s="16"/>
      <c r="BF29" s="16"/>
      <c r="BG29" s="16"/>
      <c r="BH29" s="16"/>
      <c r="BI29" s="16"/>
      <c r="BJ29" s="16"/>
      <c r="BK29" s="16"/>
      <c r="BL29" s="16"/>
      <c r="BM29" s="16"/>
      <c r="BN29" s="16"/>
      <c r="BO29" s="16"/>
      <c r="BP29" s="16"/>
      <c r="BQ29" s="16"/>
      <c r="BR29" s="16"/>
      <c r="BS29" s="16"/>
      <c r="BT29" s="16"/>
      <c r="BU29" s="16"/>
      <c r="BV29" s="16"/>
      <c r="BW29" s="16"/>
      <c r="BX29" s="16"/>
      <c r="BY29" s="16"/>
      <c r="BZ29" s="16"/>
      <c r="CA29" s="16"/>
      <c r="CB29" s="16"/>
      <c r="CC29" s="16"/>
      <c r="CD29" s="16"/>
      <c r="CE29" s="16"/>
      <c r="CF29" s="16"/>
      <c r="CG29" s="16"/>
      <c r="CH29" s="16"/>
      <c r="CI29" s="16"/>
      <c r="CJ29" s="16"/>
      <c r="CK29" s="16"/>
      <c r="CL29" s="16"/>
      <c r="CM29" s="16"/>
      <c r="CN29" s="16"/>
      <c r="CO29" s="16"/>
      <c r="CP29" s="16"/>
      <c r="CQ29" s="16"/>
      <c r="CR29" s="16"/>
      <c r="CS29" s="16"/>
      <c r="CT29" s="16"/>
      <c r="CU29" s="16"/>
      <c r="CV29" s="16"/>
      <c r="CW29" s="16"/>
      <c r="CX29" s="16"/>
      <c r="CY29" s="16"/>
      <c r="CZ29" s="16"/>
      <c r="DA29" s="16"/>
      <c r="DB29" s="16"/>
      <c r="DC29" s="16"/>
      <c r="DD29" s="16"/>
      <c r="DE29" s="16"/>
      <c r="DF29" s="16"/>
      <c r="DG29" s="16"/>
      <c r="DH29" s="16"/>
      <c r="DI29" s="16"/>
      <c r="DJ29" s="16"/>
      <c r="DK29" s="16"/>
      <c r="DL29" s="16"/>
      <c r="DM29" s="16"/>
      <c r="DN29" s="16"/>
      <c r="DO29" s="16"/>
      <c r="DP29" s="16"/>
      <c r="DQ29" s="16"/>
      <c r="DR29" s="16"/>
      <c r="DS29" s="16"/>
      <c r="DT29" s="16"/>
      <c r="DU29" s="16"/>
      <c r="DV29" s="16"/>
      <c r="DW29" s="16"/>
      <c r="DX29" s="16"/>
      <c r="DY29" s="16"/>
      <c r="DZ29" s="16"/>
      <c r="EA29" s="16"/>
      <c r="EB29" s="16"/>
      <c r="EC29" s="16"/>
      <c r="ED29" s="16"/>
      <c r="EE29" s="16"/>
      <c r="EF29" s="16"/>
      <c r="EG29" s="16"/>
      <c r="EH29" s="16"/>
      <c r="EI29" s="16"/>
      <c r="EJ29" s="16"/>
      <c r="EK29" s="16"/>
      <c r="EL29" s="16"/>
      <c r="EM29" s="16"/>
      <c r="EN29" s="16"/>
      <c r="EO29" s="16"/>
      <c r="EP29" s="16"/>
      <c r="EQ29" s="16"/>
      <c r="ER29" s="16"/>
      <c r="ES29" s="16"/>
      <c r="ET29" s="16"/>
      <c r="EU29" s="16"/>
      <c r="EV29" s="16"/>
      <c r="EW29" s="16"/>
      <c r="EX29" s="16"/>
      <c r="EY29" s="16"/>
      <c r="EZ29" s="16"/>
      <c r="FA29" s="16"/>
      <c r="FB29" s="16"/>
      <c r="FC29" s="16"/>
      <c r="FD29" s="16"/>
      <c r="FE29" s="16"/>
      <c r="FF29" s="16"/>
      <c r="FG29" s="16"/>
      <c r="FH29" s="16"/>
      <c r="FI29" s="16"/>
      <c r="FJ29" s="16"/>
      <c r="FK29" s="16"/>
      <c r="FL29" s="16"/>
      <c r="FM29" s="16"/>
      <c r="FN29" s="16"/>
      <c r="FO29" s="16"/>
      <c r="FP29" s="16"/>
      <c r="FQ29" s="16"/>
      <c r="FR29" s="16"/>
      <c r="FS29" s="16"/>
      <c r="FT29" s="16"/>
      <c r="FU29" s="16"/>
      <c r="FV29" s="16"/>
      <c r="FW29" s="16"/>
      <c r="FX29" s="16"/>
      <c r="FY29" s="16"/>
      <c r="FZ29" s="16"/>
      <c r="GA29" s="16"/>
      <c r="GB29" s="16"/>
      <c r="GC29" s="16"/>
      <c r="GD29" s="16"/>
      <c r="GE29" s="16"/>
      <c r="GF29" s="16"/>
      <c r="GG29" s="16"/>
      <c r="GH29" s="16"/>
      <c r="GI29" s="16"/>
      <c r="GJ29" s="16"/>
      <c r="GK29" s="16"/>
      <c r="GL29" s="16"/>
      <c r="GM29" s="16"/>
      <c r="GN29" s="16"/>
      <c r="GO29" s="16"/>
      <c r="GP29" s="16"/>
      <c r="GQ29" s="16"/>
      <c r="GR29" s="16"/>
      <c r="GS29" s="16"/>
      <c r="GT29" s="16"/>
      <c r="GU29" s="16"/>
      <c r="GV29" s="16"/>
      <c r="GW29" s="16"/>
      <c r="GX29" s="16"/>
      <c r="GY29" s="16"/>
      <c r="GZ29" s="16"/>
      <c r="HA29" s="16"/>
      <c r="HB29" s="16"/>
      <c r="HC29" s="16"/>
      <c r="HD29" s="16"/>
      <c r="HE29" s="16"/>
      <c r="HF29" s="16"/>
      <c r="HG29" s="16"/>
      <c r="HH29" s="16"/>
      <c r="HI29" s="16"/>
      <c r="HJ29" s="16"/>
      <c r="HK29" s="16"/>
      <c r="HL29" s="16"/>
      <c r="HM29" s="16"/>
      <c r="HN29" s="16"/>
      <c r="HO29" s="16"/>
      <c r="HP29" s="16"/>
      <c r="HQ29" s="16"/>
      <c r="HR29" s="16"/>
      <c r="HS29" s="16"/>
      <c r="HT29" s="16"/>
      <c r="HU29" s="16"/>
      <c r="HV29" s="16"/>
      <c r="HW29" s="16"/>
      <c r="HX29" s="16"/>
      <c r="HY29" s="16"/>
      <c r="HZ29" s="16"/>
      <c r="IA29" s="16"/>
      <c r="IB29" s="16"/>
      <c r="IC29" s="16"/>
      <c r="ID29" s="16"/>
      <c r="IE29" s="16"/>
      <c r="IF29" s="16"/>
      <c r="IG29" s="16"/>
      <c r="IH29" s="16"/>
      <c r="II29" s="16"/>
      <c r="IJ29" s="16"/>
      <c r="IK29" s="16"/>
      <c r="IL29" s="16"/>
      <c r="IM29" s="16"/>
      <c r="IN29" s="16"/>
      <c r="IO29" s="16"/>
      <c r="IP29" s="16"/>
      <c r="IQ29" s="16"/>
      <c r="IR29" s="16"/>
      <c r="IS29" s="16"/>
      <c r="IT29" s="16"/>
      <c r="IU29" s="16"/>
    </row>
    <row r="30" spans="1:255" s="17" customFormat="1" ht="12" customHeight="1" x14ac:dyDescent="0.25">
      <c r="A30" s="20"/>
      <c r="B30" s="24"/>
      <c r="C30" s="24"/>
      <c r="D30" s="24"/>
      <c r="E30" s="24"/>
      <c r="F30" s="27"/>
      <c r="G30" s="27"/>
      <c r="H30" s="21"/>
      <c r="I30" s="21"/>
      <c r="J30" s="21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16"/>
      <c r="BF30" s="16"/>
      <c r="BG30" s="16"/>
      <c r="BH30" s="16"/>
      <c r="BI30" s="16"/>
      <c r="BJ30" s="16"/>
      <c r="BK30" s="16"/>
      <c r="BL30" s="16"/>
      <c r="BM30" s="16"/>
      <c r="BN30" s="16"/>
      <c r="BO30" s="16"/>
      <c r="BP30" s="16"/>
      <c r="BQ30" s="16"/>
      <c r="BR30" s="16"/>
      <c r="BS30" s="16"/>
      <c r="BT30" s="16"/>
      <c r="BU30" s="16"/>
      <c r="BV30" s="16"/>
      <c r="BW30" s="16"/>
      <c r="BX30" s="16"/>
      <c r="BY30" s="16"/>
      <c r="BZ30" s="16"/>
      <c r="CA30" s="16"/>
      <c r="CB30" s="16"/>
      <c r="CC30" s="16"/>
      <c r="CD30" s="16"/>
      <c r="CE30" s="16"/>
      <c r="CF30" s="16"/>
      <c r="CG30" s="16"/>
      <c r="CH30" s="16"/>
      <c r="CI30" s="16"/>
      <c r="CJ30" s="16"/>
      <c r="CK30" s="16"/>
      <c r="CL30" s="16"/>
      <c r="CM30" s="16"/>
      <c r="CN30" s="16"/>
      <c r="CO30" s="16"/>
      <c r="CP30" s="16"/>
      <c r="CQ30" s="16"/>
      <c r="CR30" s="16"/>
      <c r="CS30" s="16"/>
      <c r="CT30" s="16"/>
      <c r="CU30" s="16"/>
      <c r="CV30" s="16"/>
      <c r="CW30" s="16"/>
      <c r="CX30" s="16"/>
      <c r="CY30" s="16"/>
      <c r="CZ30" s="16"/>
      <c r="DA30" s="16"/>
      <c r="DB30" s="16"/>
      <c r="DC30" s="16"/>
      <c r="DD30" s="16"/>
      <c r="DE30" s="16"/>
      <c r="DF30" s="16"/>
      <c r="DG30" s="16"/>
      <c r="DH30" s="16"/>
      <c r="DI30" s="16"/>
      <c r="DJ30" s="16"/>
      <c r="DK30" s="16"/>
      <c r="DL30" s="16"/>
      <c r="DM30" s="16"/>
      <c r="DN30" s="16"/>
      <c r="DO30" s="16"/>
      <c r="DP30" s="16"/>
      <c r="DQ30" s="16"/>
      <c r="DR30" s="16"/>
      <c r="DS30" s="16"/>
      <c r="DT30" s="16"/>
      <c r="DU30" s="16"/>
      <c r="DV30" s="16"/>
      <c r="DW30" s="16"/>
      <c r="DX30" s="16"/>
      <c r="DY30" s="16"/>
      <c r="DZ30" s="16"/>
      <c r="EA30" s="16"/>
      <c r="EB30" s="16"/>
      <c r="EC30" s="16"/>
      <c r="ED30" s="16"/>
      <c r="EE30" s="16"/>
      <c r="EF30" s="16"/>
      <c r="EG30" s="16"/>
      <c r="EH30" s="16"/>
      <c r="EI30" s="16"/>
      <c r="EJ30" s="16"/>
      <c r="EK30" s="16"/>
      <c r="EL30" s="16"/>
      <c r="EM30" s="16"/>
      <c r="EN30" s="16"/>
      <c r="EO30" s="16"/>
      <c r="EP30" s="16"/>
      <c r="EQ30" s="16"/>
      <c r="ER30" s="16"/>
      <c r="ES30" s="16"/>
      <c r="ET30" s="16"/>
      <c r="EU30" s="16"/>
      <c r="EV30" s="16"/>
      <c r="EW30" s="16"/>
      <c r="EX30" s="16"/>
      <c r="EY30" s="16"/>
      <c r="EZ30" s="16"/>
      <c r="FA30" s="16"/>
      <c r="FB30" s="16"/>
      <c r="FC30" s="16"/>
      <c r="FD30" s="16"/>
      <c r="FE30" s="16"/>
      <c r="FF30" s="16"/>
      <c r="FG30" s="16"/>
      <c r="FH30" s="16"/>
      <c r="FI30" s="16"/>
      <c r="FJ30" s="16"/>
      <c r="FK30" s="16"/>
      <c r="FL30" s="16"/>
      <c r="FM30" s="16"/>
      <c r="FN30" s="16"/>
      <c r="FO30" s="16"/>
      <c r="FP30" s="16"/>
      <c r="FQ30" s="16"/>
      <c r="FR30" s="16"/>
      <c r="FS30" s="16"/>
      <c r="FT30" s="16"/>
      <c r="FU30" s="16"/>
      <c r="FV30" s="16"/>
      <c r="FW30" s="16"/>
      <c r="FX30" s="16"/>
      <c r="FY30" s="16"/>
      <c r="FZ30" s="16"/>
      <c r="GA30" s="16"/>
      <c r="GB30" s="16"/>
      <c r="GC30" s="16"/>
      <c r="GD30" s="16"/>
      <c r="GE30" s="16"/>
      <c r="GF30" s="16"/>
      <c r="GG30" s="16"/>
      <c r="GH30" s="16"/>
      <c r="GI30" s="16"/>
      <c r="GJ30" s="16"/>
      <c r="GK30" s="16"/>
      <c r="GL30" s="16"/>
      <c r="GM30" s="16"/>
      <c r="GN30" s="16"/>
      <c r="GO30" s="16"/>
      <c r="GP30" s="16"/>
      <c r="GQ30" s="16"/>
      <c r="GR30" s="16"/>
      <c r="GS30" s="16"/>
      <c r="GT30" s="16"/>
      <c r="GU30" s="16"/>
      <c r="GV30" s="16"/>
      <c r="GW30" s="16"/>
      <c r="GX30" s="16"/>
      <c r="GY30" s="16"/>
      <c r="GZ30" s="16"/>
      <c r="HA30" s="16"/>
      <c r="HB30" s="16"/>
      <c r="HC30" s="16"/>
      <c r="HD30" s="16"/>
      <c r="HE30" s="16"/>
      <c r="HF30" s="16"/>
      <c r="HG30" s="16"/>
      <c r="HH30" s="16"/>
      <c r="HI30" s="16"/>
      <c r="HJ30" s="16"/>
      <c r="HK30" s="16"/>
      <c r="HL30" s="16"/>
      <c r="HM30" s="16"/>
      <c r="HN30" s="16"/>
      <c r="HO30" s="16"/>
      <c r="HP30" s="16"/>
      <c r="HQ30" s="16"/>
      <c r="HR30" s="16"/>
      <c r="HS30" s="16"/>
      <c r="HT30" s="16"/>
      <c r="HU30" s="16"/>
      <c r="HV30" s="16"/>
      <c r="HW30" s="16"/>
      <c r="HX30" s="16"/>
      <c r="HY30" s="16"/>
      <c r="HZ30" s="16"/>
      <c r="IA30" s="16"/>
      <c r="IB30" s="16"/>
      <c r="IC30" s="16"/>
      <c r="ID30" s="16"/>
      <c r="IE30" s="16"/>
      <c r="IF30" s="16"/>
      <c r="IG30" s="16"/>
      <c r="IH30" s="16"/>
      <c r="II30" s="16"/>
      <c r="IJ30" s="16"/>
      <c r="IK30" s="16"/>
      <c r="IL30" s="16"/>
      <c r="IM30" s="16"/>
      <c r="IN30" s="16"/>
      <c r="IO30" s="16"/>
      <c r="IP30" s="16"/>
      <c r="IQ30" s="16"/>
      <c r="IR30" s="16"/>
      <c r="IS30" s="16"/>
      <c r="IT30" s="16"/>
      <c r="IU30" s="16"/>
    </row>
    <row r="31" spans="1:255" s="17" customFormat="1" ht="12" customHeight="1" x14ac:dyDescent="0.25">
      <c r="A31" s="20"/>
      <c r="B31" s="80" t="s">
        <v>22</v>
      </c>
      <c r="C31" s="45"/>
      <c r="D31" s="45"/>
      <c r="E31" s="45"/>
      <c r="F31" s="26"/>
      <c r="G31" s="26"/>
      <c r="H31" s="21"/>
      <c r="I31" s="21"/>
      <c r="J31" s="21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16"/>
      <c r="AX31" s="16"/>
      <c r="AY31" s="16"/>
      <c r="AZ31" s="16"/>
      <c r="BA31" s="16"/>
      <c r="BB31" s="16"/>
      <c r="BC31" s="16"/>
      <c r="BD31" s="16"/>
      <c r="BE31" s="16"/>
      <c r="BF31" s="16"/>
      <c r="BG31" s="16"/>
      <c r="BH31" s="16"/>
      <c r="BI31" s="16"/>
      <c r="BJ31" s="16"/>
      <c r="BK31" s="16"/>
      <c r="BL31" s="16"/>
      <c r="BM31" s="16"/>
      <c r="BN31" s="16"/>
      <c r="BO31" s="16"/>
      <c r="BP31" s="16"/>
      <c r="BQ31" s="16"/>
      <c r="BR31" s="16"/>
      <c r="BS31" s="16"/>
      <c r="BT31" s="16"/>
      <c r="BU31" s="16"/>
      <c r="BV31" s="16"/>
      <c r="BW31" s="16"/>
      <c r="BX31" s="16"/>
      <c r="BY31" s="16"/>
      <c r="BZ31" s="16"/>
      <c r="CA31" s="16"/>
      <c r="CB31" s="16"/>
      <c r="CC31" s="16"/>
      <c r="CD31" s="16"/>
      <c r="CE31" s="16"/>
      <c r="CF31" s="16"/>
      <c r="CG31" s="16"/>
      <c r="CH31" s="16"/>
      <c r="CI31" s="16"/>
      <c r="CJ31" s="16"/>
      <c r="CK31" s="16"/>
      <c r="CL31" s="16"/>
      <c r="CM31" s="16"/>
      <c r="CN31" s="16"/>
      <c r="CO31" s="16"/>
      <c r="CP31" s="16"/>
      <c r="CQ31" s="16"/>
      <c r="CR31" s="16"/>
      <c r="CS31" s="16"/>
      <c r="CT31" s="16"/>
      <c r="CU31" s="16"/>
      <c r="CV31" s="16"/>
      <c r="CW31" s="16"/>
      <c r="CX31" s="16"/>
      <c r="CY31" s="16"/>
      <c r="CZ31" s="16"/>
      <c r="DA31" s="16"/>
      <c r="DB31" s="16"/>
      <c r="DC31" s="16"/>
      <c r="DD31" s="16"/>
      <c r="DE31" s="16"/>
      <c r="DF31" s="16"/>
      <c r="DG31" s="16"/>
      <c r="DH31" s="16"/>
      <c r="DI31" s="16"/>
      <c r="DJ31" s="16"/>
      <c r="DK31" s="16"/>
      <c r="DL31" s="16"/>
      <c r="DM31" s="16"/>
      <c r="DN31" s="16"/>
      <c r="DO31" s="16"/>
      <c r="DP31" s="16"/>
      <c r="DQ31" s="16"/>
      <c r="DR31" s="16"/>
      <c r="DS31" s="16"/>
      <c r="DT31" s="16"/>
      <c r="DU31" s="16"/>
      <c r="DV31" s="16"/>
      <c r="DW31" s="16"/>
      <c r="DX31" s="16"/>
      <c r="DY31" s="16"/>
      <c r="DZ31" s="16"/>
      <c r="EA31" s="16"/>
      <c r="EB31" s="16"/>
      <c r="EC31" s="16"/>
      <c r="ED31" s="16"/>
      <c r="EE31" s="16"/>
      <c r="EF31" s="16"/>
      <c r="EG31" s="16"/>
      <c r="EH31" s="16"/>
      <c r="EI31" s="16"/>
      <c r="EJ31" s="16"/>
      <c r="EK31" s="16"/>
      <c r="EL31" s="16"/>
      <c r="EM31" s="16"/>
      <c r="EN31" s="16"/>
      <c r="EO31" s="16"/>
      <c r="EP31" s="16"/>
      <c r="EQ31" s="16"/>
      <c r="ER31" s="16"/>
      <c r="ES31" s="16"/>
      <c r="ET31" s="16"/>
      <c r="EU31" s="16"/>
      <c r="EV31" s="16"/>
      <c r="EW31" s="16"/>
      <c r="EX31" s="16"/>
      <c r="EY31" s="16"/>
      <c r="EZ31" s="16"/>
      <c r="FA31" s="16"/>
      <c r="FB31" s="16"/>
      <c r="FC31" s="16"/>
      <c r="FD31" s="16"/>
      <c r="FE31" s="16"/>
      <c r="FF31" s="16"/>
      <c r="FG31" s="16"/>
      <c r="FH31" s="16"/>
      <c r="FI31" s="16"/>
      <c r="FJ31" s="16"/>
      <c r="FK31" s="16"/>
      <c r="FL31" s="16"/>
      <c r="FM31" s="16"/>
      <c r="FN31" s="16"/>
      <c r="FO31" s="16"/>
      <c r="FP31" s="16"/>
      <c r="FQ31" s="16"/>
      <c r="FR31" s="16"/>
      <c r="FS31" s="16"/>
      <c r="FT31" s="16"/>
      <c r="FU31" s="16"/>
      <c r="FV31" s="16"/>
      <c r="FW31" s="16"/>
      <c r="FX31" s="16"/>
      <c r="FY31" s="16"/>
      <c r="FZ31" s="16"/>
      <c r="GA31" s="16"/>
      <c r="GB31" s="16"/>
      <c r="GC31" s="16"/>
      <c r="GD31" s="16"/>
      <c r="GE31" s="16"/>
      <c r="GF31" s="16"/>
      <c r="GG31" s="16"/>
      <c r="GH31" s="16"/>
      <c r="GI31" s="16"/>
      <c r="GJ31" s="16"/>
      <c r="GK31" s="16"/>
      <c r="GL31" s="16"/>
      <c r="GM31" s="16"/>
      <c r="GN31" s="16"/>
      <c r="GO31" s="16"/>
      <c r="GP31" s="16"/>
      <c r="GQ31" s="16"/>
      <c r="GR31" s="16"/>
      <c r="GS31" s="16"/>
      <c r="GT31" s="16"/>
      <c r="GU31" s="16"/>
      <c r="GV31" s="16"/>
      <c r="GW31" s="16"/>
      <c r="GX31" s="16"/>
      <c r="GY31" s="16"/>
      <c r="GZ31" s="16"/>
      <c r="HA31" s="16"/>
      <c r="HB31" s="16"/>
      <c r="HC31" s="16"/>
      <c r="HD31" s="16"/>
      <c r="HE31" s="16"/>
      <c r="HF31" s="16"/>
      <c r="HG31" s="16"/>
      <c r="HH31" s="16"/>
      <c r="HI31" s="16"/>
      <c r="HJ31" s="16"/>
      <c r="HK31" s="16"/>
      <c r="HL31" s="16"/>
      <c r="HM31" s="16"/>
      <c r="HN31" s="16"/>
      <c r="HO31" s="16"/>
      <c r="HP31" s="16"/>
      <c r="HQ31" s="16"/>
      <c r="HR31" s="16"/>
      <c r="HS31" s="16"/>
      <c r="HT31" s="16"/>
      <c r="HU31" s="16"/>
      <c r="HV31" s="16"/>
      <c r="HW31" s="16"/>
      <c r="HX31" s="16"/>
      <c r="HY31" s="16"/>
      <c r="HZ31" s="16"/>
      <c r="IA31" s="16"/>
      <c r="IB31" s="16"/>
      <c r="IC31" s="16"/>
      <c r="ID31" s="16"/>
      <c r="IE31" s="16"/>
      <c r="IF31" s="16"/>
      <c r="IG31" s="16"/>
      <c r="IH31" s="16"/>
      <c r="II31" s="16"/>
      <c r="IJ31" s="16"/>
      <c r="IK31" s="16"/>
      <c r="IL31" s="16"/>
      <c r="IM31" s="16"/>
      <c r="IN31" s="16"/>
      <c r="IO31" s="16"/>
      <c r="IP31" s="16"/>
      <c r="IQ31" s="16"/>
      <c r="IR31" s="16"/>
      <c r="IS31" s="16"/>
      <c r="IT31" s="16"/>
      <c r="IU31" s="16"/>
    </row>
    <row r="32" spans="1:255" s="17" customFormat="1" ht="24" customHeight="1" x14ac:dyDescent="0.25">
      <c r="A32" s="20"/>
      <c r="B32" s="81" t="s">
        <v>14</v>
      </c>
      <c r="C32" s="84" t="s">
        <v>15</v>
      </c>
      <c r="D32" s="84" t="s">
        <v>16</v>
      </c>
      <c r="E32" s="81" t="s">
        <v>17</v>
      </c>
      <c r="F32" s="84" t="s">
        <v>18</v>
      </c>
      <c r="G32" s="81" t="s">
        <v>19</v>
      </c>
      <c r="H32" s="21"/>
      <c r="I32" s="21"/>
      <c r="J32" s="21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16"/>
      <c r="AW32" s="16"/>
      <c r="AX32" s="16"/>
      <c r="AY32" s="16"/>
      <c r="AZ32" s="16"/>
      <c r="BA32" s="16"/>
      <c r="BB32" s="16"/>
      <c r="BC32" s="16"/>
      <c r="BD32" s="16"/>
      <c r="BE32" s="16"/>
      <c r="BF32" s="16"/>
      <c r="BG32" s="16"/>
      <c r="BH32" s="16"/>
      <c r="BI32" s="16"/>
      <c r="BJ32" s="16"/>
      <c r="BK32" s="16"/>
      <c r="BL32" s="16"/>
      <c r="BM32" s="16"/>
      <c r="BN32" s="16"/>
      <c r="BO32" s="16"/>
      <c r="BP32" s="16"/>
      <c r="BQ32" s="16"/>
      <c r="BR32" s="16"/>
      <c r="BS32" s="16"/>
      <c r="BT32" s="16"/>
      <c r="BU32" s="16"/>
      <c r="BV32" s="16"/>
      <c r="BW32" s="16"/>
      <c r="BX32" s="16"/>
      <c r="BY32" s="16"/>
      <c r="BZ32" s="16"/>
      <c r="CA32" s="16"/>
      <c r="CB32" s="16"/>
      <c r="CC32" s="16"/>
      <c r="CD32" s="16"/>
      <c r="CE32" s="16"/>
      <c r="CF32" s="16"/>
      <c r="CG32" s="16"/>
      <c r="CH32" s="16"/>
      <c r="CI32" s="16"/>
      <c r="CJ32" s="16"/>
      <c r="CK32" s="16"/>
      <c r="CL32" s="16"/>
      <c r="CM32" s="16"/>
      <c r="CN32" s="16"/>
      <c r="CO32" s="16"/>
      <c r="CP32" s="16"/>
      <c r="CQ32" s="16"/>
      <c r="CR32" s="16"/>
      <c r="CS32" s="16"/>
      <c r="CT32" s="16"/>
      <c r="CU32" s="16"/>
      <c r="CV32" s="16"/>
      <c r="CW32" s="16"/>
      <c r="CX32" s="16"/>
      <c r="CY32" s="16"/>
      <c r="CZ32" s="16"/>
      <c r="DA32" s="16"/>
      <c r="DB32" s="16"/>
      <c r="DC32" s="16"/>
      <c r="DD32" s="16"/>
      <c r="DE32" s="16"/>
      <c r="DF32" s="16"/>
      <c r="DG32" s="16"/>
      <c r="DH32" s="16"/>
      <c r="DI32" s="16"/>
      <c r="DJ32" s="16"/>
      <c r="DK32" s="16"/>
      <c r="DL32" s="16"/>
      <c r="DM32" s="16"/>
      <c r="DN32" s="16"/>
      <c r="DO32" s="16"/>
      <c r="DP32" s="16"/>
      <c r="DQ32" s="16"/>
      <c r="DR32" s="16"/>
      <c r="DS32" s="16"/>
      <c r="DT32" s="16"/>
      <c r="DU32" s="16"/>
      <c r="DV32" s="16"/>
      <c r="DW32" s="16"/>
      <c r="DX32" s="16"/>
      <c r="DY32" s="16"/>
      <c r="DZ32" s="16"/>
      <c r="EA32" s="16"/>
      <c r="EB32" s="16"/>
      <c r="EC32" s="16"/>
      <c r="ED32" s="16"/>
      <c r="EE32" s="16"/>
      <c r="EF32" s="16"/>
      <c r="EG32" s="16"/>
      <c r="EH32" s="16"/>
      <c r="EI32" s="16"/>
      <c r="EJ32" s="16"/>
      <c r="EK32" s="16"/>
      <c r="EL32" s="16"/>
      <c r="EM32" s="16"/>
      <c r="EN32" s="16"/>
      <c r="EO32" s="16"/>
      <c r="EP32" s="16"/>
      <c r="EQ32" s="16"/>
      <c r="ER32" s="16"/>
      <c r="ES32" s="16"/>
      <c r="ET32" s="16"/>
      <c r="EU32" s="16"/>
      <c r="EV32" s="16"/>
      <c r="EW32" s="16"/>
      <c r="EX32" s="16"/>
      <c r="EY32" s="16"/>
      <c r="EZ32" s="16"/>
      <c r="FA32" s="16"/>
      <c r="FB32" s="16"/>
      <c r="FC32" s="16"/>
      <c r="FD32" s="16"/>
      <c r="FE32" s="16"/>
      <c r="FF32" s="16"/>
      <c r="FG32" s="16"/>
      <c r="FH32" s="16"/>
      <c r="FI32" s="16"/>
      <c r="FJ32" s="16"/>
      <c r="FK32" s="16"/>
      <c r="FL32" s="16"/>
      <c r="FM32" s="16"/>
      <c r="FN32" s="16"/>
      <c r="FO32" s="16"/>
      <c r="FP32" s="16"/>
      <c r="FQ32" s="16"/>
      <c r="FR32" s="16"/>
      <c r="FS32" s="16"/>
      <c r="FT32" s="16"/>
      <c r="FU32" s="16"/>
      <c r="FV32" s="16"/>
      <c r="FW32" s="16"/>
      <c r="FX32" s="16"/>
      <c r="FY32" s="16"/>
      <c r="FZ32" s="16"/>
      <c r="GA32" s="16"/>
      <c r="GB32" s="16"/>
      <c r="GC32" s="16"/>
      <c r="GD32" s="16"/>
      <c r="GE32" s="16"/>
      <c r="GF32" s="16"/>
      <c r="GG32" s="16"/>
      <c r="GH32" s="16"/>
      <c r="GI32" s="16"/>
      <c r="GJ32" s="16"/>
      <c r="GK32" s="16"/>
      <c r="GL32" s="16"/>
      <c r="GM32" s="16"/>
      <c r="GN32" s="16"/>
      <c r="GO32" s="16"/>
      <c r="GP32" s="16"/>
      <c r="GQ32" s="16"/>
      <c r="GR32" s="16"/>
      <c r="GS32" s="16"/>
      <c r="GT32" s="16"/>
      <c r="GU32" s="16"/>
      <c r="GV32" s="16"/>
      <c r="GW32" s="16"/>
      <c r="GX32" s="16"/>
      <c r="GY32" s="16"/>
      <c r="GZ32" s="16"/>
      <c r="HA32" s="16"/>
      <c r="HB32" s="16"/>
      <c r="HC32" s="16"/>
      <c r="HD32" s="16"/>
      <c r="HE32" s="16"/>
      <c r="HF32" s="16"/>
      <c r="HG32" s="16"/>
      <c r="HH32" s="16"/>
      <c r="HI32" s="16"/>
      <c r="HJ32" s="16"/>
      <c r="HK32" s="16"/>
      <c r="HL32" s="16"/>
      <c r="HM32" s="16"/>
      <c r="HN32" s="16"/>
      <c r="HO32" s="16"/>
      <c r="HP32" s="16"/>
      <c r="HQ32" s="16"/>
      <c r="HR32" s="16"/>
      <c r="HS32" s="16"/>
      <c r="HT32" s="16"/>
      <c r="HU32" s="16"/>
      <c r="HV32" s="16"/>
      <c r="HW32" s="16"/>
      <c r="HX32" s="16"/>
      <c r="HY32" s="16"/>
      <c r="HZ32" s="16"/>
      <c r="IA32" s="16"/>
      <c r="IB32" s="16"/>
      <c r="IC32" s="16"/>
      <c r="ID32" s="16"/>
      <c r="IE32" s="16"/>
      <c r="IF32" s="16"/>
      <c r="IG32" s="16"/>
      <c r="IH32" s="16"/>
      <c r="II32" s="16"/>
      <c r="IJ32" s="16"/>
      <c r="IK32" s="16"/>
      <c r="IL32" s="16"/>
      <c r="IM32" s="16"/>
      <c r="IN32" s="16"/>
      <c r="IO32" s="16"/>
      <c r="IP32" s="16"/>
      <c r="IQ32" s="16"/>
      <c r="IR32" s="16"/>
      <c r="IS32" s="16"/>
      <c r="IT32" s="16"/>
      <c r="IU32" s="16"/>
    </row>
    <row r="33" spans="1:255" s="17" customFormat="1" ht="12" customHeight="1" x14ac:dyDescent="0.25">
      <c r="A33" s="20"/>
      <c r="B33" s="105" t="s">
        <v>99</v>
      </c>
      <c r="C33" s="100"/>
      <c r="D33" s="100"/>
      <c r="E33" s="100"/>
      <c r="F33" s="99"/>
      <c r="G33" s="99"/>
      <c r="H33" s="21"/>
      <c r="I33" s="21"/>
      <c r="J33" s="21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16"/>
      <c r="AP33" s="16"/>
      <c r="AQ33" s="16"/>
      <c r="AR33" s="16"/>
      <c r="AS33" s="16"/>
      <c r="AT33" s="16"/>
      <c r="AU33" s="16"/>
      <c r="AV33" s="16"/>
      <c r="AW33" s="16"/>
      <c r="AX33" s="16"/>
      <c r="AY33" s="16"/>
      <c r="AZ33" s="16"/>
      <c r="BA33" s="16"/>
      <c r="BB33" s="16"/>
      <c r="BC33" s="16"/>
      <c r="BD33" s="16"/>
      <c r="BE33" s="16"/>
      <c r="BF33" s="16"/>
      <c r="BG33" s="16"/>
      <c r="BH33" s="16"/>
      <c r="BI33" s="16"/>
      <c r="BJ33" s="16"/>
      <c r="BK33" s="16"/>
      <c r="BL33" s="16"/>
      <c r="BM33" s="16"/>
      <c r="BN33" s="16"/>
      <c r="BO33" s="16"/>
      <c r="BP33" s="16"/>
      <c r="BQ33" s="16"/>
      <c r="BR33" s="16"/>
      <c r="BS33" s="16"/>
      <c r="BT33" s="16"/>
      <c r="BU33" s="16"/>
      <c r="BV33" s="16"/>
      <c r="BW33" s="16"/>
      <c r="BX33" s="16"/>
      <c r="BY33" s="16"/>
      <c r="BZ33" s="16"/>
      <c r="CA33" s="16"/>
      <c r="CB33" s="16"/>
      <c r="CC33" s="16"/>
      <c r="CD33" s="16"/>
      <c r="CE33" s="16"/>
      <c r="CF33" s="16"/>
      <c r="CG33" s="16"/>
      <c r="CH33" s="16"/>
      <c r="CI33" s="16"/>
      <c r="CJ33" s="16"/>
      <c r="CK33" s="16"/>
      <c r="CL33" s="16"/>
      <c r="CM33" s="16"/>
      <c r="CN33" s="16"/>
      <c r="CO33" s="16"/>
      <c r="CP33" s="16"/>
      <c r="CQ33" s="16"/>
      <c r="CR33" s="16"/>
      <c r="CS33" s="16"/>
      <c r="CT33" s="16"/>
      <c r="CU33" s="16"/>
      <c r="CV33" s="16"/>
      <c r="CW33" s="16"/>
      <c r="CX33" s="16"/>
      <c r="CY33" s="16"/>
      <c r="CZ33" s="16"/>
      <c r="DA33" s="16"/>
      <c r="DB33" s="16"/>
      <c r="DC33" s="16"/>
      <c r="DD33" s="16"/>
      <c r="DE33" s="16"/>
      <c r="DF33" s="16"/>
      <c r="DG33" s="16"/>
      <c r="DH33" s="16"/>
      <c r="DI33" s="16"/>
      <c r="DJ33" s="16"/>
      <c r="DK33" s="16"/>
      <c r="DL33" s="16"/>
      <c r="DM33" s="16"/>
      <c r="DN33" s="16"/>
      <c r="DO33" s="16"/>
      <c r="DP33" s="16"/>
      <c r="DQ33" s="16"/>
      <c r="DR33" s="16"/>
      <c r="DS33" s="16"/>
      <c r="DT33" s="16"/>
      <c r="DU33" s="16"/>
      <c r="DV33" s="16"/>
      <c r="DW33" s="16"/>
      <c r="DX33" s="16"/>
      <c r="DY33" s="16"/>
      <c r="DZ33" s="16"/>
      <c r="EA33" s="16"/>
      <c r="EB33" s="16"/>
      <c r="EC33" s="16"/>
      <c r="ED33" s="16"/>
      <c r="EE33" s="16"/>
      <c r="EF33" s="16"/>
      <c r="EG33" s="16"/>
      <c r="EH33" s="16"/>
      <c r="EI33" s="16"/>
      <c r="EJ33" s="16"/>
      <c r="EK33" s="16"/>
      <c r="EL33" s="16"/>
      <c r="EM33" s="16"/>
      <c r="EN33" s="16"/>
      <c r="EO33" s="16"/>
      <c r="EP33" s="16"/>
      <c r="EQ33" s="16"/>
      <c r="ER33" s="16"/>
      <c r="ES33" s="16"/>
      <c r="ET33" s="16"/>
      <c r="EU33" s="16"/>
      <c r="EV33" s="16"/>
      <c r="EW33" s="16"/>
      <c r="EX33" s="16"/>
      <c r="EY33" s="16"/>
      <c r="EZ33" s="16"/>
      <c r="FA33" s="16"/>
      <c r="FB33" s="16"/>
      <c r="FC33" s="16"/>
      <c r="FD33" s="16"/>
      <c r="FE33" s="16"/>
      <c r="FF33" s="16"/>
      <c r="FG33" s="16"/>
      <c r="FH33" s="16"/>
      <c r="FI33" s="16"/>
      <c r="FJ33" s="16"/>
      <c r="FK33" s="16"/>
      <c r="FL33" s="16"/>
      <c r="FM33" s="16"/>
      <c r="FN33" s="16"/>
      <c r="FO33" s="16"/>
      <c r="FP33" s="16"/>
      <c r="FQ33" s="16"/>
      <c r="FR33" s="16"/>
      <c r="FS33" s="16"/>
      <c r="FT33" s="16"/>
      <c r="FU33" s="16"/>
      <c r="FV33" s="16"/>
      <c r="FW33" s="16"/>
      <c r="FX33" s="16"/>
      <c r="FY33" s="16"/>
      <c r="FZ33" s="16"/>
      <c r="GA33" s="16"/>
      <c r="GB33" s="16"/>
      <c r="GC33" s="16"/>
      <c r="GD33" s="16"/>
      <c r="GE33" s="16"/>
      <c r="GF33" s="16"/>
      <c r="GG33" s="16"/>
      <c r="GH33" s="16"/>
      <c r="GI33" s="16"/>
      <c r="GJ33" s="16"/>
      <c r="GK33" s="16"/>
      <c r="GL33" s="16"/>
      <c r="GM33" s="16"/>
      <c r="GN33" s="16"/>
      <c r="GO33" s="16"/>
      <c r="GP33" s="16"/>
      <c r="GQ33" s="16"/>
      <c r="GR33" s="16"/>
      <c r="GS33" s="16"/>
      <c r="GT33" s="16"/>
      <c r="GU33" s="16"/>
      <c r="GV33" s="16"/>
      <c r="GW33" s="16"/>
      <c r="GX33" s="16"/>
      <c r="GY33" s="16"/>
      <c r="GZ33" s="16"/>
      <c r="HA33" s="16"/>
      <c r="HB33" s="16"/>
      <c r="HC33" s="16"/>
      <c r="HD33" s="16"/>
      <c r="HE33" s="16"/>
      <c r="HF33" s="16"/>
      <c r="HG33" s="16"/>
      <c r="HH33" s="16"/>
      <c r="HI33" s="16"/>
      <c r="HJ33" s="16"/>
      <c r="HK33" s="16"/>
      <c r="HL33" s="16"/>
      <c r="HM33" s="16"/>
      <c r="HN33" s="16"/>
      <c r="HO33" s="16"/>
      <c r="HP33" s="16"/>
      <c r="HQ33" s="16"/>
      <c r="HR33" s="16"/>
      <c r="HS33" s="16"/>
      <c r="HT33" s="16"/>
      <c r="HU33" s="16"/>
      <c r="HV33" s="16"/>
      <c r="HW33" s="16"/>
      <c r="HX33" s="16"/>
      <c r="HY33" s="16"/>
      <c r="HZ33" s="16"/>
      <c r="IA33" s="16"/>
      <c r="IB33" s="16"/>
      <c r="IC33" s="16"/>
      <c r="ID33" s="16"/>
      <c r="IE33" s="16"/>
      <c r="IF33" s="16"/>
      <c r="IG33" s="16"/>
      <c r="IH33" s="16"/>
      <c r="II33" s="16"/>
      <c r="IJ33" s="16"/>
      <c r="IK33" s="16"/>
      <c r="IL33" s="16"/>
      <c r="IM33" s="16"/>
      <c r="IN33" s="16"/>
      <c r="IO33" s="16"/>
      <c r="IP33" s="16"/>
      <c r="IQ33" s="16"/>
      <c r="IR33" s="16"/>
      <c r="IS33" s="16"/>
      <c r="IT33" s="16"/>
      <c r="IU33" s="16"/>
    </row>
    <row r="34" spans="1:255" s="17" customFormat="1" ht="12" customHeight="1" x14ac:dyDescent="0.25">
      <c r="A34" s="20"/>
      <c r="B34" s="83" t="s">
        <v>23</v>
      </c>
      <c r="C34" s="89"/>
      <c r="D34" s="89"/>
      <c r="E34" s="89"/>
      <c r="F34" s="90"/>
      <c r="G34" s="90"/>
      <c r="H34" s="21"/>
      <c r="I34" s="21"/>
      <c r="J34" s="21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  <c r="AO34" s="16"/>
      <c r="AP34" s="16"/>
      <c r="AQ34" s="16"/>
      <c r="AR34" s="16"/>
      <c r="AS34" s="16"/>
      <c r="AT34" s="16"/>
      <c r="AU34" s="16"/>
      <c r="AV34" s="16"/>
      <c r="AW34" s="16"/>
      <c r="AX34" s="16"/>
      <c r="AY34" s="16"/>
      <c r="AZ34" s="16"/>
      <c r="BA34" s="16"/>
      <c r="BB34" s="16"/>
      <c r="BC34" s="16"/>
      <c r="BD34" s="16"/>
      <c r="BE34" s="16"/>
      <c r="BF34" s="16"/>
      <c r="BG34" s="16"/>
      <c r="BH34" s="16"/>
      <c r="BI34" s="16"/>
      <c r="BJ34" s="16"/>
      <c r="BK34" s="16"/>
      <c r="BL34" s="16"/>
      <c r="BM34" s="16"/>
      <c r="BN34" s="16"/>
      <c r="BO34" s="16"/>
      <c r="BP34" s="16"/>
      <c r="BQ34" s="16"/>
      <c r="BR34" s="16"/>
      <c r="BS34" s="16"/>
      <c r="BT34" s="16"/>
      <c r="BU34" s="16"/>
      <c r="BV34" s="16"/>
      <c r="BW34" s="16"/>
      <c r="BX34" s="16"/>
      <c r="BY34" s="16"/>
      <c r="BZ34" s="16"/>
      <c r="CA34" s="16"/>
      <c r="CB34" s="16"/>
      <c r="CC34" s="16"/>
      <c r="CD34" s="16"/>
      <c r="CE34" s="16"/>
      <c r="CF34" s="16"/>
      <c r="CG34" s="16"/>
      <c r="CH34" s="16"/>
      <c r="CI34" s="16"/>
      <c r="CJ34" s="16"/>
      <c r="CK34" s="16"/>
      <c r="CL34" s="16"/>
      <c r="CM34" s="16"/>
      <c r="CN34" s="16"/>
      <c r="CO34" s="16"/>
      <c r="CP34" s="16"/>
      <c r="CQ34" s="16"/>
      <c r="CR34" s="16"/>
      <c r="CS34" s="16"/>
      <c r="CT34" s="16"/>
      <c r="CU34" s="16"/>
      <c r="CV34" s="16"/>
      <c r="CW34" s="16"/>
      <c r="CX34" s="16"/>
      <c r="CY34" s="16"/>
      <c r="CZ34" s="16"/>
      <c r="DA34" s="16"/>
      <c r="DB34" s="16"/>
      <c r="DC34" s="16"/>
      <c r="DD34" s="16"/>
      <c r="DE34" s="16"/>
      <c r="DF34" s="16"/>
      <c r="DG34" s="16"/>
      <c r="DH34" s="16"/>
      <c r="DI34" s="16"/>
      <c r="DJ34" s="16"/>
      <c r="DK34" s="16"/>
      <c r="DL34" s="16"/>
      <c r="DM34" s="16"/>
      <c r="DN34" s="16"/>
      <c r="DO34" s="16"/>
      <c r="DP34" s="16"/>
      <c r="DQ34" s="16"/>
      <c r="DR34" s="16"/>
      <c r="DS34" s="16"/>
      <c r="DT34" s="16"/>
      <c r="DU34" s="16"/>
      <c r="DV34" s="16"/>
      <c r="DW34" s="16"/>
      <c r="DX34" s="16"/>
      <c r="DY34" s="16"/>
      <c r="DZ34" s="16"/>
      <c r="EA34" s="16"/>
      <c r="EB34" s="16"/>
      <c r="EC34" s="16"/>
      <c r="ED34" s="16"/>
      <c r="EE34" s="16"/>
      <c r="EF34" s="16"/>
      <c r="EG34" s="16"/>
      <c r="EH34" s="16"/>
      <c r="EI34" s="16"/>
      <c r="EJ34" s="16"/>
      <c r="EK34" s="16"/>
      <c r="EL34" s="16"/>
      <c r="EM34" s="16"/>
      <c r="EN34" s="16"/>
      <c r="EO34" s="16"/>
      <c r="EP34" s="16"/>
      <c r="EQ34" s="16"/>
      <c r="ER34" s="16"/>
      <c r="ES34" s="16"/>
      <c r="ET34" s="16"/>
      <c r="EU34" s="16"/>
      <c r="EV34" s="16"/>
      <c r="EW34" s="16"/>
      <c r="EX34" s="16"/>
      <c r="EY34" s="16"/>
      <c r="EZ34" s="16"/>
      <c r="FA34" s="16"/>
      <c r="FB34" s="16"/>
      <c r="FC34" s="16"/>
      <c r="FD34" s="16"/>
      <c r="FE34" s="16"/>
      <c r="FF34" s="16"/>
      <c r="FG34" s="16"/>
      <c r="FH34" s="16"/>
      <c r="FI34" s="16"/>
      <c r="FJ34" s="16"/>
      <c r="FK34" s="16"/>
      <c r="FL34" s="16"/>
      <c r="FM34" s="16"/>
      <c r="FN34" s="16"/>
      <c r="FO34" s="16"/>
      <c r="FP34" s="16"/>
      <c r="FQ34" s="16"/>
      <c r="FR34" s="16"/>
      <c r="FS34" s="16"/>
      <c r="FT34" s="16"/>
      <c r="FU34" s="16"/>
      <c r="FV34" s="16"/>
      <c r="FW34" s="16"/>
      <c r="FX34" s="16"/>
      <c r="FY34" s="16"/>
      <c r="FZ34" s="16"/>
      <c r="GA34" s="16"/>
      <c r="GB34" s="16"/>
      <c r="GC34" s="16"/>
      <c r="GD34" s="16"/>
      <c r="GE34" s="16"/>
      <c r="GF34" s="16"/>
      <c r="GG34" s="16"/>
      <c r="GH34" s="16"/>
      <c r="GI34" s="16"/>
      <c r="GJ34" s="16"/>
      <c r="GK34" s="16"/>
      <c r="GL34" s="16"/>
      <c r="GM34" s="16"/>
      <c r="GN34" s="16"/>
      <c r="GO34" s="16"/>
      <c r="GP34" s="16"/>
      <c r="GQ34" s="16"/>
      <c r="GR34" s="16"/>
      <c r="GS34" s="16"/>
      <c r="GT34" s="16"/>
      <c r="GU34" s="16"/>
      <c r="GV34" s="16"/>
      <c r="GW34" s="16"/>
      <c r="GX34" s="16"/>
      <c r="GY34" s="16"/>
      <c r="GZ34" s="16"/>
      <c r="HA34" s="16"/>
      <c r="HB34" s="16"/>
      <c r="HC34" s="16"/>
      <c r="HD34" s="16"/>
      <c r="HE34" s="16"/>
      <c r="HF34" s="16"/>
      <c r="HG34" s="16"/>
      <c r="HH34" s="16"/>
      <c r="HI34" s="16"/>
      <c r="HJ34" s="16"/>
      <c r="HK34" s="16"/>
      <c r="HL34" s="16"/>
      <c r="HM34" s="16"/>
      <c r="HN34" s="16"/>
      <c r="HO34" s="16"/>
      <c r="HP34" s="16"/>
      <c r="HQ34" s="16"/>
      <c r="HR34" s="16"/>
      <c r="HS34" s="16"/>
      <c r="HT34" s="16"/>
      <c r="HU34" s="16"/>
      <c r="HV34" s="16"/>
      <c r="HW34" s="16"/>
      <c r="HX34" s="16"/>
      <c r="HY34" s="16"/>
      <c r="HZ34" s="16"/>
      <c r="IA34" s="16"/>
      <c r="IB34" s="16"/>
      <c r="IC34" s="16"/>
      <c r="ID34" s="16"/>
      <c r="IE34" s="16"/>
      <c r="IF34" s="16"/>
      <c r="IG34" s="16"/>
      <c r="IH34" s="16"/>
      <c r="II34" s="16"/>
      <c r="IJ34" s="16"/>
      <c r="IK34" s="16"/>
      <c r="IL34" s="16"/>
      <c r="IM34" s="16"/>
      <c r="IN34" s="16"/>
      <c r="IO34" s="16"/>
      <c r="IP34" s="16"/>
      <c r="IQ34" s="16"/>
      <c r="IR34" s="16"/>
      <c r="IS34" s="16"/>
      <c r="IT34" s="16"/>
      <c r="IU34" s="16"/>
    </row>
    <row r="35" spans="1:255" ht="12" customHeight="1" x14ac:dyDescent="0.25">
      <c r="A35" s="3"/>
      <c r="B35" s="18"/>
      <c r="C35" s="18"/>
      <c r="D35" s="18"/>
      <c r="E35" s="18"/>
      <c r="F35" s="23"/>
      <c r="G35" s="23"/>
    </row>
    <row r="36" spans="1:255" ht="12" customHeight="1" x14ac:dyDescent="0.25">
      <c r="A36" s="3"/>
      <c r="B36" s="80" t="s">
        <v>24</v>
      </c>
      <c r="C36" s="28"/>
      <c r="D36" s="28"/>
      <c r="E36" s="28"/>
      <c r="F36" s="29"/>
      <c r="G36" s="29"/>
    </row>
    <row r="37" spans="1:255" ht="24" customHeight="1" x14ac:dyDescent="0.25">
      <c r="A37" s="3"/>
      <c r="B37" s="81" t="s">
        <v>14</v>
      </c>
      <c r="C37" s="81" t="s">
        <v>15</v>
      </c>
      <c r="D37" s="81" t="s">
        <v>16</v>
      </c>
      <c r="E37" s="81" t="s">
        <v>17</v>
      </c>
      <c r="F37" s="84" t="s">
        <v>18</v>
      </c>
      <c r="G37" s="81" t="s">
        <v>19</v>
      </c>
    </row>
    <row r="38" spans="1:255" ht="12.75" customHeight="1" x14ac:dyDescent="0.25">
      <c r="A38" s="3"/>
      <c r="B38" s="7" t="s">
        <v>61</v>
      </c>
      <c r="C38" s="8" t="s">
        <v>100</v>
      </c>
      <c r="D38" s="14">
        <v>0.35</v>
      </c>
      <c r="E38" s="8" t="s">
        <v>62</v>
      </c>
      <c r="F38" s="104">
        <v>195000</v>
      </c>
      <c r="G38" s="9">
        <f t="shared" ref="G38" si="1">(D38*F38)</f>
        <v>68250</v>
      </c>
    </row>
    <row r="39" spans="1:255" ht="12.75" customHeight="1" x14ac:dyDescent="0.25">
      <c r="A39" s="3"/>
      <c r="B39" s="83" t="s">
        <v>25</v>
      </c>
      <c r="C39" s="97"/>
      <c r="D39" s="97"/>
      <c r="E39" s="97"/>
      <c r="F39" s="98"/>
      <c r="G39" s="91">
        <f>SUM(G38:G38)</f>
        <v>68250</v>
      </c>
    </row>
    <row r="40" spans="1:255" ht="12" customHeight="1" x14ac:dyDescent="0.25">
      <c r="A40" s="3"/>
      <c r="B40" s="18"/>
      <c r="C40" s="18"/>
      <c r="D40" s="18"/>
      <c r="E40" s="18"/>
      <c r="F40" s="23"/>
      <c r="G40" s="23"/>
    </row>
    <row r="41" spans="1:255" ht="12" customHeight="1" x14ac:dyDescent="0.25">
      <c r="A41" s="3"/>
      <c r="B41" s="80" t="s">
        <v>26</v>
      </c>
      <c r="C41" s="28"/>
      <c r="D41" s="28"/>
      <c r="E41" s="28"/>
      <c r="F41" s="29"/>
      <c r="G41" s="29"/>
    </row>
    <row r="42" spans="1:255" ht="24" customHeight="1" x14ac:dyDescent="0.25">
      <c r="A42" s="3"/>
      <c r="B42" s="84" t="s">
        <v>27</v>
      </c>
      <c r="C42" s="84" t="s">
        <v>28</v>
      </c>
      <c r="D42" s="84" t="s">
        <v>96</v>
      </c>
      <c r="E42" s="84" t="s">
        <v>17</v>
      </c>
      <c r="F42" s="84" t="s">
        <v>18</v>
      </c>
      <c r="G42" s="84" t="s">
        <v>19</v>
      </c>
      <c r="K42" s="2"/>
    </row>
    <row r="43" spans="1:255" ht="12.75" customHeight="1" x14ac:dyDescent="0.25">
      <c r="A43" s="3"/>
      <c r="B43" s="92" t="s">
        <v>30</v>
      </c>
      <c r="C43" s="94"/>
      <c r="D43" s="95"/>
      <c r="E43" s="94"/>
      <c r="F43" s="96"/>
      <c r="G43" s="96"/>
    </row>
    <row r="44" spans="1:255" ht="12.75" customHeight="1" x14ac:dyDescent="0.25">
      <c r="A44" s="3"/>
      <c r="B44" s="10" t="s">
        <v>71</v>
      </c>
      <c r="C44" s="11" t="s">
        <v>74</v>
      </c>
      <c r="D44" s="15">
        <v>250</v>
      </c>
      <c r="E44" s="11" t="s">
        <v>85</v>
      </c>
      <c r="F44" s="96">
        <v>1390</v>
      </c>
      <c r="G44" s="96">
        <f>(D44*F44)</f>
        <v>347500</v>
      </c>
    </row>
    <row r="45" spans="1:255" ht="12.75" customHeight="1" x14ac:dyDescent="0.25">
      <c r="A45" s="3"/>
      <c r="B45" s="10" t="s">
        <v>72</v>
      </c>
      <c r="C45" s="11" t="s">
        <v>74</v>
      </c>
      <c r="D45" s="15">
        <v>300</v>
      </c>
      <c r="E45" s="11" t="s">
        <v>89</v>
      </c>
      <c r="F45" s="96">
        <v>1160</v>
      </c>
      <c r="G45" s="96">
        <f>(D45*F45)</f>
        <v>348000</v>
      </c>
    </row>
    <row r="46" spans="1:255" ht="12.75" customHeight="1" x14ac:dyDescent="0.25">
      <c r="A46" s="3"/>
      <c r="B46" s="92" t="s">
        <v>73</v>
      </c>
      <c r="C46" s="94"/>
      <c r="D46" s="94"/>
      <c r="E46" s="94"/>
      <c r="F46" s="96"/>
      <c r="G46" s="96"/>
    </row>
    <row r="47" spans="1:255" ht="12.75" customHeight="1" x14ac:dyDescent="0.25">
      <c r="A47" s="3"/>
      <c r="B47" s="10" t="s">
        <v>102</v>
      </c>
      <c r="C47" s="11" t="s">
        <v>74</v>
      </c>
      <c r="D47" s="15">
        <v>200</v>
      </c>
      <c r="E47" s="11" t="s">
        <v>90</v>
      </c>
      <c r="F47" s="96">
        <v>1290</v>
      </c>
      <c r="G47" s="96">
        <f>(D47*F47)</f>
        <v>258000</v>
      </c>
    </row>
    <row r="48" spans="1:255" ht="12.75" customHeight="1" x14ac:dyDescent="0.25">
      <c r="A48" s="3"/>
      <c r="B48" s="92" t="s">
        <v>31</v>
      </c>
      <c r="C48" s="94"/>
      <c r="D48" s="94"/>
      <c r="E48" s="94"/>
      <c r="F48" s="96"/>
      <c r="G48" s="96"/>
    </row>
    <row r="49" spans="1:7" ht="12.75" customHeight="1" x14ac:dyDescent="0.25">
      <c r="A49" s="3"/>
      <c r="B49" s="10" t="s">
        <v>75</v>
      </c>
      <c r="C49" s="11" t="s">
        <v>74</v>
      </c>
      <c r="D49" s="15">
        <v>1.5</v>
      </c>
      <c r="E49" s="11" t="s">
        <v>85</v>
      </c>
      <c r="F49" s="96">
        <v>39000</v>
      </c>
      <c r="G49" s="96">
        <f>(D49*F49)</f>
        <v>58500</v>
      </c>
    </row>
    <row r="50" spans="1:7" ht="13.5" customHeight="1" x14ac:dyDescent="0.25">
      <c r="A50" s="3"/>
      <c r="B50" s="93" t="s">
        <v>32</v>
      </c>
      <c r="C50" s="97"/>
      <c r="D50" s="97"/>
      <c r="E50" s="97"/>
      <c r="F50" s="98"/>
      <c r="G50" s="91">
        <f>SUM(G43:G49)</f>
        <v>1012000</v>
      </c>
    </row>
    <row r="51" spans="1:7" ht="12" customHeight="1" x14ac:dyDescent="0.25">
      <c r="A51" s="3"/>
      <c r="B51" s="18"/>
      <c r="C51" s="18"/>
      <c r="D51" s="18"/>
      <c r="E51" s="30"/>
      <c r="F51" s="23"/>
      <c r="G51" s="23"/>
    </row>
    <row r="52" spans="1:7" ht="12" customHeight="1" x14ac:dyDescent="0.25">
      <c r="A52" s="3"/>
      <c r="B52" s="80" t="s">
        <v>33</v>
      </c>
      <c r="C52" s="28"/>
      <c r="D52" s="28"/>
      <c r="E52" s="28"/>
      <c r="F52" s="29"/>
      <c r="G52" s="29"/>
    </row>
    <row r="53" spans="1:7" ht="24" customHeight="1" x14ac:dyDescent="0.25">
      <c r="A53" s="3"/>
      <c r="B53" s="81" t="s">
        <v>34</v>
      </c>
      <c r="C53" s="84" t="s">
        <v>28</v>
      </c>
      <c r="D53" s="84" t="s">
        <v>29</v>
      </c>
      <c r="E53" s="81" t="s">
        <v>17</v>
      </c>
      <c r="F53" s="84" t="s">
        <v>18</v>
      </c>
      <c r="G53" s="81" t="s">
        <v>19</v>
      </c>
    </row>
    <row r="54" spans="1:7" ht="12.75" customHeight="1" x14ac:dyDescent="0.25">
      <c r="A54" s="3"/>
      <c r="B54" s="82" t="s">
        <v>99</v>
      </c>
      <c r="C54" s="85"/>
      <c r="D54" s="86"/>
      <c r="E54" s="87"/>
      <c r="F54" s="88"/>
      <c r="G54" s="86"/>
    </row>
    <row r="55" spans="1:7" ht="13.5" customHeight="1" x14ac:dyDescent="0.25">
      <c r="A55" s="3"/>
      <c r="B55" s="83" t="s">
        <v>35</v>
      </c>
      <c r="C55" s="89"/>
      <c r="D55" s="89"/>
      <c r="E55" s="89"/>
      <c r="F55" s="90"/>
      <c r="G55" s="91"/>
    </row>
    <row r="56" spans="1:7" ht="12" customHeight="1" x14ac:dyDescent="0.25">
      <c r="A56" s="3"/>
      <c r="B56" s="18"/>
      <c r="C56" s="18"/>
      <c r="D56" s="18"/>
      <c r="E56" s="18"/>
      <c r="F56" s="23"/>
      <c r="G56" s="23"/>
    </row>
    <row r="57" spans="1:7" ht="12" customHeight="1" x14ac:dyDescent="0.25">
      <c r="A57" s="3"/>
      <c r="B57" s="70" t="s">
        <v>36</v>
      </c>
      <c r="C57" s="71"/>
      <c r="D57" s="71"/>
      <c r="E57" s="71"/>
      <c r="F57" s="71"/>
      <c r="G57" s="72">
        <f>G29+G39+G50+G55</f>
        <v>2790250</v>
      </c>
    </row>
    <row r="58" spans="1:7" ht="12" customHeight="1" x14ac:dyDescent="0.25">
      <c r="A58" s="3"/>
      <c r="B58" s="73" t="s">
        <v>37</v>
      </c>
      <c r="C58" s="22"/>
      <c r="D58" s="22"/>
      <c r="E58" s="22"/>
      <c r="F58" s="22"/>
      <c r="G58" s="74">
        <f>G57*0.05</f>
        <v>139512.5</v>
      </c>
    </row>
    <row r="59" spans="1:7" ht="12" customHeight="1" x14ac:dyDescent="0.25">
      <c r="A59" s="3"/>
      <c r="B59" s="75" t="s">
        <v>38</v>
      </c>
      <c r="C59" s="31"/>
      <c r="D59" s="31"/>
      <c r="E59" s="31"/>
      <c r="F59" s="31"/>
      <c r="G59" s="76">
        <f>G58+G57</f>
        <v>2929762.5</v>
      </c>
    </row>
    <row r="60" spans="1:7" ht="12" customHeight="1" x14ac:dyDescent="0.25">
      <c r="A60" s="3"/>
      <c r="B60" s="73" t="s">
        <v>39</v>
      </c>
      <c r="C60" s="22"/>
      <c r="D60" s="22"/>
      <c r="E60" s="22"/>
      <c r="F60" s="22"/>
      <c r="G60" s="74">
        <f>G12</f>
        <v>3750000</v>
      </c>
    </row>
    <row r="61" spans="1:7" ht="12" customHeight="1" x14ac:dyDescent="0.25">
      <c r="A61" s="3"/>
      <c r="B61" s="77" t="s">
        <v>40</v>
      </c>
      <c r="C61" s="78"/>
      <c r="D61" s="78"/>
      <c r="E61" s="78"/>
      <c r="F61" s="78"/>
      <c r="G61" s="79">
        <f>G60-G59</f>
        <v>820237.5</v>
      </c>
    </row>
    <row r="62" spans="1:7" ht="12" customHeight="1" x14ac:dyDescent="0.25">
      <c r="A62" s="3"/>
      <c r="B62" s="34" t="s">
        <v>98</v>
      </c>
      <c r="C62" s="32"/>
      <c r="D62" s="32"/>
      <c r="E62" s="32"/>
      <c r="F62" s="32"/>
      <c r="G62" s="42"/>
    </row>
    <row r="63" spans="1:7" ht="12.75" customHeight="1" thickBot="1" x14ac:dyDescent="0.3">
      <c r="A63" s="3"/>
      <c r="B63" s="35"/>
      <c r="C63" s="32"/>
      <c r="D63" s="32"/>
      <c r="E63" s="32"/>
      <c r="F63" s="32"/>
      <c r="G63" s="42"/>
    </row>
    <row r="64" spans="1:7" ht="12" customHeight="1" x14ac:dyDescent="0.25">
      <c r="A64" s="3"/>
      <c r="B64" s="48" t="s">
        <v>97</v>
      </c>
      <c r="C64" s="49"/>
      <c r="D64" s="49"/>
      <c r="E64" s="49"/>
      <c r="F64" s="50"/>
      <c r="G64" s="42"/>
    </row>
    <row r="65" spans="1:7" ht="12" customHeight="1" x14ac:dyDescent="0.25">
      <c r="A65" s="3"/>
      <c r="B65" s="51" t="s">
        <v>41</v>
      </c>
      <c r="C65" s="33"/>
      <c r="D65" s="33"/>
      <c r="E65" s="33"/>
      <c r="F65" s="52"/>
      <c r="G65" s="42"/>
    </row>
    <row r="66" spans="1:7" ht="12" customHeight="1" x14ac:dyDescent="0.25">
      <c r="A66" s="3"/>
      <c r="B66" s="51" t="s">
        <v>42</v>
      </c>
      <c r="C66" s="33"/>
      <c r="D66" s="33"/>
      <c r="E66" s="33"/>
      <c r="F66" s="52"/>
      <c r="G66" s="42"/>
    </row>
    <row r="67" spans="1:7" ht="12" customHeight="1" x14ac:dyDescent="0.25">
      <c r="A67" s="3"/>
      <c r="B67" s="51" t="s">
        <v>43</v>
      </c>
      <c r="C67" s="33"/>
      <c r="D67" s="33"/>
      <c r="E67" s="33"/>
      <c r="F67" s="52"/>
      <c r="G67" s="42"/>
    </row>
    <row r="68" spans="1:7" ht="12" customHeight="1" x14ac:dyDescent="0.25">
      <c r="A68" s="3"/>
      <c r="B68" s="51" t="s">
        <v>44</v>
      </c>
      <c r="C68" s="33"/>
      <c r="D68" s="33"/>
      <c r="E68" s="33"/>
      <c r="F68" s="52"/>
      <c r="G68" s="42"/>
    </row>
    <row r="69" spans="1:7" ht="12" customHeight="1" x14ac:dyDescent="0.25">
      <c r="A69" s="3"/>
      <c r="B69" s="51" t="s">
        <v>45</v>
      </c>
      <c r="C69" s="33"/>
      <c r="D69" s="33"/>
      <c r="E69" s="33"/>
      <c r="F69" s="52"/>
      <c r="G69" s="42"/>
    </row>
    <row r="70" spans="1:7" ht="12.75" customHeight="1" thickBot="1" x14ac:dyDescent="0.3">
      <c r="A70" s="3"/>
      <c r="B70" s="53" t="s">
        <v>46</v>
      </c>
      <c r="C70" s="54"/>
      <c r="D70" s="54"/>
      <c r="E70" s="54"/>
      <c r="F70" s="55"/>
      <c r="G70" s="42"/>
    </row>
    <row r="71" spans="1:7" ht="12.75" customHeight="1" x14ac:dyDescent="0.25">
      <c r="A71" s="3"/>
      <c r="B71" s="35"/>
      <c r="C71" s="33"/>
      <c r="D71" s="33"/>
      <c r="E71" s="33"/>
      <c r="F71" s="33"/>
      <c r="G71" s="42"/>
    </row>
    <row r="72" spans="1:7" ht="15" customHeight="1" x14ac:dyDescent="0.25">
      <c r="A72" s="3"/>
      <c r="B72" s="106" t="s">
        <v>47</v>
      </c>
      <c r="C72" s="107"/>
      <c r="D72" s="56"/>
      <c r="E72" s="36"/>
      <c r="F72" s="36"/>
      <c r="G72" s="42"/>
    </row>
    <row r="73" spans="1:7" ht="12" customHeight="1" x14ac:dyDescent="0.25">
      <c r="A73" s="3"/>
      <c r="B73" s="57" t="s">
        <v>34</v>
      </c>
      <c r="C73" s="58" t="s">
        <v>48</v>
      </c>
      <c r="D73" s="59" t="s">
        <v>49</v>
      </c>
      <c r="E73" s="36"/>
      <c r="F73" s="36"/>
      <c r="G73" s="42"/>
    </row>
    <row r="74" spans="1:7" ht="12" customHeight="1" x14ac:dyDescent="0.25">
      <c r="A74" s="3"/>
      <c r="B74" s="60" t="s">
        <v>50</v>
      </c>
      <c r="C74" s="61">
        <f>G29</f>
        <v>1710000</v>
      </c>
      <c r="D74" s="62">
        <f>(C74/C80)</f>
        <v>0.58366505817451075</v>
      </c>
      <c r="E74" s="36"/>
      <c r="F74" s="36"/>
      <c r="G74" s="42"/>
    </row>
    <row r="75" spans="1:7" ht="12" customHeight="1" x14ac:dyDescent="0.25">
      <c r="A75" s="3"/>
      <c r="B75" s="60" t="s">
        <v>51</v>
      </c>
      <c r="C75" s="63">
        <v>0</v>
      </c>
      <c r="D75" s="62">
        <v>0</v>
      </c>
      <c r="E75" s="36"/>
      <c r="F75" s="36"/>
      <c r="G75" s="42"/>
    </row>
    <row r="76" spans="1:7" ht="12" customHeight="1" x14ac:dyDescent="0.25">
      <c r="A76" s="3"/>
      <c r="B76" s="60" t="s">
        <v>52</v>
      </c>
      <c r="C76" s="61">
        <f>G39</f>
        <v>68250</v>
      </c>
      <c r="D76" s="62">
        <f>(C76/C80)</f>
        <v>2.3295403637666877E-2</v>
      </c>
      <c r="E76" s="36"/>
      <c r="F76" s="36"/>
      <c r="G76" s="42"/>
    </row>
    <row r="77" spans="1:7" ht="12" customHeight="1" x14ac:dyDescent="0.25">
      <c r="A77" s="3"/>
      <c r="B77" s="60" t="s">
        <v>27</v>
      </c>
      <c r="C77" s="61">
        <f>G50</f>
        <v>1012000</v>
      </c>
      <c r="D77" s="62">
        <f>(C77/C80)</f>
        <v>0.34542049056877477</v>
      </c>
      <c r="E77" s="36"/>
      <c r="F77" s="36"/>
      <c r="G77" s="42"/>
    </row>
    <row r="78" spans="1:7" ht="12" customHeight="1" x14ac:dyDescent="0.25">
      <c r="A78" s="3"/>
      <c r="B78" s="60" t="s">
        <v>53</v>
      </c>
      <c r="C78" s="64">
        <v>0</v>
      </c>
      <c r="D78" s="62">
        <f>(C78/C80)</f>
        <v>0</v>
      </c>
      <c r="E78" s="37"/>
      <c r="F78" s="37"/>
      <c r="G78" s="42"/>
    </row>
    <row r="79" spans="1:7" ht="12" customHeight="1" x14ac:dyDescent="0.25">
      <c r="A79" s="3"/>
      <c r="B79" s="60" t="s">
        <v>54</v>
      </c>
      <c r="C79" s="64">
        <f>G58</f>
        <v>139512.5</v>
      </c>
      <c r="D79" s="62">
        <f>(C79/C80)</f>
        <v>4.7619047619047616E-2</v>
      </c>
      <c r="E79" s="37"/>
      <c r="F79" s="37"/>
      <c r="G79" s="42"/>
    </row>
    <row r="80" spans="1:7" ht="12.75" customHeight="1" x14ac:dyDescent="0.25">
      <c r="A80" s="3"/>
      <c r="B80" s="57" t="s">
        <v>55</v>
      </c>
      <c r="C80" s="65">
        <f>SUM(C74:C79)</f>
        <v>2929762.5</v>
      </c>
      <c r="D80" s="66">
        <f>SUM(D74:D79)</f>
        <v>1</v>
      </c>
      <c r="E80" s="37"/>
      <c r="F80" s="37"/>
      <c r="G80" s="42"/>
    </row>
    <row r="81" spans="1:7" ht="12" customHeight="1" x14ac:dyDescent="0.25">
      <c r="A81" s="3"/>
      <c r="B81" s="35"/>
      <c r="C81" s="32"/>
      <c r="D81" s="32"/>
      <c r="E81" s="32"/>
      <c r="F81" s="32"/>
      <c r="G81" s="42"/>
    </row>
    <row r="82" spans="1:7" ht="12.75" customHeight="1" x14ac:dyDescent="0.25">
      <c r="A82" s="3"/>
      <c r="B82" s="46"/>
      <c r="C82" s="32"/>
      <c r="D82" s="32"/>
      <c r="E82" s="32"/>
      <c r="F82" s="32"/>
      <c r="G82" s="42"/>
    </row>
    <row r="83" spans="1:7" ht="12" customHeight="1" x14ac:dyDescent="0.25">
      <c r="A83" s="3"/>
      <c r="B83" s="67"/>
      <c r="C83" s="68" t="s">
        <v>91</v>
      </c>
      <c r="D83" s="67"/>
      <c r="E83" s="67"/>
      <c r="F83" s="37"/>
      <c r="G83" s="42"/>
    </row>
    <row r="84" spans="1:7" ht="12" customHeight="1" x14ac:dyDescent="0.25">
      <c r="A84" s="3"/>
      <c r="B84" s="57" t="s">
        <v>92</v>
      </c>
      <c r="C84" s="69">
        <v>12000</v>
      </c>
      <c r="D84" s="69">
        <v>15000</v>
      </c>
      <c r="E84" s="69">
        <v>18000</v>
      </c>
      <c r="F84" s="38"/>
      <c r="G84" s="43"/>
    </row>
    <row r="85" spans="1:7" ht="12.75" customHeight="1" x14ac:dyDescent="0.25">
      <c r="A85" s="3"/>
      <c r="B85" s="57" t="s">
        <v>93</v>
      </c>
      <c r="C85" s="69">
        <f>(G59/C84)</f>
        <v>244.14687499999999</v>
      </c>
      <c r="D85" s="69">
        <f>C80/D84</f>
        <v>195.3175</v>
      </c>
      <c r="E85" s="69">
        <f>C80/E84</f>
        <v>162.76458333333332</v>
      </c>
      <c r="F85" s="38"/>
      <c r="G85" s="43"/>
    </row>
    <row r="86" spans="1:7" ht="15.6" customHeight="1" x14ac:dyDescent="0.25">
      <c r="A86" s="3"/>
      <c r="B86" s="34" t="s">
        <v>56</v>
      </c>
      <c r="C86" s="33"/>
      <c r="D86" s="33"/>
      <c r="E86" s="33"/>
      <c r="F86" s="33"/>
      <c r="G86" s="19"/>
    </row>
    <row r="87" spans="1:7" ht="11.25" customHeight="1" x14ac:dyDescent="0.25">
      <c r="B87" s="47"/>
      <c r="C87" s="47"/>
      <c r="D87" s="47"/>
      <c r="E87" s="47"/>
      <c r="F87" s="47"/>
      <c r="G87" s="44"/>
    </row>
    <row r="88" spans="1:7" ht="11.25" customHeight="1" x14ac:dyDescent="0.25">
      <c r="B88" s="47"/>
      <c r="C88" s="47"/>
      <c r="D88" s="47"/>
      <c r="E88" s="47"/>
      <c r="F88" s="47"/>
      <c r="G88" s="44"/>
    </row>
  </sheetData>
  <mergeCells count="8">
    <mergeCell ref="B72:C72"/>
    <mergeCell ref="E13:F13"/>
    <mergeCell ref="E11:F11"/>
    <mergeCell ref="E10:F10"/>
    <mergeCell ref="E9:F9"/>
    <mergeCell ref="E14:F14"/>
    <mergeCell ref="E15:F15"/>
    <mergeCell ref="B17:G17"/>
  </mergeCells>
  <pageMargins left="0.74803149606299213" right="0.74803149606299213" top="0.98425196850393704" bottom="0.98425196850393704" header="0" footer="0"/>
  <pageSetup paperSize="5" scale="75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Viña RI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Briones Escalona Cristina Laura</cp:lastModifiedBy>
  <cp:lastPrinted>2022-05-20T19:23:13Z</cp:lastPrinted>
  <dcterms:created xsi:type="dcterms:W3CDTF">2020-11-27T12:49:26Z</dcterms:created>
  <dcterms:modified xsi:type="dcterms:W3CDTF">2022-07-26T14:45:46Z</dcterms:modified>
</cp:coreProperties>
</file>