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<sst xmlns="http://schemas.openxmlformats.org/spreadsheetml/2006/main" count="212" uniqueCount="145">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</sst>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06" zoomScaleNormal="106" workbookViewId="0">
      <selection activeCell="B15" sqref="B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5" t="s">
        <v>0</v>
      </c>
      <c r="D9" s="66" t="s">
        <v>140</v>
      </c>
      <c r="E9" s="42"/>
      <c r="F9" s="126" t="s">
        <v>1</v>
      </c>
      <c r="G9" s="127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4" t="s">
        <v>4</v>
      </c>
      <c r="G10" s="125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4" t="s">
        <v>8</v>
      </c>
      <c r="G11" s="125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141</v>
      </c>
      <c r="E12" s="42"/>
      <c r="F12" s="67" t="s">
        <v>10</v>
      </c>
      <c r="G12" s="68"/>
      <c r="H12" s="16">
        <f>+H11*H9</f>
        <v>42500000</v>
      </c>
    </row>
    <row r="13" spans="1:8" ht="11.25" customHeight="1" x14ac:dyDescent="0.25">
      <c r="A13" s="2"/>
      <c r="B13" s="39"/>
      <c r="C13" s="10" t="s">
        <v>11</v>
      </c>
      <c r="D13" s="13" t="s">
        <v>142</v>
      </c>
      <c r="E13" s="42"/>
      <c r="F13" s="124" t="s">
        <v>12</v>
      </c>
      <c r="G13" s="125"/>
      <c r="H13" s="17" t="s">
        <v>13</v>
      </c>
    </row>
    <row r="14" spans="1:8" ht="33" customHeight="1" x14ac:dyDescent="0.25">
      <c r="A14" s="2"/>
      <c r="B14" s="39"/>
      <c r="C14" s="10" t="s">
        <v>14</v>
      </c>
      <c r="D14" s="13" t="s">
        <v>143</v>
      </c>
      <c r="E14" s="42"/>
      <c r="F14" s="124" t="s">
        <v>15</v>
      </c>
      <c r="G14" s="125"/>
      <c r="H14" s="14" t="s">
        <v>5</v>
      </c>
    </row>
    <row r="15" spans="1:8" ht="18" customHeight="1" x14ac:dyDescent="0.25">
      <c r="A15" s="2"/>
      <c r="B15" s="39"/>
      <c r="C15" s="10" t="s">
        <v>16</v>
      </c>
      <c r="D15" s="12" t="s">
        <v>144</v>
      </c>
      <c r="E15" s="42"/>
      <c r="F15" s="128" t="s">
        <v>17</v>
      </c>
      <c r="G15" s="129"/>
      <c r="H15" s="18" t="s">
        <v>18</v>
      </c>
    </row>
    <row r="16" spans="1:8" ht="12" customHeight="1" x14ac:dyDescent="0.25">
      <c r="A16" s="2"/>
      <c r="B16" s="39"/>
      <c r="C16" s="55"/>
      <c r="D16" s="56"/>
      <c r="E16" s="42"/>
      <c r="F16" s="42"/>
      <c r="G16" s="42"/>
      <c r="H16" s="57"/>
    </row>
    <row r="17" spans="1:8" ht="12" customHeight="1" x14ac:dyDescent="0.25">
      <c r="A17" s="2"/>
      <c r="B17" s="39"/>
      <c r="C17" s="130" t="s">
        <v>19</v>
      </c>
      <c r="D17" s="131"/>
      <c r="E17" s="131"/>
      <c r="F17" s="131"/>
      <c r="G17" s="131"/>
      <c r="H17" s="132"/>
    </row>
    <row r="18" spans="1:8" ht="12" customHeight="1" x14ac:dyDescent="0.25">
      <c r="A18" s="2"/>
      <c r="B18" s="39"/>
      <c r="C18" s="42"/>
      <c r="D18" s="58"/>
      <c r="E18" s="58"/>
      <c r="F18" s="58"/>
      <c r="G18" s="42"/>
      <c r="H18" s="42"/>
    </row>
    <row r="19" spans="1:8" ht="12" customHeight="1" x14ac:dyDescent="0.25">
      <c r="A19" s="2"/>
      <c r="B19" s="39"/>
      <c r="C19" s="69" t="s">
        <v>20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70" t="s">
        <v>21</v>
      </c>
      <c r="D20" s="74" t="s">
        <v>22</v>
      </c>
      <c r="E20" s="74" t="s">
        <v>23</v>
      </c>
      <c r="F20" s="74" t="s">
        <v>24</v>
      </c>
      <c r="G20" s="74" t="s">
        <v>25</v>
      </c>
      <c r="H20" s="74" t="s">
        <v>26</v>
      </c>
    </row>
    <row r="21" spans="1:8" ht="12.75" customHeight="1" x14ac:dyDescent="0.25">
      <c r="A21" s="2"/>
      <c r="B21" s="39"/>
      <c r="C21" s="71" t="s">
        <v>27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2" t="s">
        <v>28</v>
      </c>
      <c r="D22" s="19" t="s">
        <v>29</v>
      </c>
      <c r="E22" s="22">
        <v>41</v>
      </c>
      <c r="F22" s="22" t="s">
        <v>30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1" t="s">
        <v>31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2" t="s">
        <v>32</v>
      </c>
      <c r="D24" s="19" t="s">
        <v>29</v>
      </c>
      <c r="E24" s="19">
        <v>1.6</v>
      </c>
      <c r="F24" s="19" t="s">
        <v>33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3" t="s">
        <v>34</v>
      </c>
      <c r="D25" s="19" t="s">
        <v>29</v>
      </c>
      <c r="E25" s="19">
        <v>48</v>
      </c>
      <c r="F25" s="19" t="s">
        <v>35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2" t="s">
        <v>36</v>
      </c>
      <c r="D26" s="19" t="s">
        <v>29</v>
      </c>
      <c r="E26" s="19">
        <v>2</v>
      </c>
      <c r="F26" s="19" t="s">
        <v>35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2" t="s">
        <v>37</v>
      </c>
      <c r="D27" s="19" t="s">
        <v>29</v>
      </c>
      <c r="E27" s="19">
        <v>4.5</v>
      </c>
      <c r="F27" s="19" t="s">
        <v>38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1" t="s">
        <v>39</v>
      </c>
      <c r="D28" s="19" t="s">
        <v>29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2" t="s">
        <v>40</v>
      </c>
      <c r="D29" s="19" t="s">
        <v>29</v>
      </c>
      <c r="E29" s="19">
        <v>10</v>
      </c>
      <c r="F29" s="19" t="s">
        <v>41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1" t="s">
        <v>42</v>
      </c>
      <c r="D30" s="19" t="s">
        <v>29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2" t="s">
        <v>43</v>
      </c>
      <c r="D31" s="19" t="s">
        <v>29</v>
      </c>
      <c r="E31" s="24">
        <v>160</v>
      </c>
      <c r="F31" s="19" t="s">
        <v>44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3" t="s">
        <v>45</v>
      </c>
      <c r="D32" s="19" t="s">
        <v>29</v>
      </c>
      <c r="E32" s="25">
        <v>40</v>
      </c>
      <c r="F32" s="19" t="s">
        <v>46</v>
      </c>
      <c r="G32" s="122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8" t="s">
        <v>47</v>
      </c>
      <c r="D33" s="75"/>
      <c r="E33" s="75"/>
      <c r="F33" s="75"/>
      <c r="G33" s="76"/>
      <c r="H33" s="77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9"/>
      <c r="H34" s="59"/>
    </row>
    <row r="35" spans="1:256" ht="12" customHeight="1" x14ac:dyDescent="0.25">
      <c r="A35" s="2"/>
      <c r="B35" s="39"/>
      <c r="C35" s="69" t="s">
        <v>48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8" t="s">
        <v>21</v>
      </c>
      <c r="D36" s="74" t="s">
        <v>22</v>
      </c>
      <c r="E36" s="74" t="s">
        <v>23</v>
      </c>
      <c r="F36" s="80" t="s">
        <v>24</v>
      </c>
      <c r="G36" s="74" t="s">
        <v>25</v>
      </c>
      <c r="H36" s="80" t="s">
        <v>26</v>
      </c>
    </row>
    <row r="37" spans="1:256" ht="12" customHeight="1" x14ac:dyDescent="0.25">
      <c r="A37" s="2"/>
      <c r="B37" s="39"/>
      <c r="C37" s="79" t="s">
        <v>49</v>
      </c>
      <c r="D37" s="81"/>
      <c r="E37" s="81"/>
      <c r="F37" s="81"/>
      <c r="G37" s="79"/>
      <c r="H37" s="79"/>
    </row>
    <row r="38" spans="1:256" s="5" customFormat="1" ht="12" customHeight="1" x14ac:dyDescent="0.25">
      <c r="A38" s="41"/>
      <c r="B38" s="45"/>
      <c r="C38" s="78" t="s">
        <v>50</v>
      </c>
      <c r="D38" s="82"/>
      <c r="E38" s="82"/>
      <c r="F38" s="82"/>
      <c r="G38" s="83"/>
      <c r="H38" s="8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60"/>
      <c r="D39" s="60"/>
      <c r="E39" s="60"/>
      <c r="F39" s="60"/>
      <c r="G39" s="61"/>
      <c r="H39" s="6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9" t="s">
        <v>51</v>
      </c>
      <c r="D40" s="62"/>
      <c r="E40" s="62"/>
      <c r="F40" s="62"/>
      <c r="G40" s="63"/>
      <c r="H40" s="6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8" t="s">
        <v>21</v>
      </c>
      <c r="D41" s="80" t="s">
        <v>22</v>
      </c>
      <c r="E41" s="80" t="s">
        <v>23</v>
      </c>
      <c r="F41" s="80" t="s">
        <v>24</v>
      </c>
      <c r="G41" s="74" t="s">
        <v>25</v>
      </c>
      <c r="H41" s="80" t="s">
        <v>26</v>
      </c>
    </row>
    <row r="42" spans="1:256" ht="12.75" customHeight="1" x14ac:dyDescent="0.25">
      <c r="A42" s="2"/>
      <c r="B42" s="39"/>
      <c r="C42" s="26" t="s">
        <v>52</v>
      </c>
      <c r="D42" s="19" t="s">
        <v>53</v>
      </c>
      <c r="E42" s="22">
        <v>3.3</v>
      </c>
      <c r="F42" s="22" t="s">
        <v>33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8" t="s">
        <v>54</v>
      </c>
      <c r="D43" s="82"/>
      <c r="E43" s="82"/>
      <c r="F43" s="82"/>
      <c r="G43" s="83"/>
      <c r="H43" s="77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60"/>
      <c r="D44" s="60"/>
      <c r="E44" s="60"/>
      <c r="F44" s="60"/>
      <c r="G44" s="61"/>
      <c r="H44" s="6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9" t="s">
        <v>55</v>
      </c>
      <c r="D45" s="62"/>
      <c r="E45" s="62"/>
      <c r="F45" s="62"/>
      <c r="G45" s="63"/>
      <c r="H45" s="6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5" t="s">
        <v>56</v>
      </c>
      <c r="D46" s="74" t="s">
        <v>57</v>
      </c>
      <c r="E46" s="74" t="s">
        <v>58</v>
      </c>
      <c r="F46" s="74" t="s">
        <v>24</v>
      </c>
      <c r="G46" s="74" t="s">
        <v>25</v>
      </c>
      <c r="H46" s="74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59</v>
      </c>
      <c r="D47" s="19" t="s">
        <v>60</v>
      </c>
      <c r="E47" s="25">
        <v>25000</v>
      </c>
      <c r="F47" s="22" t="s">
        <v>61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62</v>
      </c>
      <c r="D48" s="19" t="s">
        <v>63</v>
      </c>
      <c r="E48" s="25">
        <v>13120</v>
      </c>
      <c r="F48" s="22" t="s">
        <v>61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64</v>
      </c>
      <c r="D49" s="19" t="s">
        <v>65</v>
      </c>
      <c r="E49" s="25">
        <f>1.8*30000/1333</f>
        <v>40.510127531882972</v>
      </c>
      <c r="F49" s="22" t="s">
        <v>66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67</v>
      </c>
      <c r="D50" s="19" t="s">
        <v>65</v>
      </c>
      <c r="E50" s="25">
        <v>1000</v>
      </c>
      <c r="F50" s="22" t="s">
        <v>68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69</v>
      </c>
      <c r="D51" s="19" t="s">
        <v>65</v>
      </c>
      <c r="E51" s="25">
        <v>50</v>
      </c>
      <c r="F51" s="22" t="s">
        <v>68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70</v>
      </c>
      <c r="D52" s="19" t="s">
        <v>65</v>
      </c>
      <c r="E52" s="25">
        <v>100</v>
      </c>
      <c r="F52" s="22" t="s">
        <v>68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71</v>
      </c>
      <c r="D53" s="19" t="s">
        <v>72</v>
      </c>
      <c r="E53" s="25">
        <v>2.5</v>
      </c>
      <c r="F53" s="22" t="s">
        <v>73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74</v>
      </c>
      <c r="D54" s="19" t="s">
        <v>75</v>
      </c>
      <c r="E54" s="25">
        <v>6.56</v>
      </c>
      <c r="F54" s="19" t="s">
        <v>33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76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77</v>
      </c>
      <c r="D56" s="22" t="s">
        <v>78</v>
      </c>
      <c r="E56" s="22">
        <f>80/2</f>
        <v>40</v>
      </c>
      <c r="F56" s="19" t="s">
        <v>33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79</v>
      </c>
      <c r="D57" s="19" t="s">
        <v>65</v>
      </c>
      <c r="E57" s="22">
        <v>1000</v>
      </c>
      <c r="F57" s="19" t="s">
        <v>61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80</v>
      </c>
      <c r="D58" s="19" t="s">
        <v>65</v>
      </c>
      <c r="E58" s="25">
        <v>500</v>
      </c>
      <c r="F58" s="22" t="s">
        <v>66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81</v>
      </c>
      <c r="D59" s="19" t="s">
        <v>65</v>
      </c>
      <c r="E59" s="22">
        <v>500</v>
      </c>
      <c r="F59" s="22" t="s">
        <v>66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82</v>
      </c>
      <c r="D60" s="19" t="s">
        <v>65</v>
      </c>
      <c r="E60" s="22">
        <v>400</v>
      </c>
      <c r="F60" s="22" t="s">
        <v>66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83</v>
      </c>
      <c r="D61" s="19" t="s">
        <v>65</v>
      </c>
      <c r="E61" s="22">
        <v>200</v>
      </c>
      <c r="F61" s="22" t="s">
        <v>66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84</v>
      </c>
      <c r="D62" s="19" t="s">
        <v>65</v>
      </c>
      <c r="E62" s="22">
        <v>25</v>
      </c>
      <c r="F62" s="19" t="s">
        <v>85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86</v>
      </c>
      <c r="D63" s="22" t="s">
        <v>87</v>
      </c>
      <c r="E63" s="22">
        <v>1</v>
      </c>
      <c r="F63" s="19" t="s">
        <v>88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89</v>
      </c>
      <c r="D64" s="22" t="s">
        <v>87</v>
      </c>
      <c r="E64" s="22">
        <v>0.5</v>
      </c>
      <c r="F64" s="19" t="s">
        <v>88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90</v>
      </c>
      <c r="D65" s="22" t="s">
        <v>87</v>
      </c>
      <c r="E65" s="22">
        <v>0.5</v>
      </c>
      <c r="F65" s="19" t="s">
        <v>88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91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133</v>
      </c>
      <c r="D67" s="19" t="s">
        <v>65</v>
      </c>
      <c r="E67" s="22">
        <v>1</v>
      </c>
      <c r="F67" s="19" t="s">
        <v>92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134</v>
      </c>
      <c r="D68" s="34" t="s">
        <v>93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135</v>
      </c>
      <c r="D69" s="34" t="s">
        <v>93</v>
      </c>
      <c r="E69" s="35">
        <v>1</v>
      </c>
      <c r="F69" s="34" t="s">
        <v>61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94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136</v>
      </c>
      <c r="D71" s="22" t="s">
        <v>93</v>
      </c>
      <c r="E71" s="22">
        <v>1</v>
      </c>
      <c r="F71" s="19" t="s">
        <v>95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137</v>
      </c>
      <c r="D72" s="22" t="s">
        <v>93</v>
      </c>
      <c r="E72" s="22">
        <v>2</v>
      </c>
      <c r="F72" s="19" t="s">
        <v>95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138</v>
      </c>
      <c r="D73" s="22" t="s">
        <v>96</v>
      </c>
      <c r="E73" s="22">
        <v>4</v>
      </c>
      <c r="F73" s="19" t="s">
        <v>95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139</v>
      </c>
      <c r="D74" s="22" t="s">
        <v>93</v>
      </c>
      <c r="E74" s="22">
        <v>1</v>
      </c>
      <c r="F74" s="19" t="s">
        <v>95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8" t="s">
        <v>97</v>
      </c>
      <c r="D75" s="82"/>
      <c r="E75" s="82"/>
      <c r="F75" s="82"/>
      <c r="G75" s="83"/>
      <c r="H75" s="77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4"/>
      <c r="G76" s="59"/>
      <c r="H76" s="59"/>
    </row>
    <row r="77" spans="1:256" ht="12" customHeight="1" x14ac:dyDescent="0.25">
      <c r="A77" s="2"/>
      <c r="B77" s="39"/>
      <c r="C77" s="69" t="s">
        <v>98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8" t="s">
        <v>99</v>
      </c>
      <c r="D78" s="74" t="s">
        <v>57</v>
      </c>
      <c r="E78" s="74" t="s">
        <v>100</v>
      </c>
      <c r="F78" s="80" t="s">
        <v>24</v>
      </c>
      <c r="G78" s="74" t="s">
        <v>25</v>
      </c>
      <c r="H78" s="80" t="s">
        <v>26</v>
      </c>
    </row>
    <row r="79" spans="1:256" ht="12.75" customHeight="1" x14ac:dyDescent="0.25">
      <c r="A79" s="2"/>
      <c r="B79" s="39"/>
      <c r="C79" s="36" t="s">
        <v>101</v>
      </c>
      <c r="D79" s="34" t="s">
        <v>102</v>
      </c>
      <c r="E79" s="37">
        <v>6000</v>
      </c>
      <c r="F79" s="38" t="s">
        <v>103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104</v>
      </c>
      <c r="D80" s="34" t="s">
        <v>105</v>
      </c>
      <c r="E80" s="34">
        <v>1</v>
      </c>
      <c r="F80" s="38" t="s">
        <v>88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8" t="s">
        <v>106</v>
      </c>
      <c r="D81" s="75"/>
      <c r="E81" s="75"/>
      <c r="F81" s="75"/>
      <c r="G81" s="76"/>
      <c r="H81" s="77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9"/>
      <c r="H82" s="59"/>
    </row>
    <row r="83" spans="1:256" s="8" customFormat="1" ht="12" customHeight="1" x14ac:dyDescent="0.2">
      <c r="A83" s="6"/>
      <c r="B83" s="40"/>
      <c r="C83" s="112" t="s">
        <v>107</v>
      </c>
      <c r="D83" s="113"/>
      <c r="E83" s="113"/>
      <c r="F83" s="113"/>
      <c r="G83" s="113"/>
      <c r="H83" s="114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5" t="s">
        <v>108</v>
      </c>
      <c r="D84" s="47"/>
      <c r="E84" s="47"/>
      <c r="F84" s="47"/>
      <c r="G84" s="47"/>
      <c r="H84" s="116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7" t="s">
        <v>109</v>
      </c>
      <c r="D85" s="46"/>
      <c r="E85" s="46"/>
      <c r="F85" s="46"/>
      <c r="G85" s="46"/>
      <c r="H85" s="118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5" t="s">
        <v>110</v>
      </c>
      <c r="D86" s="47"/>
      <c r="E86" s="47"/>
      <c r="F86" s="47"/>
      <c r="G86" s="47"/>
      <c r="H86" s="116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9" t="s">
        <v>111</v>
      </c>
      <c r="D87" s="120"/>
      <c r="E87" s="120"/>
      <c r="F87" s="120"/>
      <c r="G87" s="120"/>
      <c r="H87" s="121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7" customFormat="1" ht="12" customHeight="1" x14ac:dyDescent="0.15">
      <c r="A88" s="84"/>
      <c r="B88" s="49"/>
      <c r="C88" s="50" t="s">
        <v>112</v>
      </c>
      <c r="D88" s="48"/>
      <c r="E88" s="48"/>
      <c r="F88" s="48"/>
      <c r="G88" s="48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</row>
    <row r="89" spans="1:256" s="87" customFormat="1" ht="12.75" customHeight="1" thickBot="1" x14ac:dyDescent="0.2">
      <c r="A89" s="84"/>
      <c r="B89" s="49"/>
      <c r="C89" s="51"/>
      <c r="D89" s="48"/>
      <c r="E89" s="48"/>
      <c r="F89" s="48"/>
      <c r="G89" s="48"/>
      <c r="H89" s="85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</row>
    <row r="90" spans="1:256" s="87" customFormat="1" ht="12" customHeight="1" x14ac:dyDescent="0.15">
      <c r="A90" s="84"/>
      <c r="B90" s="49"/>
      <c r="C90" s="90" t="s">
        <v>113</v>
      </c>
      <c r="D90" s="91"/>
      <c r="E90" s="91"/>
      <c r="F90" s="91"/>
      <c r="G90" s="92"/>
      <c r="H90" s="85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</row>
    <row r="91" spans="1:256" s="87" customFormat="1" ht="12" customHeight="1" x14ac:dyDescent="0.15">
      <c r="A91" s="84"/>
      <c r="B91" s="49"/>
      <c r="C91" s="93" t="s">
        <v>114</v>
      </c>
      <c r="D91" s="49"/>
      <c r="E91" s="49"/>
      <c r="F91" s="49"/>
      <c r="G91" s="94"/>
      <c r="H91" s="85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</row>
    <row r="92" spans="1:256" s="87" customFormat="1" ht="12" customHeight="1" x14ac:dyDescent="0.15">
      <c r="A92" s="84"/>
      <c r="B92" s="49"/>
      <c r="C92" s="93" t="s">
        <v>115</v>
      </c>
      <c r="D92" s="49"/>
      <c r="E92" s="49"/>
      <c r="F92" s="49"/>
      <c r="G92" s="94"/>
      <c r="H92" s="85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</row>
    <row r="93" spans="1:256" s="87" customFormat="1" ht="12" customHeight="1" x14ac:dyDescent="0.15">
      <c r="A93" s="84"/>
      <c r="B93" s="49"/>
      <c r="C93" s="93" t="s">
        <v>116</v>
      </c>
      <c r="D93" s="49"/>
      <c r="E93" s="49"/>
      <c r="F93" s="49"/>
      <c r="G93" s="94"/>
      <c r="H93" s="8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</row>
    <row r="94" spans="1:256" s="87" customFormat="1" ht="12" customHeight="1" x14ac:dyDescent="0.15">
      <c r="A94" s="84"/>
      <c r="B94" s="49"/>
      <c r="C94" s="93" t="s">
        <v>117</v>
      </c>
      <c r="D94" s="49"/>
      <c r="E94" s="49"/>
      <c r="F94" s="49"/>
      <c r="G94" s="94"/>
      <c r="H94" s="85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</row>
    <row r="95" spans="1:256" s="87" customFormat="1" ht="12" customHeight="1" x14ac:dyDescent="0.15">
      <c r="A95" s="84"/>
      <c r="B95" s="49"/>
      <c r="C95" s="93" t="s">
        <v>118</v>
      </c>
      <c r="D95" s="49"/>
      <c r="E95" s="49"/>
      <c r="F95" s="49"/>
      <c r="G95" s="94"/>
      <c r="H95" s="85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</row>
    <row r="96" spans="1:256" s="87" customFormat="1" ht="12.75" customHeight="1" thickBot="1" x14ac:dyDescent="0.2">
      <c r="A96" s="84"/>
      <c r="B96" s="49"/>
      <c r="C96" s="95" t="s">
        <v>119</v>
      </c>
      <c r="D96" s="96"/>
      <c r="E96" s="96"/>
      <c r="F96" s="96"/>
      <c r="G96" s="97"/>
      <c r="H96" s="85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</row>
    <row r="97" spans="1:256" s="87" customFormat="1" ht="12.75" customHeight="1" x14ac:dyDescent="0.15">
      <c r="A97" s="84"/>
      <c r="B97" s="49"/>
      <c r="C97" s="51"/>
      <c r="D97" s="49"/>
      <c r="E97" s="49"/>
      <c r="F97" s="49"/>
      <c r="G97" s="49"/>
      <c r="H97" s="85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</row>
    <row r="98" spans="1:256" s="87" customFormat="1" ht="15" customHeight="1" x14ac:dyDescent="0.15">
      <c r="A98" s="84"/>
      <c r="B98" s="49"/>
      <c r="C98" s="123" t="s">
        <v>120</v>
      </c>
      <c r="D98" s="123"/>
      <c r="E98" s="98"/>
      <c r="F98" s="52"/>
      <c r="G98" s="52"/>
      <c r="H98" s="85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</row>
    <row r="99" spans="1:256" s="87" customFormat="1" ht="12" customHeight="1" x14ac:dyDescent="0.15">
      <c r="A99" s="84"/>
      <c r="B99" s="49"/>
      <c r="C99" s="99" t="s">
        <v>99</v>
      </c>
      <c r="D99" s="100" t="s">
        <v>121</v>
      </c>
      <c r="E99" s="101" t="s">
        <v>122</v>
      </c>
      <c r="F99" s="52"/>
      <c r="G99" s="52"/>
      <c r="H99" s="85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</row>
    <row r="100" spans="1:256" s="87" customFormat="1" ht="12" customHeight="1" x14ac:dyDescent="0.15">
      <c r="A100" s="84"/>
      <c r="B100" s="49"/>
      <c r="C100" s="102" t="s">
        <v>123</v>
      </c>
      <c r="D100" s="103">
        <f>H33</f>
        <v>10748500</v>
      </c>
      <c r="E100" s="104">
        <f>(D100/D106)</f>
        <v>0.32962387215620231</v>
      </c>
      <c r="F100" s="52"/>
      <c r="G100" s="52"/>
      <c r="H100" s="85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</row>
    <row r="101" spans="1:256" s="87" customFormat="1" ht="12" customHeight="1" x14ac:dyDescent="0.15">
      <c r="A101" s="84"/>
      <c r="B101" s="49"/>
      <c r="C101" s="102" t="s">
        <v>124</v>
      </c>
      <c r="D101" s="105">
        <v>0</v>
      </c>
      <c r="E101" s="104">
        <v>0</v>
      </c>
      <c r="F101" s="52"/>
      <c r="G101" s="52"/>
      <c r="H101" s="85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</row>
    <row r="102" spans="1:256" s="87" customFormat="1" ht="12" customHeight="1" x14ac:dyDescent="0.15">
      <c r="A102" s="84"/>
      <c r="B102" s="49"/>
      <c r="C102" s="102" t="s">
        <v>125</v>
      </c>
      <c r="D102" s="103">
        <f>H43</f>
        <v>643500</v>
      </c>
      <c r="E102" s="104">
        <f>(D102/D106)</f>
        <v>1.973419190887251E-2</v>
      </c>
      <c r="F102" s="52"/>
      <c r="G102" s="52"/>
      <c r="H102" s="85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</row>
    <row r="103" spans="1:256" s="87" customFormat="1" ht="12" customHeight="1" x14ac:dyDescent="0.15">
      <c r="A103" s="84"/>
      <c r="B103" s="49"/>
      <c r="C103" s="102" t="s">
        <v>56</v>
      </c>
      <c r="D103" s="103">
        <f>H75</f>
        <v>15943598.612153038</v>
      </c>
      <c r="E103" s="104">
        <f>(D103/D106)</f>
        <v>0.48894177891260526</v>
      </c>
      <c r="F103" s="52"/>
      <c r="G103" s="52"/>
      <c r="H103" s="85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</row>
    <row r="104" spans="1:256" s="87" customFormat="1" ht="12" customHeight="1" x14ac:dyDescent="0.15">
      <c r="A104" s="84"/>
      <c r="B104" s="49"/>
      <c r="C104" s="102" t="s">
        <v>126</v>
      </c>
      <c r="D104" s="106">
        <f>H81</f>
        <v>3720000</v>
      </c>
      <c r="E104" s="104">
        <f>(D104/D106)</f>
        <v>0.11408110940327233</v>
      </c>
      <c r="F104" s="53"/>
      <c r="G104" s="53"/>
      <c r="H104" s="85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s="87" customFormat="1" ht="12" customHeight="1" x14ac:dyDescent="0.15">
      <c r="A105" s="84"/>
      <c r="B105" s="49"/>
      <c r="C105" s="102" t="s">
        <v>127</v>
      </c>
      <c r="D105" s="106">
        <f>H84</f>
        <v>1552779.9306076521</v>
      </c>
      <c r="E105" s="104">
        <f>(D105/D106)</f>
        <v>4.7619047619047623E-2</v>
      </c>
      <c r="F105" s="53"/>
      <c r="G105" s="53"/>
      <c r="H105" s="85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</row>
    <row r="106" spans="1:256" s="87" customFormat="1" ht="12.75" customHeight="1" x14ac:dyDescent="0.15">
      <c r="A106" s="84"/>
      <c r="B106" s="49"/>
      <c r="C106" s="99" t="s">
        <v>128</v>
      </c>
      <c r="D106" s="107">
        <f>SUM(D100:D105)</f>
        <v>32608378.542760689</v>
      </c>
      <c r="E106" s="108">
        <f>SUM(E100:E105)</f>
        <v>1</v>
      </c>
      <c r="F106" s="53"/>
      <c r="G106" s="53"/>
      <c r="H106" s="85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</row>
    <row r="107" spans="1:256" s="87" customFormat="1" ht="12" customHeight="1" x14ac:dyDescent="0.15">
      <c r="A107" s="84"/>
      <c r="B107" s="49"/>
      <c r="C107" s="51"/>
      <c r="D107" s="48"/>
      <c r="E107" s="48"/>
      <c r="F107" s="48"/>
      <c r="G107" s="48"/>
      <c r="H107" s="85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</row>
    <row r="108" spans="1:256" s="87" customFormat="1" ht="12.75" customHeight="1" x14ac:dyDescent="0.15">
      <c r="A108" s="84"/>
      <c r="B108" s="49"/>
      <c r="C108" s="88"/>
      <c r="D108" s="48"/>
      <c r="E108" s="48"/>
      <c r="F108" s="48"/>
      <c r="G108" s="48"/>
      <c r="H108" s="85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</row>
    <row r="109" spans="1:256" s="87" customFormat="1" ht="12" customHeight="1" x14ac:dyDescent="0.15">
      <c r="A109" s="84"/>
      <c r="B109" s="49"/>
      <c r="C109" s="109"/>
      <c r="D109" s="110" t="s">
        <v>129</v>
      </c>
      <c r="E109" s="109"/>
      <c r="F109" s="109"/>
      <c r="G109" s="53"/>
      <c r="H109" s="85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</row>
    <row r="110" spans="1:256" s="87" customFormat="1" ht="12" customHeight="1" x14ac:dyDescent="0.15">
      <c r="A110" s="84"/>
      <c r="B110" s="49"/>
      <c r="C110" s="99" t="s">
        <v>130</v>
      </c>
      <c r="D110" s="111">
        <v>400000</v>
      </c>
      <c r="E110" s="111">
        <v>425000</v>
      </c>
      <c r="F110" s="111">
        <v>450000</v>
      </c>
      <c r="G110" s="54"/>
      <c r="H110" s="89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</row>
    <row r="111" spans="1:256" s="87" customFormat="1" ht="12.75" customHeight="1" x14ac:dyDescent="0.15">
      <c r="A111" s="84"/>
      <c r="B111" s="49"/>
      <c r="C111" s="99" t="s">
        <v>131</v>
      </c>
      <c r="D111" s="111">
        <f>(H85/D110)</f>
        <v>81.520946356901717</v>
      </c>
      <c r="E111" s="111">
        <f>(H85/E110)</f>
        <v>76.725596571201621</v>
      </c>
      <c r="F111" s="111">
        <f>(H85/F110)</f>
        <v>72.463063428357088</v>
      </c>
      <c r="G111" s="54"/>
      <c r="H111" s="89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s="87" customFormat="1" ht="15.6" customHeight="1" x14ac:dyDescent="0.15">
      <c r="A112" s="84"/>
      <c r="B112" s="49"/>
      <c r="C112" s="50" t="s">
        <v>132</v>
      </c>
      <c r="D112" s="49"/>
      <c r="E112" s="49"/>
      <c r="F112" s="49"/>
      <c r="G112" s="49"/>
      <c r="H112" s="49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2023-03-21T17:44:35Z</dcterms:modified>
  <cp:category/>
  <cp:contentStatus/>
</cp:coreProperties>
</file>