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dor\Desktop\FT temporada 2021 2022\Regiòn  de Antofagasta\"/>
    </mc:Choice>
  </mc:AlternateContent>
  <bookViews>
    <workbookView xWindow="0" yWindow="0" windowWidth="20490" windowHeight="7155"/>
  </bookViews>
  <sheets>
    <sheet name="Maíz Chiuchiu Lasana" sheetId="1" r:id="rId1"/>
  </sheets>
  <calcPr calcId="191029"/>
</workbook>
</file>

<file path=xl/calcChain.xml><?xml version="1.0" encoding="utf-8"?>
<calcChain xmlns="http://schemas.openxmlformats.org/spreadsheetml/2006/main">
  <c r="G28" i="1" l="1"/>
  <c r="D85" i="1"/>
  <c r="C80" i="1" l="1"/>
  <c r="C75" i="1"/>
  <c r="G33" i="1" l="1"/>
  <c r="G56" i="1"/>
  <c r="C79" i="1" s="1"/>
  <c r="G51" i="1"/>
  <c r="C78" i="1" s="1"/>
  <c r="G40" i="1" l="1"/>
  <c r="C77" i="1" s="1"/>
  <c r="C81" i="1" s="1"/>
  <c r="D78" i="1" s="1"/>
  <c r="D80" i="1" l="1"/>
  <c r="D79" i="1"/>
  <c r="D75" i="1"/>
  <c r="D77" i="1"/>
  <c r="D86" i="1"/>
  <c r="D81" i="1" l="1"/>
  <c r="C86" i="1"/>
  <c r="E86" i="1"/>
</calcChain>
</file>

<file path=xl/sharedStrings.xml><?xml version="1.0" encoding="utf-8"?>
<sst xmlns="http://schemas.openxmlformats.org/spreadsheetml/2006/main" count="140" uniqueCount="104">
  <si>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</si>
  <si>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</si>
  <si>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</si>
  <si>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</si>
  <si>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</si>
  <si>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</si>
  <si>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</si>
  <si>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</si>
  <si>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</si>
  <si>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</si>
  <si>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</si>
  <si>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</si>
  <si>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</si>
  <si>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</si>
  <si>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</si>
  <si>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</si>
  <si>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</si>
  <si>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</si>
  <si>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</si>
  <si>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</si>
  <si>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</si>
  <si>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</si>
  <si>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</si>
  <si>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</si>
  <si>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</si>
  <si>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</si>
  <si>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</si>
  <si>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</si>
  <si>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</si>
  <si>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</si>
  <si>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</si>
  <si>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SEMILLA</t>
  </si>
  <si>
    <t>Semilla</t>
  </si>
  <si>
    <t>FERTILIZANTES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</si>
  <si>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</si>
  <si>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</si>
  <si>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</si>
  <si>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</si>
  <si>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</si>
  <si>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</si>
  <si>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</si>
  <si>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</si>
  <si>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</si>
  <si>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</si>
  <si>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</si>
  <si>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</si>
  <si>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</si>
  <si>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</si>
  <si>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</si>
  <si>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</si>
  <si>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</si>
  <si>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</si>
  <si>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</si>
  <si>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</si>
  <si>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</si>
  <si>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</si>
  <si>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</si>
  <si>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</si>
  <si>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</si>
  <si>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</si>
  <si>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</si>
  <si>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</si>
  <si>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MEDIO</t>
  </si>
  <si>
    <t>ANTOFAGASTA</t>
  </si>
  <si>
    <t>CALAMA</t>
  </si>
  <si>
    <t>ANUAL</t>
  </si>
  <si>
    <t>Cosecha</t>
  </si>
  <si>
    <t xml:space="preserve">Urea </t>
  </si>
  <si>
    <t>SC</t>
  </si>
  <si>
    <t>TON</t>
  </si>
  <si>
    <t>Guano</t>
  </si>
  <si>
    <t>Insecticida</t>
  </si>
  <si>
    <t>Transportes internos</t>
  </si>
  <si>
    <t>u</t>
  </si>
  <si>
    <t>MAÍZ</t>
  </si>
  <si>
    <t>Calameño (Ecotipo local)</t>
  </si>
  <si>
    <t>MERCADO LOCAL</t>
  </si>
  <si>
    <t>Marzo-Abril</t>
  </si>
  <si>
    <t>INUNDACIONES</t>
  </si>
  <si>
    <t>RENDIMIENTO  (Unidades/Ha)</t>
  </si>
  <si>
    <t>Rendimiento  (Unidades/Ha)</t>
  </si>
  <si>
    <t>PRECIO ESPERADO ($/Unidad)</t>
  </si>
  <si>
    <t>ESCENARIOS COSTO UNITARIO  ($/Unidad)</t>
  </si>
  <si>
    <t>Costo unitario  ($/Unidad) (*)</t>
  </si>
  <si>
    <t>Aplicación de Guano, siembra</t>
  </si>
  <si>
    <t>Agosto-Septiembre</t>
  </si>
  <si>
    <t>Control gusano cortador</t>
  </si>
  <si>
    <t>Enero</t>
  </si>
  <si>
    <t>Control malezas, aporcado, raleo, y fertilización urea</t>
  </si>
  <si>
    <t>Octubre</t>
  </si>
  <si>
    <t xml:space="preserve">Marzo-Abril </t>
  </si>
  <si>
    <t>Aradura  (c/Motocultor)</t>
  </si>
  <si>
    <t>Agosto</t>
  </si>
  <si>
    <t>Nivelación (Niveladora)</t>
  </si>
  <si>
    <t>Tapado (Maquinaria Riel)</t>
  </si>
  <si>
    <t xml:space="preserve">Agosto-Septiembre </t>
  </si>
  <si>
    <t xml:space="preserve">Septiembre y Noviembre </t>
  </si>
  <si>
    <t xml:space="preserve">Noviembre </t>
  </si>
  <si>
    <t>COMUNA CALAMA / LOCALIDADES DE CHIUCHIU-LASANA</t>
  </si>
  <si>
    <t>Rastraje y limpieza de rastrojos</t>
  </si>
  <si>
    <t xml:space="preserve">Agosto </t>
  </si>
  <si>
    <t>Rayado</t>
  </si>
  <si>
    <t>Riego</t>
  </si>
  <si>
    <t>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</si>
</sst>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19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58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0" fontId="2" fillId="2" borderId="7" xfId="0" applyFont="1" applyFill="1" applyBorder="1" applyAlignment="1"/>
    <xf numFmtId="49" fontId="4" fillId="2" borderId="5" xfId="0" applyNumberFormat="1" applyFont="1" applyFill="1" applyBorder="1" applyAlignment="1">
      <alignment vertical="center" wrapText="1"/>
    </xf>
    <xf numFmtId="0" fontId="5" fillId="2" borderId="7" xfId="0" applyFont="1" applyFill="1" applyBorder="1" applyAlignment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/>
    </xf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3" fontId="4" fillId="2" borderId="6" xfId="0" applyNumberFormat="1" applyFont="1" applyFill="1" applyBorder="1" applyAlignment="1">
      <alignment horizontal="right" wrapText="1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0" fontId="4" fillId="2" borderId="6" xfId="0" applyNumberFormat="1" applyFont="1" applyFill="1" applyBorder="1" applyAlignment="1">
      <alignment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 applyAlignment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8" fillId="2" borderId="6" xfId="0" applyNumberFormat="1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49" fontId="4" fillId="2" borderId="6" xfId="0" applyNumberFormat="1" applyFont="1" applyFill="1" applyBorder="1" applyAlignment="1">
      <alignment horizontal="center"/>
    </xf>
    <xf numFmtId="0" fontId="4" fillId="2" borderId="6" xfId="0" applyNumberFormat="1" applyFont="1" applyFill="1" applyBorder="1" applyAlignment="1"/>
    <xf numFmtId="3" fontId="4" fillId="2" borderId="6" xfId="0" applyNumberFormat="1" applyFont="1" applyFill="1" applyBorder="1" applyAlignment="1"/>
    <xf numFmtId="49" fontId="8" fillId="2" borderId="6" xfId="0" applyNumberFormat="1" applyFont="1" applyFill="1" applyBorder="1" applyAlignment="1"/>
    <xf numFmtId="0" fontId="4" fillId="2" borderId="6" xfId="0" applyFont="1" applyFill="1" applyBorder="1" applyAlignment="1">
      <alignment horizontal="center"/>
    </xf>
    <xf numFmtId="49" fontId="4" fillId="2" borderId="19" xfId="0" applyNumberFormat="1" applyFont="1" applyFill="1" applyBorder="1" applyAlignment="1"/>
    <xf numFmtId="49" fontId="4" fillId="2" borderId="19" xfId="0" applyNumberFormat="1" applyFont="1" applyFill="1" applyBorder="1" applyAlignment="1">
      <alignment horizontal="center"/>
    </xf>
    <xf numFmtId="0" fontId="4" fillId="2" borderId="19" xfId="0" applyNumberFormat="1" applyFont="1" applyFill="1" applyBorder="1" applyAlignment="1"/>
    <xf numFmtId="3" fontId="4" fillId="2" borderId="19" xfId="0" applyNumberFormat="1" applyFont="1" applyFill="1" applyBorder="1" applyAlignment="1"/>
    <xf numFmtId="49" fontId="9" fillId="3" borderId="15" xfId="0" applyNumberFormat="1" applyFont="1" applyFill="1" applyBorder="1" applyAlignment="1">
      <alignment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vertical="center"/>
    </xf>
    <xf numFmtId="3" fontId="9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164" fontId="4" fillId="2" borderId="6" xfId="0" applyNumberFormat="1" applyFont="1" applyFill="1" applyBorder="1" applyAlignment="1"/>
    <xf numFmtId="49" fontId="9" fillId="3" borderId="20" xfId="0" applyNumberFormat="1" applyFont="1" applyFill="1" applyBorder="1" applyAlignment="1">
      <alignment vertical="center"/>
    </xf>
    <xf numFmtId="0" fontId="9" fillId="3" borderId="20" xfId="0" applyFont="1" applyFill="1" applyBorder="1" applyAlignment="1">
      <alignment horizontal="center" vertical="center"/>
    </xf>
    <xf numFmtId="0" fontId="9" fillId="3" borderId="20" xfId="0" applyFont="1" applyFill="1" applyBorder="1" applyAlignment="1">
      <alignment vertical="center"/>
    </xf>
    <xf numFmtId="3" fontId="9" fillId="3" borderId="20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1" xfId="0" applyFont="1" applyFill="1" applyBorder="1" applyAlignment="1"/>
    <xf numFmtId="0" fontId="15" fillId="7" borderId="23" xfId="0" applyFont="1" applyFill="1" applyBorder="1" applyAlignment="1"/>
    <xf numFmtId="49" fontId="13" fillId="8" borderId="24" xfId="0" applyNumberFormat="1" applyFont="1" applyFill="1" applyBorder="1" applyAlignment="1">
      <alignment vertical="center"/>
    </xf>
    <xf numFmtId="3" fontId="13" fillId="2" borderId="6" xfId="0" applyNumberFormat="1" applyFont="1" applyFill="1" applyBorder="1" applyAlignment="1">
      <alignment vertical="center"/>
    </xf>
    <xf numFmtId="0" fontId="13" fillId="2" borderId="6" xfId="0" applyNumberFormat="1" applyFont="1" applyFill="1" applyBorder="1" applyAlignment="1">
      <alignment vertical="center"/>
    </xf>
    <xf numFmtId="166" fontId="13" fillId="2" borderId="6" xfId="0" applyNumberFormat="1" applyFont="1" applyFill="1" applyBorder="1" applyAlignment="1">
      <alignment vertical="center"/>
    </xf>
    <xf numFmtId="0" fontId="10" fillId="7" borderId="22" xfId="0" applyFont="1" applyFill="1" applyBorder="1" applyAlignment="1">
      <alignment vertical="center"/>
    </xf>
    <xf numFmtId="0" fontId="10" fillId="7" borderId="23" xfId="0" applyFont="1" applyFill="1" applyBorder="1" applyAlignment="1">
      <alignment vertical="center"/>
    </xf>
    <xf numFmtId="165" fontId="1" fillId="2" borderId="23" xfId="0" applyNumberFormat="1" applyFont="1" applyFill="1" applyBorder="1" applyAlignment="1">
      <alignment vertical="center"/>
    </xf>
    <xf numFmtId="165" fontId="17" fillId="2" borderId="23" xfId="0" applyNumberFormat="1" applyFont="1" applyFill="1" applyBorder="1" applyAlignment="1">
      <alignment vertical="center"/>
    </xf>
    <xf numFmtId="0" fontId="15" fillId="2" borderId="23" xfId="0" applyFont="1" applyFill="1" applyBorder="1" applyAlignment="1"/>
    <xf numFmtId="0" fontId="0" fillId="2" borderId="25" xfId="0" applyFont="1" applyFill="1" applyBorder="1" applyAlignment="1"/>
    <xf numFmtId="49" fontId="0" fillId="2" borderId="23" xfId="0" applyNumberFormat="1" applyFont="1" applyFill="1" applyBorder="1" applyAlignment="1">
      <alignment vertical="center"/>
    </xf>
    <xf numFmtId="0" fontId="10" fillId="2" borderId="23" xfId="0" applyFont="1" applyFill="1" applyBorder="1" applyAlignment="1">
      <alignment vertical="center"/>
    </xf>
    <xf numFmtId="0" fontId="2" fillId="2" borderId="26" xfId="0" applyFont="1" applyFill="1" applyBorder="1" applyAlignment="1"/>
    <xf numFmtId="3" fontId="2" fillId="2" borderId="26" xfId="0" applyNumberFormat="1" applyFont="1" applyFill="1" applyBorder="1" applyAlignment="1"/>
    <xf numFmtId="49" fontId="1" fillId="5" borderId="27" xfId="0" applyNumberFormat="1" applyFont="1" applyFill="1" applyBorder="1" applyAlignment="1">
      <alignment vertical="center"/>
    </xf>
    <xf numFmtId="0" fontId="1" fillId="5" borderId="28" xfId="0" applyFont="1" applyFill="1" applyBorder="1" applyAlignment="1">
      <alignment vertical="center"/>
    </xf>
    <xf numFmtId="165" fontId="1" fillId="5" borderId="29" xfId="0" applyNumberFormat="1" applyFont="1" applyFill="1" applyBorder="1" applyAlignment="1">
      <alignment vertical="center"/>
    </xf>
    <xf numFmtId="49" fontId="1" fillId="3" borderId="30" xfId="0" applyNumberFormat="1" applyFont="1" applyFill="1" applyBorder="1" applyAlignment="1">
      <alignment vertical="center"/>
    </xf>
    <xf numFmtId="165" fontId="1" fillId="3" borderId="31" xfId="0" applyNumberFormat="1" applyFont="1" applyFill="1" applyBorder="1" applyAlignment="1">
      <alignment vertical="center"/>
    </xf>
    <xf numFmtId="49" fontId="1" fillId="5" borderId="30" xfId="0" applyNumberFormat="1" applyFont="1" applyFill="1" applyBorder="1" applyAlignment="1">
      <alignment vertical="center"/>
    </xf>
    <xf numFmtId="165" fontId="1" fillId="5" borderId="31" xfId="0" applyNumberFormat="1" applyFont="1" applyFill="1" applyBorder="1" applyAlignment="1">
      <alignment vertical="center"/>
    </xf>
    <xf numFmtId="49" fontId="1" fillId="5" borderId="32" xfId="0" applyNumberFormat="1" applyFont="1" applyFill="1" applyBorder="1" applyAlignment="1">
      <alignment vertical="center"/>
    </xf>
    <xf numFmtId="0" fontId="10" fillId="5" borderId="33" xfId="0" applyFont="1" applyFill="1" applyBorder="1" applyAlignment="1">
      <alignment vertical="center"/>
    </xf>
    <xf numFmtId="165" fontId="1" fillId="6" borderId="34" xfId="0" applyNumberFormat="1" applyFont="1" applyFill="1" applyBorder="1" applyAlignment="1">
      <alignment vertical="center"/>
    </xf>
    <xf numFmtId="0" fontId="0" fillId="2" borderId="23" xfId="0" applyFont="1" applyFill="1" applyBorder="1" applyAlignment="1">
      <alignment vertical="center"/>
    </xf>
    <xf numFmtId="0" fontId="16" fillId="2" borderId="23" xfId="0" applyFont="1" applyFill="1" applyBorder="1" applyAlignment="1">
      <alignment vertical="center"/>
    </xf>
    <xf numFmtId="49" fontId="13" fillId="8" borderId="35" xfId="0" applyNumberFormat="1" applyFont="1" applyFill="1" applyBorder="1" applyAlignment="1">
      <alignment vertical="center"/>
    </xf>
    <xf numFmtId="49" fontId="15" fillId="8" borderId="36" xfId="0" applyNumberFormat="1" applyFont="1" applyFill="1" applyBorder="1" applyAlignment="1"/>
    <xf numFmtId="49" fontId="13" fillId="2" borderId="37" xfId="0" applyNumberFormat="1" applyFont="1" applyFill="1" applyBorder="1" applyAlignment="1">
      <alignment vertical="center"/>
    </xf>
    <xf numFmtId="9" fontId="15" fillId="2" borderId="38" xfId="0" applyNumberFormat="1" applyFont="1" applyFill="1" applyBorder="1" applyAlignment="1"/>
    <xf numFmtId="49" fontId="13" fillId="8" borderId="39" xfId="0" applyNumberFormat="1" applyFont="1" applyFill="1" applyBorder="1" applyAlignment="1">
      <alignment vertical="center"/>
    </xf>
    <xf numFmtId="166" fontId="13" fillId="8" borderId="40" xfId="0" applyNumberFormat="1" applyFont="1" applyFill="1" applyBorder="1" applyAlignment="1">
      <alignment vertical="center"/>
    </xf>
    <xf numFmtId="9" fontId="13" fillId="8" borderId="41" xfId="0" applyNumberFormat="1" applyFont="1" applyFill="1" applyBorder="1" applyAlignment="1">
      <alignment vertical="center"/>
    </xf>
    <xf numFmtId="0" fontId="15" fillId="9" borderId="44" xfId="0" applyFont="1" applyFill="1" applyBorder="1" applyAlignment="1"/>
    <xf numFmtId="0" fontId="15" fillId="2" borderId="23" xfId="0" applyFont="1" applyFill="1" applyBorder="1" applyAlignment="1">
      <alignment vertical="center"/>
    </xf>
    <xf numFmtId="49" fontId="15" fillId="2" borderId="23" xfId="0" applyNumberFormat="1" applyFont="1" applyFill="1" applyBorder="1" applyAlignment="1">
      <alignment vertical="center"/>
    </xf>
    <xf numFmtId="49" fontId="13" fillId="2" borderId="45" xfId="0" applyNumberFormat="1" applyFont="1" applyFill="1" applyBorder="1" applyAlignment="1">
      <alignment vertical="center"/>
    </xf>
    <xf numFmtId="0" fontId="15" fillId="2" borderId="46" xfId="0" applyFont="1" applyFill="1" applyBorder="1" applyAlignment="1"/>
    <xf numFmtId="0" fontId="15" fillId="2" borderId="47" xfId="0" applyFont="1" applyFill="1" applyBorder="1" applyAlignment="1"/>
    <xf numFmtId="49" fontId="15" fillId="2" borderId="48" xfId="0" applyNumberFormat="1" applyFont="1" applyFill="1" applyBorder="1" applyAlignment="1">
      <alignment vertical="center"/>
    </xf>
    <xf numFmtId="0" fontId="15" fillId="2" borderId="49" xfId="0" applyFont="1" applyFill="1" applyBorder="1" applyAlignment="1"/>
    <xf numFmtId="49" fontId="15" fillId="2" borderId="50" xfId="0" applyNumberFormat="1" applyFont="1" applyFill="1" applyBorder="1" applyAlignment="1">
      <alignment vertical="center"/>
    </xf>
    <xf numFmtId="0" fontId="15" fillId="2" borderId="51" xfId="0" applyFont="1" applyFill="1" applyBorder="1" applyAlignment="1"/>
    <xf numFmtId="0" fontId="15" fillId="2" borderId="52" xfId="0" applyFont="1" applyFill="1" applyBorder="1" applyAlignment="1"/>
    <xf numFmtId="0" fontId="13" fillId="7" borderId="23" xfId="0" applyFont="1" applyFill="1" applyBorder="1" applyAlignment="1">
      <alignment vertical="center"/>
    </xf>
    <xf numFmtId="0" fontId="10" fillId="9" borderId="22" xfId="0" applyFont="1" applyFill="1" applyBorder="1" applyAlignment="1">
      <alignment vertical="center"/>
    </xf>
    <xf numFmtId="49" fontId="18" fillId="9" borderId="23" xfId="0" applyNumberFormat="1" applyFont="1" applyFill="1" applyBorder="1" applyAlignment="1">
      <alignment vertical="center"/>
    </xf>
    <xf numFmtId="0" fontId="10" fillId="9" borderId="23" xfId="0" applyFont="1" applyFill="1" applyBorder="1" applyAlignment="1">
      <alignment vertical="center"/>
    </xf>
    <xf numFmtId="0" fontId="10" fillId="9" borderId="53" xfId="0" applyFont="1" applyFill="1" applyBorder="1" applyAlignment="1">
      <alignment vertical="center"/>
    </xf>
    <xf numFmtId="49" fontId="13" fillId="8" borderId="54" xfId="0" applyNumberFormat="1" applyFont="1" applyFill="1" applyBorder="1" applyAlignment="1">
      <alignment vertical="center"/>
    </xf>
    <xf numFmtId="0" fontId="13" fillId="8" borderId="55" xfId="0" applyNumberFormat="1" applyFont="1" applyFill="1" applyBorder="1" applyAlignment="1">
      <alignment vertical="center"/>
    </xf>
    <xf numFmtId="0" fontId="13" fillId="8" borderId="56" xfId="0" applyNumberFormat="1" applyFont="1" applyFill="1" applyBorder="1" applyAlignment="1">
      <alignment vertical="center"/>
    </xf>
    <xf numFmtId="166" fontId="13" fillId="8" borderId="41" xfId="0" applyNumberFormat="1" applyFont="1" applyFill="1" applyBorder="1" applyAlignment="1">
      <alignment vertical="center"/>
    </xf>
    <xf numFmtId="0" fontId="0" fillId="0" borderId="23" xfId="0" applyNumberFormat="1" applyFont="1" applyBorder="1" applyAlignment="1"/>
    <xf numFmtId="3" fontId="2" fillId="2" borderId="15" xfId="0" applyNumberFormat="1" applyFont="1" applyFill="1" applyBorder="1" applyAlignment="1">
      <alignment vertical="center"/>
    </xf>
    <xf numFmtId="3" fontId="3" fillId="3" borderId="15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left"/>
    </xf>
    <xf numFmtId="49" fontId="4" fillId="2" borderId="6" xfId="0" applyNumberFormat="1" applyFont="1" applyFill="1" applyBorder="1" applyAlignment="1">
      <alignment horizontal="left" wrapText="1"/>
    </xf>
    <xf numFmtId="49" fontId="2" fillId="2" borderId="6" xfId="0" applyNumberFormat="1" applyFont="1" applyFill="1" applyBorder="1" applyAlignment="1">
      <alignment horizontal="left"/>
    </xf>
    <xf numFmtId="49" fontId="4" fillId="2" borderId="6" xfId="0" applyNumberFormat="1" applyFont="1" applyFill="1" applyBorder="1" applyAlignment="1">
      <alignment horizontal="left" vertical="center" wrapText="1"/>
    </xf>
    <xf numFmtId="14" fontId="4" fillId="2" borderId="6" xfId="0" applyNumberFormat="1" applyFont="1" applyFill="1" applyBorder="1" applyAlignment="1">
      <alignment horizontal="left" wrapText="1"/>
    </xf>
    <xf numFmtId="3" fontId="2" fillId="2" borderId="6" xfId="0" applyNumberFormat="1" applyFont="1" applyFill="1" applyBorder="1" applyAlignment="1">
      <alignment horizontal="right"/>
    </xf>
    <xf numFmtId="3" fontId="13" fillId="8" borderId="55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wrapText="1"/>
    </xf>
    <xf numFmtId="3" fontId="4" fillId="2" borderId="6" xfId="0" applyNumberFormat="1" applyFont="1" applyFill="1" applyBorder="1" applyAlignment="1">
      <alignment horizontal="right"/>
    </xf>
    <xf numFmtId="49" fontId="18" fillId="9" borderId="42" xfId="0" applyNumberFormat="1" applyFont="1" applyFill="1" applyBorder="1" applyAlignment="1">
      <alignment vertical="center"/>
    </xf>
    <xf numFmtId="0" fontId="13" fillId="9" borderId="43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847725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7"/>
  <sheetViews>
    <sheetView showGridLines="0" tabSelected="1" workbookViewId="0">
      <selection activeCell="J10" sqref="J10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4.85546875" style="1" bestFit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3"/>
      <c r="C8" s="4"/>
      <c r="D8" s="2"/>
      <c r="E8" s="4"/>
      <c r="F8" s="4"/>
      <c r="G8" s="4"/>
    </row>
    <row r="9" spans="1:7" ht="12" customHeight="1" x14ac:dyDescent="0.25">
      <c r="A9" s="5"/>
      <c r="B9" s="6" t="s">
        <v>0</v>
      </c>
      <c r="C9" s="140" t="s">
        <v>74</v>
      </c>
      <c r="D9" s="7"/>
      <c r="E9" s="152" t="s">
        <v>79</v>
      </c>
      <c r="F9" s="153"/>
      <c r="G9" s="143">
        <v>12000</v>
      </c>
    </row>
    <row r="10" spans="1:7" ht="38.25" customHeight="1" x14ac:dyDescent="0.25">
      <c r="A10" s="5"/>
      <c r="B10" s="8" t="s">
        <v>1</v>
      </c>
      <c r="C10" s="141" t="s">
        <v>75</v>
      </c>
      <c r="D10" s="9"/>
      <c r="E10" s="150" t="s">
        <v>2</v>
      </c>
      <c r="F10" s="151"/>
      <c r="G10" s="11">
        <v>44287</v>
      </c>
    </row>
    <row r="11" spans="1:7" ht="18" customHeight="1" x14ac:dyDescent="0.25">
      <c r="A11" s="5"/>
      <c r="B11" s="8" t="s">
        <v>3</v>
      </c>
      <c r="C11" s="138" t="s">
        <v>62</v>
      </c>
      <c r="D11" s="9"/>
      <c r="E11" s="150" t="s">
        <v>81</v>
      </c>
      <c r="F11" s="151"/>
      <c r="G11" s="147">
        <v>309.24799999999999</v>
      </c>
    </row>
    <row r="12" spans="1:7" ht="11.25" customHeight="1" x14ac:dyDescent="0.25">
      <c r="A12" s="5"/>
      <c r="B12" s="8" t="s">
        <v>4</v>
      </c>
      <c r="C12" s="139" t="s">
        <v>63</v>
      </c>
      <c r="D12" s="9"/>
      <c r="E12" s="13" t="s">
        <v>5</v>
      </c>
      <c r="F12" s="14"/>
      <c r="G12" s="15">
        <v>3710976</v>
      </c>
    </row>
    <row r="13" spans="1:7" ht="15" x14ac:dyDescent="0.25">
      <c r="A13" s="5"/>
      <c r="B13" s="8" t="s">
        <v>6</v>
      </c>
      <c r="C13" s="141" t="s">
        <v>64</v>
      </c>
      <c r="D13" s="9"/>
      <c r="E13" s="150" t="s">
        <v>7</v>
      </c>
      <c r="F13" s="151"/>
      <c r="G13" s="11" t="s">
        <v>76</v>
      </c>
    </row>
    <row r="14" spans="1:7" ht="38.25" x14ac:dyDescent="0.25">
      <c r="A14" s="5"/>
      <c r="B14" s="8" t="s">
        <v>8</v>
      </c>
      <c r="C14" s="139" t="s">
        <v>98</v>
      </c>
      <c r="D14" s="9"/>
      <c r="E14" s="150" t="s">
        <v>9</v>
      </c>
      <c r="F14" s="151"/>
      <c r="G14" s="11" t="s">
        <v>77</v>
      </c>
    </row>
    <row r="15" spans="1:7" ht="25.5" customHeight="1" x14ac:dyDescent="0.25">
      <c r="A15" s="5"/>
      <c r="B15" s="8" t="s">
        <v>10</v>
      </c>
      <c r="C15" s="142">
        <v>44256</v>
      </c>
      <c r="D15" s="9"/>
      <c r="E15" s="154" t="s">
        <v>11</v>
      </c>
      <c r="F15" s="155"/>
      <c r="G15" s="12" t="s">
        <v>78</v>
      </c>
    </row>
    <row r="16" spans="1:7" ht="12" customHeight="1" x14ac:dyDescent="0.25">
      <c r="A16" s="2"/>
      <c r="B16" s="16"/>
      <c r="C16" s="17"/>
      <c r="D16" s="18"/>
      <c r="E16" s="19"/>
      <c r="F16" s="19"/>
      <c r="G16" s="20"/>
    </row>
    <row r="17" spans="1:7" ht="12" customHeight="1" x14ac:dyDescent="0.25">
      <c r="A17" s="21"/>
      <c r="B17" s="156" t="s">
        <v>12</v>
      </c>
      <c r="C17" s="157"/>
      <c r="D17" s="157"/>
      <c r="E17" s="157"/>
      <c r="F17" s="157"/>
      <c r="G17" s="157"/>
    </row>
    <row r="18" spans="1:7" ht="12" customHeight="1" x14ac:dyDescent="0.25">
      <c r="A18" s="2"/>
      <c r="B18" s="22"/>
      <c r="C18" s="23"/>
      <c r="D18" s="23"/>
      <c r="E18" s="23"/>
      <c r="F18" s="24"/>
      <c r="G18" s="24"/>
    </row>
    <row r="19" spans="1:7" ht="12" customHeight="1" x14ac:dyDescent="0.25">
      <c r="A19" s="5"/>
      <c r="B19" s="25" t="s">
        <v>13</v>
      </c>
      <c r="C19" s="26"/>
      <c r="D19" s="27"/>
      <c r="E19" s="27"/>
      <c r="F19" s="27"/>
      <c r="G19" s="27"/>
    </row>
    <row r="20" spans="1:7" ht="24" customHeight="1" x14ac:dyDescent="0.25">
      <c r="A20" s="21"/>
      <c r="B20" s="28" t="s">
        <v>14</v>
      </c>
      <c r="C20" s="28" t="s">
        <v>15</v>
      </c>
      <c r="D20" s="28" t="s">
        <v>16</v>
      </c>
      <c r="E20" s="28" t="s">
        <v>17</v>
      </c>
      <c r="F20" s="28" t="s">
        <v>18</v>
      </c>
      <c r="G20" s="28" t="s">
        <v>19</v>
      </c>
    </row>
    <row r="21" spans="1:7" ht="12.75" customHeight="1" x14ac:dyDescent="0.25">
      <c r="A21" s="21"/>
      <c r="B21" s="137" t="s">
        <v>84</v>
      </c>
      <c r="C21" s="29" t="s">
        <v>20</v>
      </c>
      <c r="D21" s="30">
        <v>1</v>
      </c>
      <c r="E21" s="137" t="s">
        <v>85</v>
      </c>
      <c r="F21" s="15">
        <v>26297.344000000001</v>
      </c>
      <c r="G21" s="15">
        <v>26297.344000000001</v>
      </c>
    </row>
    <row r="22" spans="1:7" ht="12.75" customHeight="1" x14ac:dyDescent="0.25">
      <c r="A22" s="21"/>
      <c r="B22" s="137" t="s">
        <v>99</v>
      </c>
      <c r="C22" s="29" t="s">
        <v>20</v>
      </c>
      <c r="D22" s="30">
        <v>1</v>
      </c>
      <c r="E22" s="137" t="s">
        <v>100</v>
      </c>
      <c r="F22" s="15">
        <v>26297.344000000001</v>
      </c>
      <c r="G22" s="15">
        <v>26297.344000000001</v>
      </c>
    </row>
    <row r="23" spans="1:7" ht="12.75" customHeight="1" x14ac:dyDescent="0.25">
      <c r="A23" s="21"/>
      <c r="B23" s="137" t="s">
        <v>101</v>
      </c>
      <c r="C23" s="29" t="s">
        <v>20</v>
      </c>
      <c r="D23" s="30">
        <v>1</v>
      </c>
      <c r="E23" s="137" t="s">
        <v>100</v>
      </c>
      <c r="F23" s="15">
        <v>26297.344000000001</v>
      </c>
      <c r="G23" s="15">
        <v>26297.344000000001</v>
      </c>
    </row>
    <row r="24" spans="1:7" ht="12.75" customHeight="1" x14ac:dyDescent="0.25">
      <c r="A24" s="21"/>
      <c r="B24" s="137" t="s">
        <v>102</v>
      </c>
      <c r="C24" s="29" t="s">
        <v>20</v>
      </c>
      <c r="D24" s="30">
        <v>12</v>
      </c>
      <c r="E24" s="137" t="s">
        <v>65</v>
      </c>
      <c r="F24" s="15">
        <v>26297.344000000001</v>
      </c>
      <c r="G24" s="15">
        <v>315568.12800000003</v>
      </c>
    </row>
    <row r="25" spans="1:7" ht="12.75" customHeight="1" x14ac:dyDescent="0.25">
      <c r="A25" s="21"/>
      <c r="B25" s="137" t="s">
        <v>86</v>
      </c>
      <c r="C25" s="29" t="s">
        <v>20</v>
      </c>
      <c r="D25" s="30">
        <v>1</v>
      </c>
      <c r="E25" s="137" t="s">
        <v>87</v>
      </c>
      <c r="F25" s="15">
        <v>26297.344000000001</v>
      </c>
      <c r="G25" s="15">
        <v>26297.344000000001</v>
      </c>
    </row>
    <row r="26" spans="1:7" ht="12.75" customHeight="1" x14ac:dyDescent="0.25">
      <c r="A26" s="21"/>
      <c r="B26" s="146" t="s">
        <v>88</v>
      </c>
      <c r="C26" s="29" t="s">
        <v>20</v>
      </c>
      <c r="D26" s="30">
        <v>1</v>
      </c>
      <c r="E26" s="146" t="s">
        <v>89</v>
      </c>
      <c r="F26" s="15">
        <v>26297.344000000001</v>
      </c>
      <c r="G26" s="15">
        <v>26297.344000000001</v>
      </c>
    </row>
    <row r="27" spans="1:7" ht="12.75" customHeight="1" x14ac:dyDescent="0.25">
      <c r="A27" s="21"/>
      <c r="B27" s="146" t="s">
        <v>66</v>
      </c>
      <c r="C27" s="29" t="s">
        <v>20</v>
      </c>
      <c r="D27" s="30">
        <v>6</v>
      </c>
      <c r="E27" s="146" t="s">
        <v>90</v>
      </c>
      <c r="F27" s="15">
        <v>26297.344000000001</v>
      </c>
      <c r="G27" s="15">
        <v>157784.06400000001</v>
      </c>
    </row>
    <row r="28" spans="1:7" ht="12.75" customHeight="1" x14ac:dyDescent="0.25">
      <c r="A28" s="21"/>
      <c r="B28" s="31" t="s">
        <v>21</v>
      </c>
      <c r="C28" s="32"/>
      <c r="D28" s="32"/>
      <c r="E28" s="32"/>
      <c r="F28" s="33"/>
      <c r="G28" s="34">
        <f>SUM(G21:G27)</f>
        <v>604838.91200000001</v>
      </c>
    </row>
    <row r="29" spans="1:7" ht="12" customHeight="1" x14ac:dyDescent="0.25">
      <c r="A29" s="2"/>
      <c r="B29" s="22"/>
      <c r="C29" s="24"/>
      <c r="D29" s="24"/>
      <c r="E29" s="24"/>
      <c r="F29" s="35"/>
      <c r="G29" s="35"/>
    </row>
    <row r="30" spans="1:7" ht="12" customHeight="1" x14ac:dyDescent="0.25">
      <c r="A30" s="5"/>
      <c r="B30" s="36" t="s">
        <v>22</v>
      </c>
      <c r="C30" s="37"/>
      <c r="D30" s="38"/>
      <c r="E30" s="38"/>
      <c r="F30" s="39"/>
      <c r="G30" s="39"/>
    </row>
    <row r="31" spans="1:7" ht="24" customHeight="1" x14ac:dyDescent="0.25">
      <c r="A31" s="5"/>
      <c r="B31" s="40" t="s">
        <v>14</v>
      </c>
      <c r="C31" s="41" t="s">
        <v>15</v>
      </c>
      <c r="D31" s="41" t="s">
        <v>16</v>
      </c>
      <c r="E31" s="40" t="s">
        <v>17</v>
      </c>
      <c r="F31" s="41" t="s">
        <v>18</v>
      </c>
      <c r="G31" s="40" t="s">
        <v>19</v>
      </c>
    </row>
    <row r="32" spans="1:7" ht="12" customHeight="1" x14ac:dyDescent="0.25">
      <c r="A32" s="5"/>
      <c r="B32" s="42"/>
      <c r="C32" s="43"/>
      <c r="D32" s="43"/>
      <c r="E32" s="43"/>
      <c r="F32" s="135"/>
      <c r="G32" s="135"/>
    </row>
    <row r="33" spans="1:11" ht="12" customHeight="1" x14ac:dyDescent="0.25">
      <c r="A33" s="5"/>
      <c r="B33" s="44" t="s">
        <v>23</v>
      </c>
      <c r="C33" s="45"/>
      <c r="D33" s="45"/>
      <c r="E33" s="45"/>
      <c r="F33" s="46"/>
      <c r="G33" s="136">
        <f>SUM(G32)</f>
        <v>0</v>
      </c>
    </row>
    <row r="34" spans="1:11" ht="12" customHeight="1" x14ac:dyDescent="0.25">
      <c r="A34" s="2"/>
      <c r="B34" s="47"/>
      <c r="C34" s="48"/>
      <c r="D34" s="48"/>
      <c r="E34" s="48"/>
      <c r="F34" s="49"/>
      <c r="G34" s="49"/>
    </row>
    <row r="35" spans="1:11" ht="12" customHeight="1" x14ac:dyDescent="0.25">
      <c r="A35" s="5"/>
      <c r="B35" s="36" t="s">
        <v>24</v>
      </c>
      <c r="C35" s="37"/>
      <c r="D35" s="38"/>
      <c r="E35" s="38"/>
      <c r="F35" s="39"/>
      <c r="G35" s="39"/>
    </row>
    <row r="36" spans="1:11" ht="24" customHeight="1" x14ac:dyDescent="0.25">
      <c r="A36" s="5"/>
      <c r="B36" s="50" t="s">
        <v>14</v>
      </c>
      <c r="C36" s="50" t="s">
        <v>15</v>
      </c>
      <c r="D36" s="50" t="s">
        <v>16</v>
      </c>
      <c r="E36" s="50" t="s">
        <v>17</v>
      </c>
      <c r="F36" s="51" t="s">
        <v>18</v>
      </c>
      <c r="G36" s="50" t="s">
        <v>19</v>
      </c>
    </row>
    <row r="37" spans="1:11" ht="12.75" customHeight="1" x14ac:dyDescent="0.25">
      <c r="A37" s="21"/>
      <c r="B37" s="10" t="s">
        <v>91</v>
      </c>
      <c r="C37" s="29" t="s">
        <v>25</v>
      </c>
      <c r="D37" s="30">
        <v>1</v>
      </c>
      <c r="E37" s="12" t="s">
        <v>92</v>
      </c>
      <c r="F37" s="15">
        <v>210378.75200000001</v>
      </c>
      <c r="G37" s="15">
        <v>210378.75200000001</v>
      </c>
    </row>
    <row r="38" spans="1:11" ht="12.75" customHeight="1" x14ac:dyDescent="0.25">
      <c r="A38" s="21"/>
      <c r="B38" s="145" t="s">
        <v>93</v>
      </c>
      <c r="C38" s="29" t="s">
        <v>25</v>
      </c>
      <c r="D38" s="30">
        <v>0.5</v>
      </c>
      <c r="E38" s="12" t="s">
        <v>92</v>
      </c>
      <c r="F38" s="15">
        <v>210378.75200000001</v>
      </c>
      <c r="G38" s="15">
        <v>105189.376</v>
      </c>
    </row>
    <row r="39" spans="1:11" ht="12.75" customHeight="1" x14ac:dyDescent="0.25">
      <c r="A39" s="21"/>
      <c r="B39" s="145" t="s">
        <v>94</v>
      </c>
      <c r="C39" s="29" t="s">
        <v>25</v>
      </c>
      <c r="D39" s="30">
        <v>0.5</v>
      </c>
      <c r="E39" s="12" t="s">
        <v>92</v>
      </c>
      <c r="F39" s="15">
        <v>210378.75200000001</v>
      </c>
      <c r="G39" s="15">
        <v>105189.376</v>
      </c>
    </row>
    <row r="40" spans="1:11" ht="12.75" customHeight="1" x14ac:dyDescent="0.25">
      <c r="A40" s="5"/>
      <c r="B40" s="52" t="s">
        <v>26</v>
      </c>
      <c r="C40" s="53"/>
      <c r="D40" s="53"/>
      <c r="E40" s="53"/>
      <c r="F40" s="54"/>
      <c r="G40" s="55">
        <f>SUM(G37:G39)</f>
        <v>420757.50400000002</v>
      </c>
    </row>
    <row r="41" spans="1:11" ht="12" customHeight="1" x14ac:dyDescent="0.25">
      <c r="A41" s="2"/>
      <c r="B41" s="47"/>
      <c r="C41" s="48"/>
      <c r="D41" s="48"/>
      <c r="E41" s="48"/>
      <c r="F41" s="49"/>
      <c r="G41" s="49"/>
    </row>
    <row r="42" spans="1:11" ht="12" customHeight="1" x14ac:dyDescent="0.25">
      <c r="A42" s="5"/>
      <c r="B42" s="36" t="s">
        <v>27</v>
      </c>
      <c r="C42" s="37"/>
      <c r="D42" s="38"/>
      <c r="E42" s="38"/>
      <c r="F42" s="39"/>
      <c r="G42" s="39"/>
    </row>
    <row r="43" spans="1:11" ht="24" customHeight="1" x14ac:dyDescent="0.25">
      <c r="A43" s="5"/>
      <c r="B43" s="51" t="s">
        <v>28</v>
      </c>
      <c r="C43" s="51" t="s">
        <v>29</v>
      </c>
      <c r="D43" s="51" t="s">
        <v>30</v>
      </c>
      <c r="E43" s="51" t="s">
        <v>17</v>
      </c>
      <c r="F43" s="51" t="s">
        <v>18</v>
      </c>
      <c r="G43" s="51" t="s">
        <v>19</v>
      </c>
      <c r="K43" s="134"/>
    </row>
    <row r="44" spans="1:11" ht="12.75" customHeight="1" x14ac:dyDescent="0.25">
      <c r="A44" s="21"/>
      <c r="B44" s="56" t="s">
        <v>31</v>
      </c>
      <c r="C44" s="57"/>
      <c r="D44" s="57"/>
      <c r="E44" s="57"/>
      <c r="F44" s="57"/>
      <c r="G44" s="57"/>
      <c r="K44" s="134"/>
    </row>
    <row r="45" spans="1:11" ht="12.75" customHeight="1" x14ac:dyDescent="0.25">
      <c r="A45" s="21"/>
      <c r="B45" s="13" t="s">
        <v>32</v>
      </c>
      <c r="C45" s="58" t="s">
        <v>73</v>
      </c>
      <c r="D45" s="59">
        <v>15</v>
      </c>
      <c r="E45" s="58" t="s">
        <v>95</v>
      </c>
      <c r="F45" s="60">
        <v>3681.28</v>
      </c>
      <c r="G45" s="60">
        <v>55219.200000000004</v>
      </c>
    </row>
    <row r="46" spans="1:11" ht="12.75" customHeight="1" x14ac:dyDescent="0.25">
      <c r="A46" s="21"/>
      <c r="B46" s="61" t="s">
        <v>33</v>
      </c>
      <c r="C46" s="62"/>
      <c r="D46" s="14"/>
      <c r="E46" s="62"/>
      <c r="F46" s="60"/>
      <c r="G46" s="60"/>
    </row>
    <row r="47" spans="1:11" ht="12.75" customHeight="1" x14ac:dyDescent="0.25">
      <c r="A47" s="21"/>
      <c r="B47" s="13" t="s">
        <v>67</v>
      </c>
      <c r="C47" s="58" t="s">
        <v>68</v>
      </c>
      <c r="D47" s="59">
        <v>1</v>
      </c>
      <c r="E47" s="58" t="s">
        <v>96</v>
      </c>
      <c r="F47" s="60">
        <v>29573.119999999999</v>
      </c>
      <c r="G47" s="60">
        <v>29573.119999999999</v>
      </c>
    </row>
    <row r="48" spans="1:11" ht="12.75" customHeight="1" x14ac:dyDescent="0.25">
      <c r="A48" s="21"/>
      <c r="B48" s="13" t="s">
        <v>70</v>
      </c>
      <c r="C48" s="58" t="s">
        <v>69</v>
      </c>
      <c r="D48" s="59">
        <v>6</v>
      </c>
      <c r="E48" s="58" t="s">
        <v>95</v>
      </c>
      <c r="F48" s="60">
        <v>72907.775999999998</v>
      </c>
      <c r="G48" s="60">
        <v>437446.65599999996</v>
      </c>
    </row>
    <row r="49" spans="1:7" ht="12.75" customHeight="1" x14ac:dyDescent="0.25">
      <c r="A49" s="21"/>
      <c r="B49" s="61" t="s">
        <v>34</v>
      </c>
      <c r="C49" s="62"/>
      <c r="D49" s="14"/>
      <c r="E49" s="62"/>
      <c r="F49" s="60"/>
      <c r="G49" s="60"/>
    </row>
    <row r="50" spans="1:7" ht="12.75" customHeight="1" x14ac:dyDescent="0.25">
      <c r="A50" s="21"/>
      <c r="B50" s="63" t="s">
        <v>71</v>
      </c>
      <c r="C50" s="64" t="s">
        <v>103</v>
      </c>
      <c r="D50" s="65">
        <v>0.5</v>
      </c>
      <c r="E50" s="64" t="s">
        <v>97</v>
      </c>
      <c r="F50" s="66">
        <v>23552</v>
      </c>
      <c r="G50" s="66">
        <v>11776</v>
      </c>
    </row>
    <row r="51" spans="1:7" ht="13.5" customHeight="1" x14ac:dyDescent="0.25">
      <c r="A51" s="5"/>
      <c r="B51" s="67" t="s">
        <v>35</v>
      </c>
      <c r="C51" s="68"/>
      <c r="D51" s="68"/>
      <c r="E51" s="68"/>
      <c r="F51" s="69"/>
      <c r="G51" s="70">
        <f>SUM(G44:G50)</f>
        <v>534014.97600000002</v>
      </c>
    </row>
    <row r="52" spans="1:7" ht="12" customHeight="1" x14ac:dyDescent="0.25">
      <c r="A52" s="2"/>
      <c r="B52" s="47"/>
      <c r="C52" s="48"/>
      <c r="D52" s="48"/>
      <c r="E52" s="71"/>
      <c r="F52" s="49"/>
      <c r="G52" s="49"/>
    </row>
    <row r="53" spans="1:7" ht="12" customHeight="1" x14ac:dyDescent="0.25">
      <c r="A53" s="5"/>
      <c r="B53" s="36" t="s">
        <v>36</v>
      </c>
      <c r="C53" s="37"/>
      <c r="D53" s="38"/>
      <c r="E53" s="38"/>
      <c r="F53" s="39"/>
      <c r="G53" s="39"/>
    </row>
    <row r="54" spans="1:7" ht="24" customHeight="1" x14ac:dyDescent="0.25">
      <c r="A54" s="5"/>
      <c r="B54" s="50" t="s">
        <v>37</v>
      </c>
      <c r="C54" s="51" t="s">
        <v>29</v>
      </c>
      <c r="D54" s="51" t="s">
        <v>30</v>
      </c>
      <c r="E54" s="50" t="s">
        <v>17</v>
      </c>
      <c r="F54" s="51" t="s">
        <v>18</v>
      </c>
      <c r="G54" s="50" t="s">
        <v>19</v>
      </c>
    </row>
    <row r="55" spans="1:7" ht="12.75" customHeight="1" x14ac:dyDescent="0.25">
      <c r="A55" s="21"/>
      <c r="B55" s="10" t="s">
        <v>72</v>
      </c>
      <c r="C55" s="58" t="s">
        <v>73</v>
      </c>
      <c r="D55" s="60">
        <v>1</v>
      </c>
      <c r="E55" s="29" t="s">
        <v>65</v>
      </c>
      <c r="F55" s="72">
        <v>121513.984</v>
      </c>
      <c r="G55" s="60">
        <v>121513.984</v>
      </c>
    </row>
    <row r="56" spans="1:7" ht="13.5" customHeight="1" x14ac:dyDescent="0.25">
      <c r="A56" s="5"/>
      <c r="B56" s="73" t="s">
        <v>38</v>
      </c>
      <c r="C56" s="74"/>
      <c r="D56" s="74"/>
      <c r="E56" s="74"/>
      <c r="F56" s="75"/>
      <c r="G56" s="76">
        <f>SUM(G55)</f>
        <v>121513.984</v>
      </c>
    </row>
    <row r="57" spans="1:7" ht="12" customHeight="1" x14ac:dyDescent="0.25">
      <c r="A57" s="2"/>
      <c r="B57" s="93"/>
      <c r="C57" s="93"/>
      <c r="D57" s="93"/>
      <c r="E57" s="93"/>
      <c r="F57" s="94"/>
      <c r="G57" s="94"/>
    </row>
    <row r="58" spans="1:7" ht="12" customHeight="1" x14ac:dyDescent="0.25">
      <c r="A58" s="90"/>
      <c r="B58" s="95" t="s">
        <v>39</v>
      </c>
      <c r="C58" s="96"/>
      <c r="D58" s="96"/>
      <c r="E58" s="96"/>
      <c r="F58" s="96"/>
      <c r="G58" s="97">
        <v>1559611.392</v>
      </c>
    </row>
    <row r="59" spans="1:7" ht="12" customHeight="1" x14ac:dyDescent="0.25">
      <c r="A59" s="90"/>
      <c r="B59" s="98" t="s">
        <v>40</v>
      </c>
      <c r="C59" s="78"/>
      <c r="D59" s="78"/>
      <c r="E59" s="78"/>
      <c r="F59" s="78"/>
      <c r="G59" s="99">
        <v>77980.569600000003</v>
      </c>
    </row>
    <row r="60" spans="1:7" ht="12" customHeight="1" x14ac:dyDescent="0.25">
      <c r="A60" s="90"/>
      <c r="B60" s="100" t="s">
        <v>41</v>
      </c>
      <c r="C60" s="77"/>
      <c r="D60" s="77"/>
      <c r="E60" s="77"/>
      <c r="F60" s="77"/>
      <c r="G60" s="101">
        <v>1637591.9616</v>
      </c>
    </row>
    <row r="61" spans="1:7" ht="12" customHeight="1" x14ac:dyDescent="0.25">
      <c r="A61" s="90"/>
      <c r="B61" s="98" t="s">
        <v>42</v>
      </c>
      <c r="C61" s="78"/>
      <c r="D61" s="78"/>
      <c r="E61" s="78"/>
      <c r="F61" s="78"/>
      <c r="G61" s="99">
        <v>3710976</v>
      </c>
    </row>
    <row r="62" spans="1:7" ht="12" customHeight="1" x14ac:dyDescent="0.25">
      <c r="A62" s="90"/>
      <c r="B62" s="102" t="s">
        <v>43</v>
      </c>
      <c r="C62" s="103"/>
      <c r="D62" s="103"/>
      <c r="E62" s="103"/>
      <c r="F62" s="103"/>
      <c r="G62" s="104">
        <v>2073384.0384</v>
      </c>
    </row>
    <row r="63" spans="1:7" ht="12" customHeight="1" x14ac:dyDescent="0.25">
      <c r="A63" s="90"/>
      <c r="B63" s="91" t="s">
        <v>44</v>
      </c>
      <c r="C63" s="92"/>
      <c r="D63" s="92"/>
      <c r="E63" s="92"/>
      <c r="F63" s="92"/>
      <c r="G63" s="87"/>
    </row>
    <row r="64" spans="1:7" ht="12.75" customHeight="1" thickBot="1" x14ac:dyDescent="0.3">
      <c r="A64" s="90"/>
      <c r="B64" s="105"/>
      <c r="C64" s="92"/>
      <c r="D64" s="92"/>
      <c r="E64" s="92"/>
      <c r="F64" s="92"/>
      <c r="G64" s="87"/>
    </row>
    <row r="65" spans="1:7" ht="12" customHeight="1" x14ac:dyDescent="0.25">
      <c r="A65" s="90"/>
      <c r="B65" s="117" t="s">
        <v>45</v>
      </c>
      <c r="C65" s="118"/>
      <c r="D65" s="118"/>
      <c r="E65" s="118"/>
      <c r="F65" s="119"/>
      <c r="G65" s="87"/>
    </row>
    <row r="66" spans="1:7" ht="12" customHeight="1" x14ac:dyDescent="0.25">
      <c r="A66" s="90"/>
      <c r="B66" s="120" t="s">
        <v>46</v>
      </c>
      <c r="C66" s="89"/>
      <c r="D66" s="89"/>
      <c r="E66" s="89"/>
      <c r="F66" s="121"/>
      <c r="G66" s="87"/>
    </row>
    <row r="67" spans="1:7" ht="12" customHeight="1" x14ac:dyDescent="0.25">
      <c r="A67" s="90"/>
      <c r="B67" s="120" t="s">
        <v>47</v>
      </c>
      <c r="C67" s="89"/>
      <c r="D67" s="89"/>
      <c r="E67" s="89"/>
      <c r="F67" s="121"/>
      <c r="G67" s="87"/>
    </row>
    <row r="68" spans="1:7" ht="12" customHeight="1" x14ac:dyDescent="0.25">
      <c r="A68" s="90"/>
      <c r="B68" s="120" t="s">
        <v>48</v>
      </c>
      <c r="C68" s="89"/>
      <c r="D68" s="89"/>
      <c r="E68" s="89"/>
      <c r="F68" s="121"/>
      <c r="G68" s="87"/>
    </row>
    <row r="69" spans="1:7" ht="12" customHeight="1" x14ac:dyDescent="0.25">
      <c r="A69" s="90"/>
      <c r="B69" s="120" t="s">
        <v>49</v>
      </c>
      <c r="C69" s="89"/>
      <c r="D69" s="89"/>
      <c r="E69" s="89"/>
      <c r="F69" s="121"/>
      <c r="G69" s="87"/>
    </row>
    <row r="70" spans="1:7" ht="12" customHeight="1" x14ac:dyDescent="0.25">
      <c r="A70" s="90"/>
      <c r="B70" s="120" t="s">
        <v>50</v>
      </c>
      <c r="C70" s="89"/>
      <c r="D70" s="89"/>
      <c r="E70" s="89"/>
      <c r="F70" s="121"/>
      <c r="G70" s="87"/>
    </row>
    <row r="71" spans="1:7" ht="12.75" customHeight="1" thickBot="1" x14ac:dyDescent="0.3">
      <c r="A71" s="90"/>
      <c r="B71" s="122" t="s">
        <v>51</v>
      </c>
      <c r="C71" s="123"/>
      <c r="D71" s="123"/>
      <c r="E71" s="123"/>
      <c r="F71" s="124"/>
      <c r="G71" s="87"/>
    </row>
    <row r="72" spans="1:7" ht="12.75" customHeight="1" x14ac:dyDescent="0.25">
      <c r="A72" s="90"/>
      <c r="B72" s="115"/>
      <c r="C72" s="89"/>
      <c r="D72" s="89"/>
      <c r="E72" s="89"/>
      <c r="F72" s="89"/>
      <c r="G72" s="87"/>
    </row>
    <row r="73" spans="1:7" ht="15" customHeight="1" thickBot="1" x14ac:dyDescent="0.3">
      <c r="A73" s="90"/>
      <c r="B73" s="148" t="s">
        <v>52</v>
      </c>
      <c r="C73" s="149"/>
      <c r="D73" s="114"/>
      <c r="E73" s="80"/>
      <c r="F73" s="80"/>
      <c r="G73" s="87"/>
    </row>
    <row r="74" spans="1:7" ht="12" customHeight="1" x14ac:dyDescent="0.25">
      <c r="A74" s="90"/>
      <c r="B74" s="107" t="s">
        <v>37</v>
      </c>
      <c r="C74" s="81" t="s">
        <v>53</v>
      </c>
      <c r="D74" s="108" t="s">
        <v>54</v>
      </c>
      <c r="E74" s="80"/>
      <c r="F74" s="80"/>
      <c r="G74" s="87"/>
    </row>
    <row r="75" spans="1:7" ht="12" customHeight="1" x14ac:dyDescent="0.25">
      <c r="A75" s="90"/>
      <c r="B75" s="109" t="s">
        <v>55</v>
      </c>
      <c r="C75" s="82">
        <f>G28</f>
        <v>604838.91200000001</v>
      </c>
      <c r="D75" s="110">
        <f>(C75/C81)</f>
        <v>0.3438331349586225</v>
      </c>
      <c r="E75" s="80"/>
      <c r="F75" s="80"/>
      <c r="G75" s="87"/>
    </row>
    <row r="76" spans="1:7" ht="12" customHeight="1" x14ac:dyDescent="0.25">
      <c r="A76" s="90"/>
      <c r="B76" s="109" t="s">
        <v>56</v>
      </c>
      <c r="C76" s="83">
        <v>0</v>
      </c>
      <c r="D76" s="110">
        <v>0</v>
      </c>
      <c r="E76" s="80"/>
      <c r="F76" s="80"/>
      <c r="G76" s="87"/>
    </row>
    <row r="77" spans="1:7" ht="12" customHeight="1" x14ac:dyDescent="0.25">
      <c r="A77" s="90"/>
      <c r="B77" s="109" t="s">
        <v>57</v>
      </c>
      <c r="C77" s="82">
        <f>G40</f>
        <v>420757.50400000002</v>
      </c>
      <c r="D77" s="110">
        <f>(C77/C81)</f>
        <v>0.2391882677973026</v>
      </c>
      <c r="E77" s="80"/>
      <c r="F77" s="80"/>
      <c r="G77" s="87"/>
    </row>
    <row r="78" spans="1:7" ht="12" customHeight="1" x14ac:dyDescent="0.25">
      <c r="A78" s="90"/>
      <c r="B78" s="109" t="s">
        <v>28</v>
      </c>
      <c r="C78" s="82">
        <f>G51</f>
        <v>534014.97600000002</v>
      </c>
      <c r="D78" s="110">
        <f>(C78/C81)</f>
        <v>0.30357181006392253</v>
      </c>
      <c r="E78" s="80"/>
      <c r="F78" s="80"/>
      <c r="G78" s="87"/>
    </row>
    <row r="79" spans="1:7" ht="12" customHeight="1" x14ac:dyDescent="0.25">
      <c r="A79" s="90"/>
      <c r="B79" s="109" t="s">
        <v>58</v>
      </c>
      <c r="C79" s="84">
        <f>G56</f>
        <v>121513.984</v>
      </c>
      <c r="D79" s="110">
        <f>(C79/C81)</f>
        <v>6.9077126539160053E-2</v>
      </c>
      <c r="E79" s="86"/>
      <c r="F79" s="86"/>
      <c r="G79" s="87"/>
    </row>
    <row r="80" spans="1:7" ht="12" customHeight="1" x14ac:dyDescent="0.25">
      <c r="A80" s="90"/>
      <c r="B80" s="109" t="s">
        <v>59</v>
      </c>
      <c r="C80" s="84">
        <f>G59</f>
        <v>77980.569600000003</v>
      </c>
      <c r="D80" s="110">
        <f>(C80/C81)</f>
        <v>4.4329660640992377E-2</v>
      </c>
      <c r="E80" s="86"/>
      <c r="F80" s="86"/>
      <c r="G80" s="87"/>
    </row>
    <row r="81" spans="1:7" ht="12.75" customHeight="1" thickBot="1" x14ac:dyDescent="0.3">
      <c r="A81" s="90"/>
      <c r="B81" s="111" t="s">
        <v>60</v>
      </c>
      <c r="C81" s="112">
        <f>SUM(C75:C80)</f>
        <v>1759105.9456</v>
      </c>
      <c r="D81" s="113">
        <f>SUM(D75:D80)</f>
        <v>1</v>
      </c>
      <c r="E81" s="86"/>
      <c r="F81" s="86"/>
      <c r="G81" s="87"/>
    </row>
    <row r="82" spans="1:7" ht="12" customHeight="1" x14ac:dyDescent="0.25">
      <c r="A82" s="90"/>
      <c r="B82" s="105"/>
      <c r="C82" s="92"/>
      <c r="D82" s="92"/>
      <c r="E82" s="92"/>
      <c r="F82" s="92"/>
      <c r="G82" s="87"/>
    </row>
    <row r="83" spans="1:7" ht="12.75" customHeight="1" x14ac:dyDescent="0.25">
      <c r="A83" s="90"/>
      <c r="B83" s="106"/>
      <c r="C83" s="92"/>
      <c r="D83" s="92"/>
      <c r="E83" s="92"/>
      <c r="F83" s="92"/>
      <c r="G83" s="87"/>
    </row>
    <row r="84" spans="1:7" ht="12" customHeight="1" thickBot="1" x14ac:dyDescent="0.3">
      <c r="A84" s="79"/>
      <c r="B84" s="126"/>
      <c r="C84" s="127" t="s">
        <v>82</v>
      </c>
      <c r="D84" s="128"/>
      <c r="E84" s="129"/>
      <c r="F84" s="85"/>
      <c r="G84" s="87"/>
    </row>
    <row r="85" spans="1:7" ht="12" customHeight="1" x14ac:dyDescent="0.25">
      <c r="A85" s="90"/>
      <c r="B85" s="130" t="s">
        <v>80</v>
      </c>
      <c r="C85" s="131">
        <v>11000</v>
      </c>
      <c r="D85" s="144">
        <f>G9</f>
        <v>12000</v>
      </c>
      <c r="E85" s="132">
        <v>13000</v>
      </c>
      <c r="F85" s="125"/>
      <c r="G85" s="88"/>
    </row>
    <row r="86" spans="1:7" ht="12.75" customHeight="1" thickBot="1" x14ac:dyDescent="0.3">
      <c r="A86" s="90"/>
      <c r="B86" s="111" t="s">
        <v>83</v>
      </c>
      <c r="C86" s="112">
        <f>(G60/C85)</f>
        <v>148.87199650909091</v>
      </c>
      <c r="D86" s="112">
        <f>(G60/D85)</f>
        <v>136.4659968</v>
      </c>
      <c r="E86" s="133">
        <f>(G60/E85)</f>
        <v>125.96861243076923</v>
      </c>
      <c r="F86" s="125"/>
      <c r="G86" s="88"/>
    </row>
    <row r="87" spans="1:7" ht="15.6" customHeight="1" x14ac:dyDescent="0.25">
      <c r="A87" s="90"/>
      <c r="B87" s="116" t="s">
        <v>61</v>
      </c>
      <c r="C87" s="89"/>
      <c r="D87" s="89"/>
      <c r="E87" s="89"/>
      <c r="F87" s="89"/>
      <c r="G87" s="89"/>
    </row>
  </sheetData>
  <mergeCells count="8">
    <mergeCell ref="B73:C73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Maíz Chiuchiu Lasana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Usuario</cp:lastModifiedBy>
  <dcterms:created xsi:type="dcterms:W3CDTF">2020-11-27T12:49:26Z</dcterms:created>
  <dcterms:modified xsi:type="dcterms:W3CDTF">2021-04-30T19:11:34Z</dcterms:modified>
</cp:coreProperties>
</file>