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Aj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G65" i="1"/>
  <c r="G64" i="1"/>
  <c r="G66" i="1" s="1"/>
  <c r="G56" i="1"/>
  <c r="G28" i="1"/>
  <c r="G12" i="1"/>
  <c r="G29" i="1" l="1"/>
  <c r="G27" i="1"/>
  <c r="G26" i="1"/>
  <c r="G25" i="1"/>
  <c r="G24" i="1"/>
  <c r="G23" i="1"/>
  <c r="G22" i="1"/>
  <c r="G21" i="1"/>
  <c r="G30" i="1" l="1"/>
  <c r="G39" i="1"/>
  <c r="G40" i="1"/>
  <c r="G41" i="1"/>
  <c r="G42" i="1" l="1"/>
  <c r="G48" i="1"/>
  <c r="G49" i="1"/>
  <c r="G50" i="1"/>
  <c r="G51" i="1"/>
  <c r="G52" i="1"/>
  <c r="G53" i="1"/>
  <c r="G54" i="1"/>
  <c r="G55" i="1"/>
  <c r="G57" i="1"/>
  <c r="G58" i="1"/>
  <c r="G59" i="1"/>
  <c r="C89" i="1" l="1"/>
  <c r="G47" i="1"/>
  <c r="C87" i="1"/>
  <c r="G71" i="1"/>
  <c r="C85" i="1" l="1"/>
  <c r="G60" i="1"/>
  <c r="C88" i="1" s="1"/>
  <c r="G68" i="1" l="1"/>
  <c r="G69" i="1" s="1"/>
  <c r="G70" i="1" l="1"/>
  <c r="D96" i="1" s="1"/>
  <c r="C90" i="1"/>
  <c r="E96" i="1"/>
  <c r="C96" i="1" l="1"/>
  <c r="G72" i="1"/>
  <c r="C91" i="1"/>
  <c r="D88" i="1" l="1"/>
  <c r="D87" i="1"/>
  <c r="D89" i="1"/>
  <c r="D85" i="1"/>
  <c r="D90" i="1"/>
  <c r="D91" i="1" l="1"/>
</calcChain>
</file>

<file path=xl/sharedStrings.xml><?xml version="1.0" encoding="utf-8"?>
<sst xmlns="http://schemas.openxmlformats.org/spreadsheetml/2006/main" count="169" uniqueCount="123">
  <si>
    <t>RUBRO O CULTIVO</t>
  </si>
  <si>
    <t>AJI</t>
  </si>
  <si>
    <t>RENDIMIENTO (Atados/Há.)</t>
  </si>
  <si>
    <t>VARIEDAD</t>
  </si>
  <si>
    <t>Amarillo peruano- C. cabra</t>
  </si>
  <si>
    <t>FECHA ESTIMADA  PRECIO VENTA</t>
  </si>
  <si>
    <t>MARZO 2023</t>
  </si>
  <si>
    <t>NIVEL TECNOLÓGICO</t>
  </si>
  <si>
    <t>Medio</t>
  </si>
  <si>
    <t>PRECIO ESPERADO ($/atados)</t>
  </si>
  <si>
    <t>REGIÓN</t>
  </si>
  <si>
    <t>Arica Y Parinacota</t>
  </si>
  <si>
    <t>INGRESO ESPERADO, con IVA ($)</t>
  </si>
  <si>
    <t>AGENCIA DE ÁREA</t>
  </si>
  <si>
    <t xml:space="preserve">Arica  </t>
  </si>
  <si>
    <t>DESTINO PRODUCCION</t>
  </si>
  <si>
    <t>Consumo fresco</t>
  </si>
  <si>
    <t>COMUNA/LOCALIDAD</t>
  </si>
  <si>
    <t>Lluta</t>
  </si>
  <si>
    <t>FECHA DE COSECHA</t>
  </si>
  <si>
    <t>septiembre/octubre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</si>
  <si>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</si>
  <si>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</si>
  <si>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</si>
  <si>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</si>
  <si>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</si>
  <si>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</si>
  <si>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</si>
  <si>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</si>
  <si>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</si>
  <si>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</si>
  <si>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</si>
  <si>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almacigo</t>
  </si>
  <si>
    <t>JH</t>
  </si>
  <si>
    <t>abril</t>
  </si>
  <si>
    <t>Preparación suelo</t>
  </si>
  <si>
    <t>Traspalnte</t>
  </si>
  <si>
    <t>jH</t>
  </si>
  <si>
    <t>Replante</t>
  </si>
  <si>
    <t>abril-mayo</t>
  </si>
  <si>
    <t>Riego y fertirrigación</t>
  </si>
  <si>
    <t>abril- octubre</t>
  </si>
  <si>
    <t>Aplicación de materia organica</t>
  </si>
  <si>
    <t>abril- mayo</t>
  </si>
  <si>
    <t>Aplicaccion de agroquímicos</t>
  </si>
  <si>
    <t>abril-septiembre</t>
  </si>
  <si>
    <t>Limpieza y seleción</t>
  </si>
  <si>
    <t>abril- septiembre</t>
  </si>
  <si>
    <t>Cosecha y enmallado</t>
  </si>
  <si>
    <t xml:space="preserve">Septiembre-Octubre </t>
  </si>
  <si>
    <t>Subtotal Jornadas Hombre</t>
  </si>
  <si>
    <t>JORNADAS ANIMAL</t>
  </si>
  <si>
    <t>Subtotal Jornadas Animal</t>
  </si>
  <si>
    <t>MAQUINARIA</t>
  </si>
  <si>
    <t>Tractor/Arado</t>
  </si>
  <si>
    <t>JM</t>
  </si>
  <si>
    <t>abril/mayo</t>
  </si>
  <si>
    <t>Tractor/Rastra</t>
  </si>
  <si>
    <t>Tractor/Camellonado</t>
  </si>
  <si>
    <t>Subtotal Costo Maquinaria</t>
  </si>
  <si>
    <t>INSUMOS</t>
  </si>
  <si>
    <t>Insumos</t>
  </si>
  <si>
    <t>Unidad (Kg/l/u)</t>
  </si>
  <si>
    <t>Cantidad (Kg/l/u)</t>
  </si>
  <si>
    <t>SEMILLA</t>
  </si>
  <si>
    <t>Semilla (sobre de 5000)</t>
  </si>
  <si>
    <t>U</t>
  </si>
  <si>
    <t>febrero</t>
  </si>
  <si>
    <t>FERTILIZANTES</t>
  </si>
  <si>
    <t>Nitrato de potasio</t>
  </si>
  <si>
    <t>Kg</t>
  </si>
  <si>
    <t>junio-octubre</t>
  </si>
  <si>
    <t>Nitrato de magnesio</t>
  </si>
  <si>
    <t>Urea</t>
  </si>
  <si>
    <t>Superfosfato triple</t>
  </si>
  <si>
    <t>febrero- marzo</t>
  </si>
  <si>
    <t>materia organica (guano)</t>
  </si>
  <si>
    <t>INSECTICIDAS</t>
  </si>
  <si>
    <t>Furadan 10 G (F)</t>
  </si>
  <si>
    <t>marzo</t>
  </si>
  <si>
    <t>Clorpirifos 48% CE</t>
  </si>
  <si>
    <t>Lt.</t>
  </si>
  <si>
    <t>mayo- septiembre</t>
  </si>
  <si>
    <t>Fitolin (F)</t>
  </si>
  <si>
    <t>abril- junio</t>
  </si>
  <si>
    <t>Dimetoato 40% EC (I)</t>
  </si>
  <si>
    <t>abril- agosto</t>
  </si>
  <si>
    <t>Selecron 720 EC (I)</t>
  </si>
  <si>
    <t>Subtotal Insumos</t>
  </si>
  <si>
    <t>OTROS</t>
  </si>
  <si>
    <t>Item</t>
  </si>
  <si>
    <t xml:space="preserve">Cinta de riego </t>
  </si>
  <si>
    <t xml:space="preserve">u </t>
  </si>
  <si>
    <t>Cajas plataneras</t>
  </si>
  <si>
    <t>u</t>
  </si>
  <si>
    <t>septiembre- 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</si>
  <si>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</si>
  <si>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</si>
  <si>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</si>
  <si>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</si>
  <si>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</si>
  <si>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</si>
  <si>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</si>
  <si>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</si>
  <si>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</si>
  <si>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</si>
  <si>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</si>
  <si>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</si>
  <si>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</si>
  <si>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</si>
  <si>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</si>
  <si>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</si>
  <si>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</si>
  <si>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</si>
  <si>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</si>
  <si>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</si>
  <si>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</si>
  <si>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</si>
  <si>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</si>
  <si>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</si>
  <si>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(Kilos/ha)</t>
  </si>
  <si>
    <t>Costo unitario ($/kilos)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</si>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</sst>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  <font>
      <b/>
      <sz val="10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6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2" fillId="3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0" fontId="1" fillId="2" borderId="7" xfId="0" applyFont="1" applyFill="1" applyBorder="1"/>
    <xf numFmtId="0" fontId="1" fillId="0" borderId="0" xfId="0" applyNumberFormat="1" applyFo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/>
    <xf numFmtId="0" fontId="1" fillId="2" borderId="6" xfId="0" applyFont="1" applyFill="1" applyBorder="1"/>
    <xf numFmtId="3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center" wrapText="1"/>
    </xf>
    <xf numFmtId="0" fontId="1" fillId="2" borderId="6" xfId="0" applyNumberFormat="1" applyFont="1" applyFill="1" applyBorder="1" applyAlignment="1">
      <alignment wrapText="1"/>
    </xf>
    <xf numFmtId="49" fontId="6" fillId="2" borderId="6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/>
    <xf numFmtId="49" fontId="5" fillId="10" borderId="57" xfId="0" applyNumberFormat="1" applyFont="1" applyFill="1" applyBorder="1" applyAlignment="1">
      <alignment horizontal="left" vertical="top"/>
    </xf>
    <xf numFmtId="49" fontId="1" fillId="2" borderId="47" xfId="0" applyNumberFormat="1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6" fillId="8" borderId="5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49" fontId="2" fillId="3" borderId="13" xfId="0" applyNumberFormat="1" applyFont="1" applyFill="1" applyBorder="1" applyAlignment="1">
      <alignment horizontal="justify" vertical="justify" wrapText="1"/>
    </xf>
    <xf numFmtId="0" fontId="1" fillId="2" borderId="24" xfId="0" applyFont="1" applyFill="1" applyBorder="1" applyAlignment="1">
      <alignment horizontal="justify" vertical="justify"/>
    </xf>
    <xf numFmtId="49" fontId="1" fillId="2" borderId="57" xfId="0" applyNumberFormat="1" applyFont="1" applyFill="1" applyBorder="1" applyAlignment="1">
      <alignment horizontal="justify" vertical="justify" wrapText="1"/>
    </xf>
    <xf numFmtId="0" fontId="1" fillId="0" borderId="57" xfId="0" applyNumberFormat="1" applyFont="1" applyBorder="1" applyAlignment="1">
      <alignment horizontal="justify" vertical="justify"/>
    </xf>
    <xf numFmtId="49" fontId="3" fillId="3" borderId="60" xfId="0" applyNumberFormat="1" applyFont="1" applyFill="1" applyBorder="1" applyAlignment="1">
      <alignment horizontal="justify" vertical="justify"/>
    </xf>
    <xf numFmtId="0" fontId="1" fillId="0" borderId="22" xfId="0" applyNumberFormat="1" applyFont="1" applyBorder="1" applyAlignment="1">
      <alignment horizontal="justify" vertical="justify"/>
    </xf>
    <xf numFmtId="49" fontId="2" fillId="3" borderId="58" xfId="0" applyNumberFormat="1" applyFont="1" applyFill="1" applyBorder="1" applyAlignment="1">
      <alignment horizontal="justify" vertical="justify"/>
    </xf>
    <xf numFmtId="49" fontId="2" fillId="3" borderId="58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/>
    </xf>
    <xf numFmtId="49" fontId="3" fillId="3" borderId="19" xfId="0" applyNumberFormat="1" applyFont="1" applyFill="1" applyBorder="1" applyAlignment="1">
      <alignment horizontal="justify" vertical="justify"/>
    </xf>
    <xf numFmtId="0" fontId="1" fillId="2" borderId="25" xfId="0" applyFont="1" applyFill="1" applyBorder="1" applyAlignment="1">
      <alignment horizontal="justify" vertical="justify"/>
    </xf>
    <xf numFmtId="3" fontId="1" fillId="2" borderId="25" xfId="0" applyNumberFormat="1" applyFont="1" applyFill="1" applyBorder="1" applyAlignment="1">
      <alignment horizontal="justify" vertical="justify"/>
    </xf>
    <xf numFmtId="49" fontId="2" fillId="5" borderId="26" xfId="0" applyNumberFormat="1" applyFont="1" applyFill="1" applyBorder="1" applyAlignment="1">
      <alignment horizontal="justify" vertical="justify"/>
    </xf>
    <xf numFmtId="0" fontId="2" fillId="5" borderId="27" xfId="0" applyFont="1" applyFill="1" applyBorder="1" applyAlignment="1">
      <alignment horizontal="justify" vertical="justify"/>
    </xf>
    <xf numFmtId="49" fontId="2" fillId="3" borderId="29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9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1" xfId="0" applyNumberFormat="1" applyFont="1" applyFill="1" applyBorder="1" applyAlignment="1">
      <alignment horizontal="justify" vertical="justify"/>
    </xf>
    <xf numFmtId="0" fontId="2" fillId="5" borderId="32" xfId="0" applyFont="1" applyFill="1" applyBorder="1" applyAlignment="1">
      <alignment horizontal="justify" vertical="justify"/>
    </xf>
    <xf numFmtId="49" fontId="1" fillId="2" borderId="22" xfId="0" applyNumberFormat="1" applyFont="1" applyFill="1" applyBorder="1" applyAlignment="1">
      <alignment horizontal="justify" vertical="justify"/>
    </xf>
    <xf numFmtId="0" fontId="2" fillId="2" borderId="22" xfId="0" applyFont="1" applyFill="1" applyBorder="1" applyAlignment="1">
      <alignment horizontal="justify" vertical="justify"/>
    </xf>
    <xf numFmtId="165" fontId="2" fillId="2" borderId="22" xfId="0" applyNumberFormat="1" applyFont="1" applyFill="1" applyBorder="1" applyAlignment="1">
      <alignment horizontal="justify" vertical="justify"/>
    </xf>
    <xf numFmtId="0" fontId="1" fillId="2" borderId="22" xfId="0" applyFont="1" applyFill="1" applyBorder="1" applyAlignment="1">
      <alignment horizontal="justify" vertical="justify"/>
    </xf>
    <xf numFmtId="49" fontId="6" fillId="2" borderId="44" xfId="0" applyNumberFormat="1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6" xfId="0" applyFont="1" applyFill="1" applyBorder="1" applyAlignment="1">
      <alignment horizontal="justify" vertical="justify"/>
    </xf>
    <xf numFmtId="0" fontId="1" fillId="2" borderId="48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2" borderId="51" xfId="0" applyFont="1" applyFill="1" applyBorder="1" applyAlignment="1">
      <alignment horizontal="justify" vertical="justify"/>
    </xf>
    <xf numFmtId="0" fontId="1" fillId="9" borderId="43" xfId="0" applyFont="1" applyFill="1" applyBorder="1" applyAlignment="1">
      <alignment horizontal="justify" vertical="justify"/>
    </xf>
    <xf numFmtId="0" fontId="1" fillId="7" borderId="22" xfId="0" applyFont="1" applyFill="1" applyBorder="1" applyAlignment="1">
      <alignment horizontal="justify" vertical="justify"/>
    </xf>
    <xf numFmtId="49" fontId="6" fillId="8" borderId="34" xfId="0" applyNumberFormat="1" applyFont="1" applyFill="1" applyBorder="1" applyAlignment="1">
      <alignment horizontal="justify" vertical="justify"/>
    </xf>
    <xf numFmtId="49" fontId="6" fillId="2" borderId="36" xfId="0" applyNumberFormat="1" applyFont="1" applyFill="1" applyBorder="1" applyAlignment="1">
      <alignment horizontal="justify" vertical="justify"/>
    </xf>
    <xf numFmtId="0" fontId="2" fillId="7" borderId="22" xfId="0" applyFont="1" applyFill="1" applyBorder="1" applyAlignment="1">
      <alignment horizontal="justify" vertical="justify"/>
    </xf>
    <xf numFmtId="49" fontId="6" fillId="8" borderId="38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3" fillId="2" borderId="22" xfId="0" applyFont="1" applyFill="1" applyBorder="1" applyAlignment="1">
      <alignment horizontal="justify" vertical="justify"/>
    </xf>
    <xf numFmtId="0" fontId="1" fillId="2" borderId="20" xfId="0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49" fontId="9" fillId="9" borderId="22" xfId="0" applyNumberFormat="1" applyFont="1" applyFill="1" applyBorder="1" applyAlignment="1">
      <alignment horizontal="justify" vertical="justify"/>
    </xf>
    <xf numFmtId="0" fontId="2" fillId="9" borderId="22" xfId="0" applyFont="1" applyFill="1" applyBorder="1" applyAlignment="1">
      <alignment horizontal="justify" vertical="justify"/>
    </xf>
    <xf numFmtId="0" fontId="2" fillId="9" borderId="52" xfId="0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0" fontId="6" fillId="7" borderId="22" xfId="0" applyFont="1" applyFill="1" applyBorder="1" applyAlignment="1">
      <alignment horizontal="justify" vertical="justify"/>
    </xf>
    <xf numFmtId="165" fontId="6" fillId="2" borderId="22" xfId="0" applyNumberFormat="1" applyFont="1" applyFill="1" applyBorder="1" applyAlignment="1">
      <alignment horizontal="justify" vertical="justify"/>
    </xf>
    <xf numFmtId="166" fontId="6" fillId="8" borderId="40" xfId="0" applyNumberFormat="1" applyFont="1" applyFill="1" applyBorder="1" applyAlignment="1">
      <alignment horizontal="justify" vertical="justify"/>
    </xf>
    <xf numFmtId="0" fontId="0" fillId="0" borderId="0" xfId="0" applyNumberFormat="1" applyAlignment="1">
      <alignment horizontal="justify" vertical="justify"/>
    </xf>
    <xf numFmtId="0" fontId="0" fillId="0" borderId="0" xfId="0" applyAlignment="1">
      <alignment horizontal="justify" vertical="justify"/>
    </xf>
    <xf numFmtId="49" fontId="6" fillId="8" borderId="53" xfId="0" applyNumberFormat="1" applyFont="1" applyFill="1" applyBorder="1" applyAlignment="1">
      <alignment horizontal="left" vertical="justify"/>
    </xf>
    <xf numFmtId="165" fontId="2" fillId="5" borderId="28" xfId="0" applyNumberFormat="1" applyFont="1" applyFill="1" applyBorder="1" applyAlignment="1">
      <alignment horizontal="right" vertical="justify"/>
    </xf>
    <xf numFmtId="165" fontId="2" fillId="3" borderId="30" xfId="0" applyNumberFormat="1" applyFont="1" applyFill="1" applyBorder="1" applyAlignment="1">
      <alignment horizontal="right" vertical="justify"/>
    </xf>
    <xf numFmtId="165" fontId="2" fillId="5" borderId="30" xfId="0" applyNumberFormat="1" applyFont="1" applyFill="1" applyBorder="1" applyAlignment="1">
      <alignment horizontal="right" vertical="justify"/>
    </xf>
    <xf numFmtId="165" fontId="2" fillId="6" borderId="33" xfId="0" applyNumberFormat="1" applyFont="1" applyFill="1" applyBorder="1" applyAlignment="1">
      <alignment horizontal="right" vertical="justify"/>
    </xf>
    <xf numFmtId="3" fontId="3" fillId="3" borderId="19" xfId="0" applyNumberFormat="1" applyFont="1" applyFill="1" applyBorder="1" applyAlignment="1">
      <alignment horizontal="right" vertical="justify"/>
    </xf>
    <xf numFmtId="3" fontId="3" fillId="3" borderId="15" xfId="0" applyNumberFormat="1" applyFont="1" applyFill="1" applyBorder="1" applyAlignment="1">
      <alignment horizontal="right" vertical="justify"/>
    </xf>
    <xf numFmtId="3" fontId="1" fillId="2" borderId="57" xfId="0" applyNumberFormat="1" applyFont="1" applyFill="1" applyBorder="1" applyAlignment="1">
      <alignment horizontal="right" vertical="justify" wrapText="1"/>
    </xf>
    <xf numFmtId="3" fontId="3" fillId="3" borderId="60" xfId="0" applyNumberFormat="1" applyFont="1" applyFill="1" applyBorder="1" applyAlignment="1">
      <alignment horizontal="right" vertical="justify"/>
    </xf>
    <xf numFmtId="0" fontId="3" fillId="3" borderId="60" xfId="0" applyFont="1" applyFill="1" applyBorder="1" applyAlignment="1">
      <alignment horizontal="right" vertical="justify"/>
    </xf>
    <xf numFmtId="0" fontId="1" fillId="2" borderId="57" xfId="0" applyNumberFormat="1" applyFont="1" applyFill="1" applyBorder="1" applyAlignment="1">
      <alignment horizontal="right" vertical="justify" wrapText="1"/>
    </xf>
    <xf numFmtId="0" fontId="1" fillId="0" borderId="57" xfId="0" applyNumberFormat="1" applyFont="1" applyBorder="1" applyAlignment="1">
      <alignment horizontal="right" vertical="justify"/>
    </xf>
    <xf numFmtId="0" fontId="3" fillId="3" borderId="15" xfId="0" applyFont="1" applyFill="1" applyBorder="1" applyAlignment="1">
      <alignment horizontal="right" vertical="justify"/>
    </xf>
    <xf numFmtId="49" fontId="1" fillId="2" borderId="57" xfId="0" applyNumberFormat="1" applyFont="1" applyFill="1" applyBorder="1" applyAlignment="1">
      <alignment horizontal="right" vertical="justify" wrapText="1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0" fontId="3" fillId="3" borderId="19" xfId="0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49" fontId="1" fillId="0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164" fontId="1" fillId="0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wrapText="1"/>
    </xf>
    <xf numFmtId="49" fontId="1" fillId="10" borderId="61" xfId="0" applyNumberFormat="1" applyFont="1" applyFill="1" applyBorder="1"/>
    <xf numFmtId="49" fontId="1" fillId="10" borderId="56" xfId="0" applyNumberFormat="1" applyFont="1" applyFill="1" applyBorder="1"/>
    <xf numFmtId="0" fontId="1" fillId="2" borderId="6" xfId="0" applyNumberFormat="1" applyFont="1" applyFill="1" applyBorder="1" applyAlignment="1">
      <alignment horizontal="right"/>
    </xf>
    <xf numFmtId="3" fontId="1" fillId="0" borderId="6" xfId="0" applyNumberFormat="1" applyFont="1" applyFill="1" applyBorder="1" applyAlignment="1">
      <alignment horizontal="right"/>
    </xf>
    <xf numFmtId="0" fontId="1" fillId="10" borderId="56" xfId="0" applyFont="1" applyFill="1" applyBorder="1" applyAlignment="1">
      <alignment horizontal="right"/>
    </xf>
    <xf numFmtId="3" fontId="1" fillId="0" borderId="56" xfId="0" applyNumberFormat="1" applyFont="1" applyFill="1" applyBorder="1" applyAlignment="1">
      <alignment horizontal="right"/>
    </xf>
    <xf numFmtId="49" fontId="1" fillId="10" borderId="62" xfId="0" applyNumberFormat="1" applyFont="1" applyFill="1" applyBorder="1" applyAlignment="1">
      <alignment horizontal="right"/>
    </xf>
    <xf numFmtId="0" fontId="1" fillId="10" borderId="62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/>
    </xf>
    <xf numFmtId="49" fontId="6" fillId="2" borderId="6" xfId="0" applyNumberFormat="1" applyFont="1" applyFill="1" applyBorder="1" applyAlignment="1">
      <alignment horizontal="left" vertical="center"/>
    </xf>
    <xf numFmtId="14" fontId="1" fillId="0" borderId="6" xfId="0" applyNumberFormat="1" applyFont="1" applyFill="1" applyBorder="1" applyAlignment="1">
      <alignment horizontal="right" vertical="center"/>
    </xf>
    <xf numFmtId="49" fontId="1" fillId="10" borderId="63" xfId="0" applyNumberFormat="1" applyFont="1" applyFill="1" applyBorder="1"/>
    <xf numFmtId="0" fontId="1" fillId="2" borderId="6" xfId="0" applyFont="1" applyFill="1" applyBorder="1" applyAlignment="1">
      <alignment horizontal="right"/>
    </xf>
    <xf numFmtId="3" fontId="1" fillId="0" borderId="62" xfId="0" applyNumberFormat="1" applyFont="1" applyFill="1" applyBorder="1" applyAlignment="1">
      <alignment horizontal="right"/>
    </xf>
    <xf numFmtId="49" fontId="1" fillId="2" borderId="59" xfId="0" applyNumberFormat="1" applyFont="1" applyFill="1" applyBorder="1" applyAlignment="1">
      <alignment wrapText="1"/>
    </xf>
    <xf numFmtId="49" fontId="10" fillId="10" borderId="57" xfId="0" applyNumberFormat="1" applyFont="1" applyFill="1" applyBorder="1" applyAlignment="1">
      <alignment horizontal="right" vertical="center" wrapText="1"/>
    </xf>
    <xf numFmtId="3" fontId="1" fillId="2" borderId="59" xfId="0" applyNumberFormat="1" applyFont="1" applyFill="1" applyBorder="1" applyAlignment="1">
      <alignment horizontal="right"/>
    </xf>
    <xf numFmtId="49" fontId="5" fillId="10" borderId="57" xfId="0" applyNumberFormat="1" applyFont="1" applyFill="1" applyBorder="1" applyAlignment="1">
      <alignment horizontal="right" vertical="center"/>
    </xf>
    <xf numFmtId="1" fontId="1" fillId="2" borderId="59" xfId="0" applyNumberFormat="1" applyFont="1" applyFill="1" applyBorder="1" applyAlignment="1">
      <alignment horizontal="right"/>
    </xf>
    <xf numFmtId="49" fontId="1" fillId="2" borderId="59" xfId="0" applyNumberFormat="1" applyFont="1" applyFill="1" applyBorder="1" applyAlignment="1">
      <alignment horizontal="right"/>
    </xf>
    <xf numFmtId="49" fontId="1" fillId="2" borderId="59" xfId="0" applyNumberFormat="1" applyFont="1" applyFill="1" applyBorder="1" applyAlignment="1">
      <alignment horizontal="right" wrapText="1"/>
    </xf>
    <xf numFmtId="1" fontId="1" fillId="0" borderId="59" xfId="0" applyNumberFormat="1" applyFont="1" applyFill="1" applyBorder="1" applyAlignment="1">
      <alignment horizontal="right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7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40" xfId="0" applyNumberFormat="1" applyFont="1" applyFill="1" applyBorder="1" applyAlignment="1">
      <alignment horizontal="right" vertical="center"/>
    </xf>
    <xf numFmtId="49" fontId="6" fillId="8" borderId="23" xfId="0" applyNumberFormat="1" applyFont="1" applyFill="1" applyBorder="1" applyAlignment="1">
      <alignment horizontal="right" vertical="center"/>
    </xf>
    <xf numFmtId="49" fontId="6" fillId="8" borderId="35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9" xfId="0" applyNumberFormat="1" applyFont="1" applyFill="1" applyBorder="1" applyAlignment="1">
      <alignment horizontal="right"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5" xfId="0" applyNumberFormat="1" applyFont="1" applyFill="1" applyBorder="1" applyAlignment="1">
      <alignment horizontal="left" vertical="justify"/>
    </xf>
    <xf numFmtId="49" fontId="9" fillId="9" borderId="41" xfId="0" applyNumberFormat="1" applyFont="1" applyFill="1" applyBorder="1" applyAlignment="1">
      <alignment horizontal="justify" vertical="justify"/>
    </xf>
    <xf numFmtId="0" fontId="6" fillId="9" borderId="42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workbookViewId="0">
      <selection activeCell="F74" sqref="F7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24" customFormat="1" ht="12" customHeight="1" x14ac:dyDescent="0.2">
      <c r="A9" s="22"/>
      <c r="B9" s="5" t="s">
        <v>0</v>
      </c>
      <c r="C9" s="117" t="s">
        <v>1</v>
      </c>
      <c r="D9" s="7"/>
      <c r="E9" s="155" t="s">
        <v>2</v>
      </c>
      <c r="F9" s="156"/>
      <c r="G9" s="121">
        <v>20000</v>
      </c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</row>
    <row r="10" spans="1:255" s="24" customFormat="1" ht="26.25" customHeight="1" x14ac:dyDescent="0.2">
      <c r="A10" s="22"/>
      <c r="B10" s="9" t="s">
        <v>3</v>
      </c>
      <c r="C10" s="118" t="s">
        <v>4</v>
      </c>
      <c r="D10" s="7"/>
      <c r="E10" s="157" t="s">
        <v>5</v>
      </c>
      <c r="F10" s="158"/>
      <c r="G10" s="119" t="s">
        <v>6</v>
      </c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</row>
    <row r="11" spans="1:255" s="24" customFormat="1" ht="18" customHeight="1" x14ac:dyDescent="0.2">
      <c r="A11" s="22"/>
      <c r="B11" s="9" t="s">
        <v>7</v>
      </c>
      <c r="C11" s="117" t="s">
        <v>8</v>
      </c>
      <c r="D11" s="7"/>
      <c r="E11" s="157" t="s">
        <v>9</v>
      </c>
      <c r="F11" s="158"/>
      <c r="G11" s="122">
        <v>750</v>
      </c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</row>
    <row r="12" spans="1:255" s="24" customFormat="1" ht="11.25" customHeight="1" x14ac:dyDescent="0.2">
      <c r="A12" s="22"/>
      <c r="B12" s="9" t="s">
        <v>10</v>
      </c>
      <c r="C12" s="118" t="s">
        <v>11</v>
      </c>
      <c r="D12" s="7"/>
      <c r="E12" s="10" t="s">
        <v>12</v>
      </c>
      <c r="F12" s="11"/>
      <c r="G12" s="120">
        <f>(G9*G11)</f>
        <v>15000000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</row>
    <row r="13" spans="1:255" s="24" customFormat="1" ht="11.25" customHeight="1" x14ac:dyDescent="0.2">
      <c r="A13" s="22"/>
      <c r="B13" s="9" t="s">
        <v>13</v>
      </c>
      <c r="C13" s="117" t="s">
        <v>14</v>
      </c>
      <c r="D13" s="7"/>
      <c r="E13" s="157" t="s">
        <v>15</v>
      </c>
      <c r="F13" s="158"/>
      <c r="G13" s="117" t="s">
        <v>16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</row>
    <row r="14" spans="1:255" s="24" customFormat="1" ht="13.5" customHeight="1" x14ac:dyDescent="0.2">
      <c r="A14" s="22"/>
      <c r="B14" s="9" t="s">
        <v>17</v>
      </c>
      <c r="C14" s="117" t="s">
        <v>18</v>
      </c>
      <c r="D14" s="7"/>
      <c r="E14" s="157" t="s">
        <v>19</v>
      </c>
      <c r="F14" s="158"/>
      <c r="G14" s="117" t="s">
        <v>20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</row>
    <row r="15" spans="1:255" s="24" customFormat="1" ht="25.5" customHeight="1" x14ac:dyDescent="0.2">
      <c r="A15" s="22"/>
      <c r="B15" s="9" t="s">
        <v>21</v>
      </c>
      <c r="C15" s="135">
        <v>44989</v>
      </c>
      <c r="D15" s="7"/>
      <c r="E15" s="159" t="s">
        <v>22</v>
      </c>
      <c r="F15" s="160"/>
      <c r="G15" s="118" t="s">
        <v>23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</row>
    <row r="16" spans="1:255" s="24" customFormat="1" ht="12" customHeight="1" x14ac:dyDescent="0.25">
      <c r="A16" s="25"/>
      <c r="B16" s="26"/>
      <c r="C16" s="27"/>
      <c r="D16" s="28"/>
      <c r="E16" s="29"/>
      <c r="F16" s="29"/>
      <c r="G16" s="30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</row>
    <row r="17" spans="1:255" s="24" customFormat="1" ht="12" customHeight="1" x14ac:dyDescent="0.25">
      <c r="A17" s="31"/>
      <c r="B17" s="161" t="s">
        <v>24</v>
      </c>
      <c r="C17" s="162"/>
      <c r="D17" s="162"/>
      <c r="E17" s="162"/>
      <c r="F17" s="162"/>
      <c r="G17" s="162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</row>
    <row r="18" spans="1:255" s="24" customFormat="1" ht="12" customHeight="1" x14ac:dyDescent="0.25">
      <c r="A18" s="25"/>
      <c r="B18" s="32"/>
      <c r="C18" s="33"/>
      <c r="D18" s="33"/>
      <c r="E18" s="33"/>
      <c r="F18" s="33"/>
      <c r="G18" s="3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</row>
    <row r="19" spans="1:255" s="24" customFormat="1" ht="12" customHeight="1" x14ac:dyDescent="0.25">
      <c r="A19" s="22"/>
      <c r="B19" s="34" t="s">
        <v>25</v>
      </c>
      <c r="C19" s="35"/>
      <c r="D19" s="28"/>
      <c r="E19" s="28"/>
      <c r="F19" s="28"/>
      <c r="G19" s="28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</row>
    <row r="20" spans="1:255" s="24" customFormat="1" ht="24" customHeight="1" x14ac:dyDescent="0.25">
      <c r="A20" s="31"/>
      <c r="B20" s="36" t="s">
        <v>26</v>
      </c>
      <c r="C20" s="36" t="s">
        <v>27</v>
      </c>
      <c r="D20" s="36" t="s">
        <v>28</v>
      </c>
      <c r="E20" s="36" t="s">
        <v>29</v>
      </c>
      <c r="F20" s="36" t="s">
        <v>30</v>
      </c>
      <c r="G20" s="36" t="s">
        <v>31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</row>
    <row r="21" spans="1:255" s="24" customFormat="1" ht="12.75" customHeight="1" x14ac:dyDescent="0.2">
      <c r="A21" s="31"/>
      <c r="B21" s="123" t="s">
        <v>32</v>
      </c>
      <c r="C21" s="13" t="s">
        <v>33</v>
      </c>
      <c r="D21" s="14">
        <v>2</v>
      </c>
      <c r="E21" s="123" t="s">
        <v>34</v>
      </c>
      <c r="F21" s="12">
        <v>40000</v>
      </c>
      <c r="G21" s="120">
        <f>(D21*F21)</f>
        <v>80000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</row>
    <row r="22" spans="1:255" s="24" customFormat="1" ht="12.75" customHeight="1" x14ac:dyDescent="0.2">
      <c r="A22" s="31"/>
      <c r="B22" s="123" t="s">
        <v>35</v>
      </c>
      <c r="C22" s="13" t="s">
        <v>33</v>
      </c>
      <c r="D22" s="14">
        <v>4</v>
      </c>
      <c r="E22" s="123"/>
      <c r="F22" s="12">
        <v>40000</v>
      </c>
      <c r="G22" s="120">
        <f t="shared" ref="G22:G26" si="0">(D22*F22)</f>
        <v>160000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</row>
    <row r="23" spans="1:255" s="24" customFormat="1" ht="12.75" customHeight="1" x14ac:dyDescent="0.2">
      <c r="A23" s="31"/>
      <c r="B23" s="123" t="s">
        <v>36</v>
      </c>
      <c r="C23" s="13" t="s">
        <v>37</v>
      </c>
      <c r="D23" s="14">
        <v>12</v>
      </c>
      <c r="E23" s="123"/>
      <c r="F23" s="12">
        <v>40000</v>
      </c>
      <c r="G23" s="120">
        <f t="shared" si="0"/>
        <v>480000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</row>
    <row r="24" spans="1:255" s="24" customFormat="1" ht="12.75" customHeight="1" x14ac:dyDescent="0.2">
      <c r="A24" s="31"/>
      <c r="B24" s="123" t="s">
        <v>38</v>
      </c>
      <c r="C24" s="13" t="s">
        <v>33</v>
      </c>
      <c r="D24" s="14">
        <v>1</v>
      </c>
      <c r="E24" s="123" t="s">
        <v>39</v>
      </c>
      <c r="F24" s="12">
        <v>40000</v>
      </c>
      <c r="G24" s="120">
        <f t="shared" si="0"/>
        <v>40000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</row>
    <row r="25" spans="1:255" s="24" customFormat="1" ht="12.75" customHeight="1" x14ac:dyDescent="0.2">
      <c r="A25" s="31"/>
      <c r="B25" s="123" t="s">
        <v>40</v>
      </c>
      <c r="C25" s="13" t="s">
        <v>33</v>
      </c>
      <c r="D25" s="14">
        <v>14</v>
      </c>
      <c r="E25" s="123" t="s">
        <v>41</v>
      </c>
      <c r="F25" s="12">
        <v>40000</v>
      </c>
      <c r="G25" s="120">
        <f t="shared" si="0"/>
        <v>560000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</row>
    <row r="26" spans="1:255" s="24" customFormat="1" ht="12.75" customHeight="1" x14ac:dyDescent="0.2">
      <c r="A26" s="31"/>
      <c r="B26" s="123" t="s">
        <v>42</v>
      </c>
      <c r="C26" s="13" t="s">
        <v>33</v>
      </c>
      <c r="D26" s="14">
        <v>4</v>
      </c>
      <c r="E26" s="123" t="s">
        <v>43</v>
      </c>
      <c r="F26" s="12">
        <v>40000</v>
      </c>
      <c r="G26" s="120">
        <f t="shared" si="0"/>
        <v>160000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</row>
    <row r="27" spans="1:255" s="24" customFormat="1" ht="12.75" customHeight="1" x14ac:dyDescent="0.2">
      <c r="A27" s="31"/>
      <c r="B27" s="123" t="s">
        <v>44</v>
      </c>
      <c r="C27" s="13" t="s">
        <v>33</v>
      </c>
      <c r="D27" s="14">
        <v>8</v>
      </c>
      <c r="E27" s="123" t="s">
        <v>45</v>
      </c>
      <c r="F27" s="12">
        <v>40000</v>
      </c>
      <c r="G27" s="120">
        <f>(D27*F27)</f>
        <v>320000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</row>
    <row r="28" spans="1:255" s="24" customFormat="1" ht="12.75" customHeight="1" x14ac:dyDescent="0.2">
      <c r="A28" s="31"/>
      <c r="B28" s="123" t="s">
        <v>46</v>
      </c>
      <c r="C28" s="13" t="s">
        <v>33</v>
      </c>
      <c r="D28" s="14">
        <v>4</v>
      </c>
      <c r="E28" s="123" t="s">
        <v>47</v>
      </c>
      <c r="F28" s="12">
        <v>40000</v>
      </c>
      <c r="G28" s="120">
        <f>(D28*F28)</f>
        <v>160000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</row>
    <row r="29" spans="1:255" s="24" customFormat="1" ht="12.75" customHeight="1" x14ac:dyDescent="0.2">
      <c r="A29" s="31"/>
      <c r="B29" s="123" t="s">
        <v>48</v>
      </c>
      <c r="C29" s="13" t="s">
        <v>33</v>
      </c>
      <c r="D29" s="14">
        <v>10</v>
      </c>
      <c r="E29" s="123" t="s">
        <v>49</v>
      </c>
      <c r="F29" s="12">
        <v>40000</v>
      </c>
      <c r="G29" s="120">
        <f>(D29*F29)</f>
        <v>400000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</row>
    <row r="30" spans="1:255" s="24" customFormat="1" ht="12.75" customHeight="1" x14ac:dyDescent="0.25">
      <c r="A30" s="31"/>
      <c r="B30" s="37" t="s">
        <v>50</v>
      </c>
      <c r="C30" s="114"/>
      <c r="D30" s="114"/>
      <c r="E30" s="114"/>
      <c r="F30" s="114"/>
      <c r="G30" s="115">
        <f>SUM(G21:G29)</f>
        <v>2360000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</row>
    <row r="31" spans="1:255" s="24" customFormat="1" ht="12" customHeight="1" x14ac:dyDescent="0.25">
      <c r="A31" s="25"/>
      <c r="B31" s="32"/>
      <c r="C31" s="33"/>
      <c r="D31" s="33"/>
      <c r="E31" s="33"/>
      <c r="F31" s="38"/>
      <c r="G31" s="38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</row>
    <row r="32" spans="1:255" s="24" customFormat="1" ht="12" customHeight="1" x14ac:dyDescent="0.25">
      <c r="A32" s="22"/>
      <c r="B32" s="39" t="s">
        <v>51</v>
      </c>
      <c r="C32" s="40"/>
      <c r="D32" s="41"/>
      <c r="E32" s="41"/>
      <c r="F32" s="41"/>
      <c r="G32" s="41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</row>
    <row r="33" spans="1:255" s="24" customFormat="1" ht="24" customHeight="1" x14ac:dyDescent="0.25">
      <c r="A33" s="22"/>
      <c r="B33" s="42" t="s">
        <v>26</v>
      </c>
      <c r="C33" s="43" t="s">
        <v>27</v>
      </c>
      <c r="D33" s="43" t="s">
        <v>28</v>
      </c>
      <c r="E33" s="42" t="s">
        <v>29</v>
      </c>
      <c r="F33" s="43" t="s">
        <v>30</v>
      </c>
      <c r="G33" s="42" t="s">
        <v>31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</row>
    <row r="34" spans="1:255" s="24" customFormat="1" ht="12" customHeight="1" x14ac:dyDescent="0.25">
      <c r="A34" s="22"/>
      <c r="B34" s="44"/>
      <c r="C34" s="44"/>
      <c r="D34" s="44"/>
      <c r="E34" s="44"/>
      <c r="F34" s="44"/>
      <c r="G34" s="44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</row>
    <row r="35" spans="1:255" s="24" customFormat="1" ht="12" customHeight="1" x14ac:dyDescent="0.25">
      <c r="A35" s="22"/>
      <c r="B35" s="45" t="s">
        <v>52</v>
      </c>
      <c r="C35" s="46"/>
      <c r="D35" s="46"/>
      <c r="E35" s="46"/>
      <c r="F35" s="46"/>
      <c r="G35" s="46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</row>
    <row r="36" spans="1:255" s="24" customFormat="1" ht="12" customHeight="1" x14ac:dyDescent="0.25">
      <c r="A36" s="25"/>
      <c r="B36" s="47"/>
      <c r="C36" s="48"/>
      <c r="D36" s="48"/>
      <c r="E36" s="48"/>
      <c r="F36" s="49"/>
      <c r="G36" s="49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</row>
    <row r="37" spans="1:255" s="24" customFormat="1" ht="12" customHeight="1" x14ac:dyDescent="0.25">
      <c r="A37" s="22"/>
      <c r="B37" s="39" t="s">
        <v>53</v>
      </c>
      <c r="C37" s="40"/>
      <c r="D37" s="41"/>
      <c r="E37" s="41"/>
      <c r="F37" s="41"/>
      <c r="G37" s="41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</row>
    <row r="38" spans="1:255" s="24" customFormat="1" ht="24" customHeight="1" x14ac:dyDescent="0.25">
      <c r="A38" s="22"/>
      <c r="B38" s="56" t="s">
        <v>26</v>
      </c>
      <c r="C38" s="56" t="s">
        <v>27</v>
      </c>
      <c r="D38" s="56" t="s">
        <v>28</v>
      </c>
      <c r="E38" s="56" t="s">
        <v>29</v>
      </c>
      <c r="F38" s="57" t="s">
        <v>30</v>
      </c>
      <c r="G38" s="56" t="s">
        <v>31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  <c r="IU38" s="23"/>
    </row>
    <row r="39" spans="1:255" s="24" customFormat="1" ht="12.75" x14ac:dyDescent="0.25">
      <c r="A39" s="51"/>
      <c r="B39" s="52" t="s">
        <v>54</v>
      </c>
      <c r="C39" s="113" t="s">
        <v>55</v>
      </c>
      <c r="D39" s="110">
        <v>7</v>
      </c>
      <c r="E39" s="113" t="s">
        <v>56</v>
      </c>
      <c r="F39" s="107">
        <v>45000</v>
      </c>
      <c r="G39" s="107">
        <f t="shared" ref="G39:G41" si="1">(D39*F39)</f>
        <v>315000</v>
      </c>
      <c r="H39" s="23"/>
      <c r="I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  <c r="IU39" s="23"/>
    </row>
    <row r="40" spans="1:255" s="24" customFormat="1" ht="12.75" x14ac:dyDescent="0.25">
      <c r="A40" s="51"/>
      <c r="B40" s="52" t="s">
        <v>57</v>
      </c>
      <c r="C40" s="113" t="s">
        <v>55</v>
      </c>
      <c r="D40" s="110">
        <v>5</v>
      </c>
      <c r="E40" s="113" t="s">
        <v>56</v>
      </c>
      <c r="F40" s="107">
        <v>45000</v>
      </c>
      <c r="G40" s="107">
        <f t="shared" si="1"/>
        <v>225000</v>
      </c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23"/>
      <c r="IU40" s="23"/>
    </row>
    <row r="41" spans="1:255" s="24" customFormat="1" ht="12.75" x14ac:dyDescent="0.25">
      <c r="A41" s="51"/>
      <c r="B41" s="53" t="s">
        <v>58</v>
      </c>
      <c r="C41" s="113" t="s">
        <v>55</v>
      </c>
      <c r="D41" s="111">
        <v>3</v>
      </c>
      <c r="E41" s="113" t="s">
        <v>56</v>
      </c>
      <c r="F41" s="107">
        <v>45000</v>
      </c>
      <c r="G41" s="107">
        <f t="shared" si="1"/>
        <v>135000</v>
      </c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  <c r="IT41" s="23"/>
      <c r="IU41" s="23"/>
    </row>
    <row r="42" spans="1:255" s="24" customFormat="1" ht="12.75" customHeight="1" x14ac:dyDescent="0.25">
      <c r="A42" s="22"/>
      <c r="B42" s="54" t="s">
        <v>59</v>
      </c>
      <c r="C42" s="109"/>
      <c r="D42" s="109"/>
      <c r="E42" s="109"/>
      <c r="F42" s="109"/>
      <c r="G42" s="108">
        <f>SUM(G39:G41)</f>
        <v>675000</v>
      </c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  <c r="IT42" s="23"/>
      <c r="IU42" s="23"/>
    </row>
    <row r="43" spans="1:255" s="24" customFormat="1" ht="12" customHeight="1" x14ac:dyDescent="0.25">
      <c r="A43" s="25"/>
      <c r="B43" s="47"/>
      <c r="C43" s="48"/>
      <c r="D43" s="48"/>
      <c r="E43" s="48"/>
      <c r="F43" s="49"/>
      <c r="G43" s="49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  <c r="HO43" s="23"/>
      <c r="HP43" s="23"/>
      <c r="HQ43" s="23"/>
      <c r="HR43" s="23"/>
      <c r="HS43" s="23"/>
      <c r="HT43" s="23"/>
      <c r="HU43" s="23"/>
      <c r="HV43" s="23"/>
      <c r="HW43" s="23"/>
      <c r="HX43" s="23"/>
      <c r="HY43" s="23"/>
      <c r="HZ43" s="23"/>
      <c r="IA43" s="23"/>
      <c r="IB43" s="23"/>
      <c r="IC43" s="23"/>
      <c r="ID43" s="23"/>
      <c r="IE43" s="23"/>
      <c r="IF43" s="23"/>
      <c r="IG43" s="23"/>
      <c r="IH43" s="23"/>
      <c r="II43" s="23"/>
      <c r="IJ43" s="23"/>
      <c r="IK43" s="23"/>
      <c r="IL43" s="23"/>
      <c r="IM43" s="23"/>
      <c r="IN43" s="23"/>
      <c r="IO43" s="23"/>
      <c r="IP43" s="23"/>
      <c r="IQ43" s="23"/>
      <c r="IR43" s="23"/>
      <c r="IS43" s="23"/>
      <c r="IT43" s="23"/>
      <c r="IU43" s="23"/>
    </row>
    <row r="44" spans="1:255" s="24" customFormat="1" ht="12" customHeight="1" x14ac:dyDescent="0.25">
      <c r="A44" s="22"/>
      <c r="B44" s="39" t="s">
        <v>60</v>
      </c>
      <c r="C44" s="40"/>
      <c r="D44" s="41"/>
      <c r="E44" s="41"/>
      <c r="F44" s="41"/>
      <c r="G44" s="41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/>
      <c r="HN44" s="23"/>
      <c r="HO44" s="23"/>
      <c r="HP44" s="23"/>
      <c r="HQ44" s="23"/>
      <c r="HR44" s="23"/>
      <c r="HS44" s="23"/>
      <c r="HT44" s="23"/>
      <c r="HU44" s="23"/>
      <c r="HV44" s="23"/>
      <c r="HW44" s="23"/>
      <c r="HX44" s="23"/>
      <c r="HY44" s="23"/>
      <c r="HZ44" s="23"/>
      <c r="IA44" s="23"/>
      <c r="IB44" s="23"/>
      <c r="IC44" s="23"/>
      <c r="ID44" s="23"/>
      <c r="IE44" s="23"/>
      <c r="IF44" s="23"/>
      <c r="IG44" s="23"/>
      <c r="IH44" s="23"/>
      <c r="II44" s="23"/>
      <c r="IJ44" s="23"/>
      <c r="IK44" s="23"/>
      <c r="IL44" s="23"/>
      <c r="IM44" s="23"/>
      <c r="IN44" s="23"/>
      <c r="IO44" s="23"/>
      <c r="IP44" s="23"/>
      <c r="IQ44" s="23"/>
      <c r="IR44" s="23"/>
      <c r="IS44" s="23"/>
      <c r="IT44" s="23"/>
      <c r="IU44" s="23"/>
    </row>
    <row r="45" spans="1:255" s="24" customFormat="1" ht="24" customHeight="1" x14ac:dyDescent="0.25">
      <c r="A45" s="22"/>
      <c r="B45" s="50" t="s">
        <v>61</v>
      </c>
      <c r="C45" s="50" t="s">
        <v>62</v>
      </c>
      <c r="D45" s="50" t="s">
        <v>63</v>
      </c>
      <c r="E45" s="50" t="s">
        <v>29</v>
      </c>
      <c r="F45" s="50" t="s">
        <v>30</v>
      </c>
      <c r="G45" s="50" t="s">
        <v>31</v>
      </c>
      <c r="H45" s="23"/>
      <c r="I45" s="23"/>
      <c r="J45" s="23"/>
      <c r="K45" s="55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3"/>
      <c r="IA45" s="23"/>
      <c r="IB45" s="23"/>
      <c r="IC45" s="23"/>
      <c r="ID45" s="23"/>
      <c r="IE45" s="23"/>
      <c r="IF45" s="23"/>
      <c r="IG45" s="23"/>
      <c r="IH45" s="23"/>
      <c r="II45" s="23"/>
      <c r="IJ45" s="23"/>
      <c r="IK45" s="23"/>
      <c r="IL45" s="23"/>
      <c r="IM45" s="23"/>
      <c r="IN45" s="23"/>
      <c r="IO45" s="23"/>
      <c r="IP45" s="23"/>
      <c r="IQ45" s="23"/>
      <c r="IR45" s="23"/>
      <c r="IS45" s="23"/>
      <c r="IT45" s="23"/>
      <c r="IU45" s="23"/>
    </row>
    <row r="46" spans="1:255" s="24" customFormat="1" ht="12.75" customHeight="1" x14ac:dyDescent="0.25">
      <c r="A46" s="31"/>
      <c r="B46" s="15" t="s">
        <v>64</v>
      </c>
      <c r="C46" s="132"/>
      <c r="D46" s="132"/>
      <c r="E46" s="132"/>
      <c r="F46" s="132"/>
      <c r="G46" s="132"/>
      <c r="H46" s="23"/>
      <c r="I46" s="23"/>
      <c r="J46" s="23"/>
      <c r="K46" s="55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  <c r="EZ46" s="23"/>
      <c r="FA46" s="23"/>
      <c r="FB46" s="23"/>
      <c r="FC46" s="23"/>
      <c r="FD46" s="23"/>
      <c r="FE46" s="23"/>
      <c r="FF46" s="23"/>
      <c r="FG46" s="23"/>
      <c r="FH46" s="23"/>
      <c r="FI46" s="23"/>
      <c r="FJ46" s="23"/>
      <c r="FK46" s="23"/>
      <c r="FL46" s="23"/>
      <c r="FM46" s="23"/>
      <c r="FN46" s="23"/>
      <c r="FO46" s="23"/>
      <c r="FP46" s="23"/>
      <c r="FQ46" s="23"/>
      <c r="FR46" s="23"/>
      <c r="FS46" s="23"/>
      <c r="FT46" s="23"/>
      <c r="FU46" s="23"/>
      <c r="FV46" s="23"/>
      <c r="FW46" s="23"/>
      <c r="FX46" s="23"/>
      <c r="FY46" s="23"/>
      <c r="FZ46" s="23"/>
      <c r="GA46" s="23"/>
      <c r="GB46" s="23"/>
      <c r="GC46" s="23"/>
      <c r="GD46" s="23"/>
      <c r="GE46" s="23"/>
      <c r="GF46" s="23"/>
      <c r="GG46" s="23"/>
      <c r="GH46" s="23"/>
      <c r="GI46" s="23"/>
      <c r="GJ46" s="23"/>
      <c r="GK46" s="23"/>
      <c r="GL46" s="23"/>
      <c r="GM46" s="23"/>
      <c r="GN46" s="23"/>
      <c r="GO46" s="23"/>
      <c r="GP46" s="23"/>
      <c r="GQ46" s="23"/>
      <c r="GR46" s="23"/>
      <c r="GS46" s="23"/>
      <c r="GT46" s="23"/>
      <c r="GU46" s="23"/>
      <c r="GV46" s="23"/>
      <c r="GW46" s="23"/>
      <c r="GX46" s="23"/>
      <c r="GY46" s="23"/>
      <c r="GZ46" s="23"/>
      <c r="HA46" s="23"/>
      <c r="HB46" s="23"/>
      <c r="HC46" s="23"/>
      <c r="HD46" s="23"/>
      <c r="HE46" s="23"/>
      <c r="HF46" s="23"/>
      <c r="HG46" s="23"/>
      <c r="HH46" s="23"/>
      <c r="HI46" s="23"/>
      <c r="HJ46" s="23"/>
      <c r="HK46" s="23"/>
      <c r="HL46" s="23"/>
      <c r="HM46" s="23"/>
      <c r="HN46" s="23"/>
      <c r="HO46" s="23"/>
      <c r="HP46" s="23"/>
      <c r="HQ46" s="23"/>
      <c r="HR46" s="23"/>
      <c r="HS46" s="23"/>
      <c r="HT46" s="23"/>
      <c r="HU46" s="23"/>
      <c r="HV46" s="23"/>
      <c r="HW46" s="23"/>
      <c r="HX46" s="23"/>
      <c r="HY46" s="23"/>
      <c r="HZ46" s="23"/>
      <c r="IA46" s="23"/>
      <c r="IB46" s="23"/>
      <c r="IC46" s="23"/>
      <c r="ID46" s="23"/>
      <c r="IE46" s="23"/>
      <c r="IF46" s="23"/>
      <c r="IG46" s="23"/>
      <c r="IH46" s="23"/>
      <c r="II46" s="23"/>
      <c r="IJ46" s="23"/>
      <c r="IK46" s="23"/>
      <c r="IL46" s="23"/>
      <c r="IM46" s="23"/>
      <c r="IN46" s="23"/>
      <c r="IO46" s="23"/>
      <c r="IP46" s="23"/>
      <c r="IQ46" s="23"/>
      <c r="IR46" s="23"/>
      <c r="IS46" s="23"/>
      <c r="IT46" s="23"/>
      <c r="IU46" s="23"/>
    </row>
    <row r="47" spans="1:255" s="24" customFormat="1" ht="12.75" customHeight="1" x14ac:dyDescent="0.2">
      <c r="A47" s="31"/>
      <c r="B47" s="10" t="s">
        <v>65</v>
      </c>
      <c r="C47" s="6" t="s">
        <v>66</v>
      </c>
      <c r="D47" s="126">
        <v>4</v>
      </c>
      <c r="E47" s="6" t="s">
        <v>67</v>
      </c>
      <c r="F47" s="127">
        <f>91596*5</f>
        <v>457980</v>
      </c>
      <c r="G47" s="121">
        <f>(D47*F47)</f>
        <v>1831920</v>
      </c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23"/>
      <c r="HB47" s="23"/>
      <c r="HC47" s="23"/>
      <c r="HD47" s="23"/>
      <c r="HE47" s="23"/>
      <c r="HF47" s="23"/>
      <c r="HG47" s="23"/>
      <c r="HH47" s="23"/>
      <c r="HI47" s="23"/>
      <c r="HJ47" s="23"/>
      <c r="HK47" s="23"/>
      <c r="HL47" s="23"/>
      <c r="HM47" s="23"/>
      <c r="HN47" s="23"/>
      <c r="HO47" s="23"/>
      <c r="HP47" s="23"/>
      <c r="HQ47" s="23"/>
      <c r="HR47" s="23"/>
      <c r="HS47" s="23"/>
      <c r="HT47" s="23"/>
      <c r="HU47" s="23"/>
      <c r="HV47" s="23"/>
      <c r="HW47" s="23"/>
      <c r="HX47" s="23"/>
      <c r="HY47" s="23"/>
      <c r="HZ47" s="23"/>
      <c r="IA47" s="23"/>
      <c r="IB47" s="23"/>
      <c r="IC47" s="23"/>
      <c r="ID47" s="23"/>
      <c r="IE47" s="23"/>
      <c r="IF47" s="23"/>
      <c r="IG47" s="23"/>
      <c r="IH47" s="23"/>
      <c r="II47" s="23"/>
      <c r="IJ47" s="23"/>
      <c r="IK47" s="23"/>
      <c r="IL47" s="23"/>
      <c r="IM47" s="23"/>
      <c r="IN47" s="23"/>
      <c r="IO47" s="23"/>
      <c r="IP47" s="23"/>
      <c r="IQ47" s="23"/>
      <c r="IR47" s="23"/>
      <c r="IS47" s="23"/>
      <c r="IT47" s="23"/>
      <c r="IU47" s="23"/>
    </row>
    <row r="48" spans="1:255" s="24" customFormat="1" ht="12.75" customHeight="1" x14ac:dyDescent="0.2">
      <c r="A48" s="31"/>
      <c r="B48" s="16" t="s">
        <v>68</v>
      </c>
      <c r="C48" s="137"/>
      <c r="D48" s="137"/>
      <c r="E48" s="137"/>
      <c r="F48" s="127"/>
      <c r="G48" s="121">
        <f t="shared" ref="G48:G59" si="2">(D48*F48)</f>
        <v>0</v>
      </c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  <c r="GD48" s="23"/>
      <c r="GE48" s="23"/>
      <c r="GF48" s="23"/>
      <c r="GG48" s="23"/>
      <c r="GH48" s="23"/>
      <c r="GI48" s="23"/>
      <c r="GJ48" s="23"/>
      <c r="GK48" s="23"/>
      <c r="GL48" s="23"/>
      <c r="GM48" s="23"/>
      <c r="GN48" s="23"/>
      <c r="GO48" s="23"/>
      <c r="GP48" s="23"/>
      <c r="GQ48" s="23"/>
      <c r="GR48" s="23"/>
      <c r="GS48" s="23"/>
      <c r="GT48" s="23"/>
      <c r="GU48" s="23"/>
      <c r="GV48" s="23"/>
      <c r="GW48" s="23"/>
      <c r="GX48" s="23"/>
      <c r="GY48" s="23"/>
      <c r="GZ48" s="23"/>
      <c r="HA48" s="23"/>
      <c r="HB48" s="23"/>
      <c r="HC48" s="23"/>
      <c r="HD48" s="23"/>
      <c r="HE48" s="23"/>
      <c r="HF48" s="23"/>
      <c r="HG48" s="23"/>
      <c r="HH48" s="23"/>
      <c r="HI48" s="23"/>
      <c r="HJ48" s="23"/>
      <c r="HK48" s="23"/>
      <c r="HL48" s="23"/>
      <c r="HM48" s="23"/>
      <c r="HN48" s="23"/>
      <c r="HO48" s="23"/>
      <c r="HP48" s="23"/>
      <c r="HQ48" s="23"/>
      <c r="HR48" s="23"/>
      <c r="HS48" s="23"/>
      <c r="HT48" s="23"/>
      <c r="HU48" s="23"/>
      <c r="HV48" s="23"/>
      <c r="HW48" s="23"/>
      <c r="HX48" s="23"/>
      <c r="HY48" s="23"/>
      <c r="HZ48" s="23"/>
      <c r="IA48" s="23"/>
      <c r="IB48" s="23"/>
      <c r="IC48" s="23"/>
      <c r="ID48" s="23"/>
      <c r="IE48" s="23"/>
      <c r="IF48" s="23"/>
      <c r="IG48" s="23"/>
      <c r="IH48" s="23"/>
      <c r="II48" s="23"/>
      <c r="IJ48" s="23"/>
      <c r="IK48" s="23"/>
      <c r="IL48" s="23"/>
      <c r="IM48" s="23"/>
      <c r="IN48" s="23"/>
      <c r="IO48" s="23"/>
      <c r="IP48" s="23"/>
      <c r="IQ48" s="23"/>
      <c r="IR48" s="23"/>
      <c r="IS48" s="23"/>
      <c r="IT48" s="23"/>
      <c r="IU48" s="23"/>
    </row>
    <row r="49" spans="1:255" s="24" customFormat="1" ht="12.75" customHeight="1" x14ac:dyDescent="0.2">
      <c r="A49" s="31"/>
      <c r="B49" s="10" t="s">
        <v>69</v>
      </c>
      <c r="C49" s="6" t="s">
        <v>70</v>
      </c>
      <c r="D49" s="126">
        <v>200</v>
      </c>
      <c r="E49" s="6" t="s">
        <v>71</v>
      </c>
      <c r="F49" s="127">
        <v>1528</v>
      </c>
      <c r="G49" s="121">
        <f t="shared" si="2"/>
        <v>305600</v>
      </c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  <c r="GD49" s="23"/>
      <c r="GE49" s="23"/>
      <c r="GF49" s="23"/>
      <c r="GG49" s="23"/>
      <c r="GH49" s="23"/>
      <c r="GI49" s="23"/>
      <c r="GJ49" s="23"/>
      <c r="GK49" s="23"/>
      <c r="GL49" s="23"/>
      <c r="GM49" s="23"/>
      <c r="GN49" s="23"/>
      <c r="GO49" s="23"/>
      <c r="GP49" s="23"/>
      <c r="GQ49" s="23"/>
      <c r="GR49" s="23"/>
      <c r="GS49" s="23"/>
      <c r="GT49" s="23"/>
      <c r="GU49" s="23"/>
      <c r="GV49" s="23"/>
      <c r="GW49" s="23"/>
      <c r="GX49" s="23"/>
      <c r="GY49" s="23"/>
      <c r="GZ49" s="23"/>
      <c r="HA49" s="23"/>
      <c r="HB49" s="23"/>
      <c r="HC49" s="23"/>
      <c r="HD49" s="23"/>
      <c r="HE49" s="23"/>
      <c r="HF49" s="23"/>
      <c r="HG49" s="23"/>
      <c r="HH49" s="23"/>
      <c r="HI49" s="23"/>
      <c r="HJ49" s="23"/>
      <c r="HK49" s="23"/>
      <c r="HL49" s="23"/>
      <c r="HM49" s="23"/>
      <c r="HN49" s="23"/>
      <c r="HO49" s="23"/>
      <c r="HP49" s="23"/>
      <c r="HQ49" s="23"/>
      <c r="HR49" s="23"/>
      <c r="HS49" s="23"/>
      <c r="HT49" s="23"/>
      <c r="HU49" s="23"/>
      <c r="HV49" s="23"/>
      <c r="HW49" s="23"/>
      <c r="HX49" s="23"/>
      <c r="HY49" s="23"/>
      <c r="HZ49" s="23"/>
      <c r="IA49" s="23"/>
      <c r="IB49" s="23"/>
      <c r="IC49" s="23"/>
      <c r="ID49" s="23"/>
      <c r="IE49" s="23"/>
      <c r="IF49" s="23"/>
      <c r="IG49" s="23"/>
      <c r="IH49" s="23"/>
      <c r="II49" s="23"/>
      <c r="IJ49" s="23"/>
      <c r="IK49" s="23"/>
      <c r="IL49" s="23"/>
      <c r="IM49" s="23"/>
      <c r="IN49" s="23"/>
      <c r="IO49" s="23"/>
      <c r="IP49" s="23"/>
      <c r="IQ49" s="23"/>
      <c r="IR49" s="23"/>
      <c r="IS49" s="23"/>
      <c r="IT49" s="23"/>
      <c r="IU49" s="23"/>
    </row>
    <row r="50" spans="1:255" s="24" customFormat="1" ht="12.75" customHeight="1" x14ac:dyDescent="0.2">
      <c r="A50" s="31"/>
      <c r="B50" s="10" t="s">
        <v>72</v>
      </c>
      <c r="C50" s="6" t="s">
        <v>70</v>
      </c>
      <c r="D50" s="126">
        <v>200</v>
      </c>
      <c r="E50" s="6" t="s">
        <v>71</v>
      </c>
      <c r="F50" s="127">
        <v>773</v>
      </c>
      <c r="G50" s="121">
        <f t="shared" si="2"/>
        <v>154600</v>
      </c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  <c r="GD50" s="23"/>
      <c r="GE50" s="23"/>
      <c r="GF50" s="23"/>
      <c r="GG50" s="23"/>
      <c r="GH50" s="23"/>
      <c r="GI50" s="23"/>
      <c r="GJ50" s="23"/>
      <c r="GK50" s="23"/>
      <c r="GL50" s="23"/>
      <c r="GM50" s="23"/>
      <c r="GN50" s="23"/>
      <c r="GO50" s="23"/>
      <c r="GP50" s="23"/>
      <c r="GQ50" s="23"/>
      <c r="GR50" s="23"/>
      <c r="GS50" s="23"/>
      <c r="GT50" s="23"/>
      <c r="GU50" s="23"/>
      <c r="GV50" s="23"/>
      <c r="GW50" s="23"/>
      <c r="GX50" s="23"/>
      <c r="GY50" s="23"/>
      <c r="GZ50" s="23"/>
      <c r="HA50" s="23"/>
      <c r="HB50" s="23"/>
      <c r="HC50" s="23"/>
      <c r="HD50" s="23"/>
      <c r="HE50" s="23"/>
      <c r="HF50" s="23"/>
      <c r="HG50" s="23"/>
      <c r="HH50" s="23"/>
      <c r="HI50" s="23"/>
      <c r="HJ50" s="23"/>
      <c r="HK50" s="23"/>
      <c r="HL50" s="23"/>
      <c r="HM50" s="23"/>
      <c r="HN50" s="23"/>
      <c r="HO50" s="23"/>
      <c r="HP50" s="23"/>
      <c r="HQ50" s="23"/>
      <c r="HR50" s="23"/>
      <c r="HS50" s="23"/>
      <c r="HT50" s="23"/>
      <c r="HU50" s="23"/>
      <c r="HV50" s="23"/>
      <c r="HW50" s="23"/>
      <c r="HX50" s="23"/>
      <c r="HY50" s="23"/>
      <c r="HZ50" s="23"/>
      <c r="IA50" s="23"/>
      <c r="IB50" s="23"/>
      <c r="IC50" s="23"/>
      <c r="ID50" s="23"/>
      <c r="IE50" s="23"/>
      <c r="IF50" s="23"/>
      <c r="IG50" s="23"/>
      <c r="IH50" s="23"/>
      <c r="II50" s="23"/>
      <c r="IJ50" s="23"/>
      <c r="IK50" s="23"/>
      <c r="IL50" s="23"/>
      <c r="IM50" s="23"/>
      <c r="IN50" s="23"/>
      <c r="IO50" s="23"/>
      <c r="IP50" s="23"/>
      <c r="IQ50" s="23"/>
      <c r="IR50" s="23"/>
      <c r="IS50" s="23"/>
      <c r="IT50" s="23"/>
      <c r="IU50" s="23"/>
    </row>
    <row r="51" spans="1:255" s="24" customFormat="1" ht="12.75" customHeight="1" x14ac:dyDescent="0.2">
      <c r="A51" s="31"/>
      <c r="B51" s="10" t="s">
        <v>73</v>
      </c>
      <c r="C51" s="6" t="s">
        <v>70</v>
      </c>
      <c r="D51" s="126">
        <v>400</v>
      </c>
      <c r="E51" s="6" t="s">
        <v>41</v>
      </c>
      <c r="F51" s="127">
        <v>958</v>
      </c>
      <c r="G51" s="121">
        <f t="shared" si="2"/>
        <v>383200</v>
      </c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23"/>
      <c r="HB51" s="23"/>
      <c r="HC51" s="23"/>
      <c r="HD51" s="23"/>
      <c r="HE51" s="23"/>
      <c r="HF51" s="23"/>
      <c r="HG51" s="23"/>
      <c r="HH51" s="23"/>
      <c r="HI51" s="23"/>
      <c r="HJ51" s="23"/>
      <c r="HK51" s="23"/>
      <c r="HL51" s="23"/>
      <c r="HM51" s="23"/>
      <c r="HN51" s="23"/>
      <c r="HO51" s="23"/>
      <c r="HP51" s="23"/>
      <c r="HQ51" s="23"/>
      <c r="HR51" s="23"/>
      <c r="HS51" s="23"/>
      <c r="HT51" s="23"/>
      <c r="HU51" s="23"/>
      <c r="HV51" s="23"/>
      <c r="HW51" s="23"/>
      <c r="HX51" s="23"/>
      <c r="HY51" s="23"/>
      <c r="HZ51" s="23"/>
      <c r="IA51" s="23"/>
      <c r="IB51" s="23"/>
      <c r="IC51" s="23"/>
      <c r="ID51" s="23"/>
      <c r="IE51" s="23"/>
      <c r="IF51" s="23"/>
      <c r="IG51" s="23"/>
      <c r="IH51" s="23"/>
      <c r="II51" s="23"/>
      <c r="IJ51" s="23"/>
      <c r="IK51" s="23"/>
      <c r="IL51" s="23"/>
      <c r="IM51" s="23"/>
      <c r="IN51" s="23"/>
      <c r="IO51" s="23"/>
      <c r="IP51" s="23"/>
      <c r="IQ51" s="23"/>
      <c r="IR51" s="23"/>
      <c r="IS51" s="23"/>
      <c r="IT51" s="23"/>
      <c r="IU51" s="23"/>
    </row>
    <row r="52" spans="1:255" s="24" customFormat="1" ht="12.75" customHeight="1" x14ac:dyDescent="0.2">
      <c r="A52" s="31"/>
      <c r="B52" s="10" t="s">
        <v>74</v>
      </c>
      <c r="C52" s="6" t="s">
        <v>70</v>
      </c>
      <c r="D52" s="126">
        <v>300</v>
      </c>
      <c r="E52" s="6" t="s">
        <v>75</v>
      </c>
      <c r="F52" s="127">
        <v>403</v>
      </c>
      <c r="G52" s="121">
        <f t="shared" si="2"/>
        <v>120900</v>
      </c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  <c r="FA52" s="23"/>
      <c r="FB52" s="23"/>
      <c r="FC52" s="23"/>
      <c r="FD52" s="23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  <c r="GD52" s="23"/>
      <c r="GE52" s="23"/>
      <c r="GF52" s="23"/>
      <c r="GG52" s="23"/>
      <c r="GH52" s="23"/>
      <c r="GI52" s="23"/>
      <c r="GJ52" s="23"/>
      <c r="GK52" s="23"/>
      <c r="GL52" s="23"/>
      <c r="GM52" s="23"/>
      <c r="GN52" s="23"/>
      <c r="GO52" s="23"/>
      <c r="GP52" s="23"/>
      <c r="GQ52" s="23"/>
      <c r="GR52" s="23"/>
      <c r="GS52" s="23"/>
      <c r="GT52" s="23"/>
      <c r="GU52" s="23"/>
      <c r="GV52" s="23"/>
      <c r="GW52" s="23"/>
      <c r="GX52" s="23"/>
      <c r="GY52" s="23"/>
      <c r="GZ52" s="23"/>
      <c r="HA52" s="23"/>
      <c r="HB52" s="23"/>
      <c r="HC52" s="23"/>
      <c r="HD52" s="23"/>
      <c r="HE52" s="23"/>
      <c r="HF52" s="23"/>
      <c r="HG52" s="23"/>
      <c r="HH52" s="23"/>
      <c r="HI52" s="23"/>
      <c r="HJ52" s="23"/>
      <c r="HK52" s="23"/>
      <c r="HL52" s="23"/>
      <c r="HM52" s="23"/>
      <c r="HN52" s="23"/>
      <c r="HO52" s="23"/>
      <c r="HP52" s="23"/>
      <c r="HQ52" s="23"/>
      <c r="HR52" s="23"/>
      <c r="HS52" s="23"/>
      <c r="HT52" s="23"/>
      <c r="HU52" s="23"/>
      <c r="HV52" s="23"/>
      <c r="HW52" s="23"/>
      <c r="HX52" s="23"/>
      <c r="HY52" s="23"/>
      <c r="HZ52" s="23"/>
      <c r="IA52" s="23"/>
      <c r="IB52" s="23"/>
      <c r="IC52" s="23"/>
      <c r="ID52" s="23"/>
      <c r="IE52" s="23"/>
      <c r="IF52" s="23"/>
      <c r="IG52" s="23"/>
      <c r="IH52" s="23"/>
      <c r="II52" s="23"/>
      <c r="IJ52" s="23"/>
      <c r="IK52" s="23"/>
      <c r="IL52" s="23"/>
      <c r="IM52" s="23"/>
      <c r="IN52" s="23"/>
      <c r="IO52" s="23"/>
      <c r="IP52" s="23"/>
      <c r="IQ52" s="23"/>
      <c r="IR52" s="23"/>
      <c r="IS52" s="23"/>
      <c r="IT52" s="23"/>
      <c r="IU52" s="23"/>
    </row>
    <row r="53" spans="1:255" s="24" customFormat="1" ht="12.75" customHeight="1" x14ac:dyDescent="0.2">
      <c r="A53" s="31"/>
      <c r="B53" s="10" t="s">
        <v>76</v>
      </c>
      <c r="C53" s="6" t="s">
        <v>70</v>
      </c>
      <c r="D53" s="126">
        <v>12000</v>
      </c>
      <c r="E53" s="6" t="s">
        <v>75</v>
      </c>
      <c r="F53" s="127">
        <v>132</v>
      </c>
      <c r="G53" s="121">
        <f t="shared" si="2"/>
        <v>1584000</v>
      </c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  <c r="HO53" s="23"/>
      <c r="HP53" s="23"/>
      <c r="HQ53" s="23"/>
      <c r="HR53" s="23"/>
      <c r="HS53" s="23"/>
      <c r="HT53" s="23"/>
      <c r="HU53" s="23"/>
      <c r="HV53" s="23"/>
      <c r="HW53" s="23"/>
      <c r="HX53" s="23"/>
      <c r="HY53" s="23"/>
      <c r="HZ53" s="23"/>
      <c r="IA53" s="23"/>
      <c r="IB53" s="23"/>
      <c r="IC53" s="23"/>
      <c r="ID53" s="23"/>
      <c r="IE53" s="23"/>
      <c r="IF53" s="23"/>
      <c r="IG53" s="23"/>
      <c r="IH53" s="23"/>
      <c r="II53" s="23"/>
      <c r="IJ53" s="23"/>
      <c r="IK53" s="23"/>
      <c r="IL53" s="23"/>
      <c r="IM53" s="23"/>
      <c r="IN53" s="23"/>
      <c r="IO53" s="23"/>
      <c r="IP53" s="23"/>
      <c r="IQ53" s="23"/>
      <c r="IR53" s="23"/>
      <c r="IS53" s="23"/>
      <c r="IT53" s="23"/>
      <c r="IU53" s="23"/>
    </row>
    <row r="54" spans="1:255" s="24" customFormat="1" ht="12.75" customHeight="1" x14ac:dyDescent="0.25">
      <c r="A54" s="31"/>
      <c r="B54" s="134" t="s">
        <v>77</v>
      </c>
      <c r="C54" s="133"/>
      <c r="D54" s="133"/>
      <c r="E54" s="133"/>
      <c r="F54" s="121"/>
      <c r="G54" s="121">
        <f t="shared" si="2"/>
        <v>0</v>
      </c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23"/>
      <c r="EZ54" s="23"/>
      <c r="FA54" s="23"/>
      <c r="FB54" s="23"/>
      <c r="FC54" s="23"/>
      <c r="FD54" s="23"/>
      <c r="FE54" s="23"/>
      <c r="FF54" s="23"/>
      <c r="FG54" s="23"/>
      <c r="FH54" s="23"/>
      <c r="FI54" s="23"/>
      <c r="FJ54" s="23"/>
      <c r="FK54" s="23"/>
      <c r="FL54" s="23"/>
      <c r="FM54" s="23"/>
      <c r="FN54" s="23"/>
      <c r="FO54" s="23"/>
      <c r="FP54" s="23"/>
      <c r="FQ54" s="23"/>
      <c r="FR54" s="23"/>
      <c r="FS54" s="23"/>
      <c r="FT54" s="23"/>
      <c r="FU54" s="23"/>
      <c r="FV54" s="23"/>
      <c r="FW54" s="23"/>
      <c r="FX54" s="23"/>
      <c r="FY54" s="23"/>
      <c r="FZ54" s="23"/>
      <c r="GA54" s="23"/>
      <c r="GB54" s="23"/>
      <c r="GC54" s="23"/>
      <c r="GD54" s="23"/>
      <c r="GE54" s="23"/>
      <c r="GF54" s="23"/>
      <c r="GG54" s="23"/>
      <c r="GH54" s="23"/>
      <c r="GI54" s="23"/>
      <c r="GJ54" s="23"/>
      <c r="GK54" s="23"/>
      <c r="GL54" s="23"/>
      <c r="GM54" s="23"/>
      <c r="GN54" s="23"/>
      <c r="GO54" s="23"/>
      <c r="GP54" s="23"/>
      <c r="GQ54" s="23"/>
      <c r="GR54" s="23"/>
      <c r="GS54" s="23"/>
      <c r="GT54" s="23"/>
      <c r="GU54" s="23"/>
      <c r="GV54" s="23"/>
      <c r="GW54" s="23"/>
      <c r="GX54" s="23"/>
      <c r="GY54" s="23"/>
      <c r="GZ54" s="23"/>
      <c r="HA54" s="23"/>
      <c r="HB54" s="23"/>
      <c r="HC54" s="23"/>
      <c r="HD54" s="23"/>
      <c r="HE54" s="23"/>
      <c r="HF54" s="23"/>
      <c r="HG54" s="23"/>
      <c r="HH54" s="23"/>
      <c r="HI54" s="23"/>
      <c r="HJ54" s="23"/>
      <c r="HK54" s="23"/>
      <c r="HL54" s="23"/>
      <c r="HM54" s="23"/>
      <c r="HN54" s="23"/>
      <c r="HO54" s="23"/>
      <c r="HP54" s="23"/>
      <c r="HQ54" s="23"/>
      <c r="HR54" s="23"/>
      <c r="HS54" s="23"/>
      <c r="HT54" s="23"/>
      <c r="HU54" s="23"/>
      <c r="HV54" s="23"/>
      <c r="HW54" s="23"/>
      <c r="HX54" s="23"/>
      <c r="HY54" s="23"/>
      <c r="HZ54" s="23"/>
      <c r="IA54" s="23"/>
      <c r="IB54" s="23"/>
      <c r="IC54" s="23"/>
      <c r="ID54" s="23"/>
      <c r="IE54" s="23"/>
      <c r="IF54" s="23"/>
      <c r="IG54" s="23"/>
      <c r="IH54" s="23"/>
      <c r="II54" s="23"/>
      <c r="IJ54" s="23"/>
      <c r="IK54" s="23"/>
      <c r="IL54" s="23"/>
      <c r="IM54" s="23"/>
      <c r="IN54" s="23"/>
      <c r="IO54" s="23"/>
      <c r="IP54" s="23"/>
      <c r="IQ54" s="23"/>
      <c r="IR54" s="23"/>
      <c r="IS54" s="23"/>
      <c r="IT54" s="23"/>
      <c r="IU54" s="23"/>
    </row>
    <row r="55" spans="1:255" s="24" customFormat="1" ht="12.75" customHeight="1" x14ac:dyDescent="0.2">
      <c r="A55" s="31"/>
      <c r="B55" s="124" t="s">
        <v>78</v>
      </c>
      <c r="C55" s="128" t="s">
        <v>70</v>
      </c>
      <c r="D55" s="128">
        <v>2</v>
      </c>
      <c r="E55" s="128" t="s">
        <v>79</v>
      </c>
      <c r="F55" s="129">
        <v>18909</v>
      </c>
      <c r="G55" s="121">
        <f t="shared" si="2"/>
        <v>37818</v>
      </c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23"/>
      <c r="EZ55" s="23"/>
      <c r="FA55" s="23"/>
      <c r="FB55" s="23"/>
      <c r="FC55" s="23"/>
      <c r="FD55" s="23"/>
      <c r="FE55" s="23"/>
      <c r="FF55" s="23"/>
      <c r="FG55" s="23"/>
      <c r="FH55" s="23"/>
      <c r="FI55" s="23"/>
      <c r="FJ55" s="23"/>
      <c r="FK55" s="23"/>
      <c r="FL55" s="23"/>
      <c r="FM55" s="23"/>
      <c r="FN55" s="23"/>
      <c r="FO55" s="23"/>
      <c r="FP55" s="23"/>
      <c r="FQ55" s="23"/>
      <c r="FR55" s="23"/>
      <c r="FS55" s="23"/>
      <c r="FT55" s="23"/>
      <c r="FU55" s="23"/>
      <c r="FV55" s="23"/>
      <c r="FW55" s="23"/>
      <c r="FX55" s="23"/>
      <c r="FY55" s="23"/>
      <c r="FZ55" s="23"/>
      <c r="GA55" s="23"/>
      <c r="GB55" s="23"/>
      <c r="GC55" s="23"/>
      <c r="GD55" s="23"/>
      <c r="GE55" s="23"/>
      <c r="GF55" s="23"/>
      <c r="GG55" s="23"/>
      <c r="GH55" s="23"/>
      <c r="GI55" s="23"/>
      <c r="GJ55" s="23"/>
      <c r="GK55" s="23"/>
      <c r="GL55" s="23"/>
      <c r="GM55" s="23"/>
      <c r="GN55" s="23"/>
      <c r="GO55" s="23"/>
      <c r="GP55" s="23"/>
      <c r="GQ55" s="23"/>
      <c r="GR55" s="23"/>
      <c r="GS55" s="23"/>
      <c r="GT55" s="23"/>
      <c r="GU55" s="23"/>
      <c r="GV55" s="23"/>
      <c r="GW55" s="23"/>
      <c r="GX55" s="23"/>
      <c r="GY55" s="23"/>
      <c r="GZ55" s="23"/>
      <c r="HA55" s="23"/>
      <c r="HB55" s="23"/>
      <c r="HC55" s="23"/>
      <c r="HD55" s="23"/>
      <c r="HE55" s="23"/>
      <c r="HF55" s="23"/>
      <c r="HG55" s="23"/>
      <c r="HH55" s="23"/>
      <c r="HI55" s="23"/>
      <c r="HJ55" s="23"/>
      <c r="HK55" s="23"/>
      <c r="HL55" s="23"/>
      <c r="HM55" s="23"/>
      <c r="HN55" s="23"/>
      <c r="HO55" s="23"/>
      <c r="HP55" s="23"/>
      <c r="HQ55" s="23"/>
      <c r="HR55" s="23"/>
      <c r="HS55" s="23"/>
      <c r="HT55" s="23"/>
      <c r="HU55" s="23"/>
      <c r="HV55" s="23"/>
      <c r="HW55" s="23"/>
      <c r="HX55" s="23"/>
      <c r="HY55" s="23"/>
      <c r="HZ55" s="23"/>
      <c r="IA55" s="23"/>
      <c r="IB55" s="23"/>
      <c r="IC55" s="23"/>
      <c r="ID55" s="23"/>
      <c r="IE55" s="23"/>
      <c r="IF55" s="23"/>
      <c r="IG55" s="23"/>
      <c r="IH55" s="23"/>
      <c r="II55" s="23"/>
      <c r="IJ55" s="23"/>
      <c r="IK55" s="23"/>
      <c r="IL55" s="23"/>
      <c r="IM55" s="23"/>
      <c r="IN55" s="23"/>
      <c r="IO55" s="23"/>
      <c r="IP55" s="23"/>
      <c r="IQ55" s="23"/>
      <c r="IR55" s="23"/>
      <c r="IS55" s="23"/>
      <c r="IT55" s="23"/>
      <c r="IU55" s="23"/>
    </row>
    <row r="56" spans="1:255" s="24" customFormat="1" ht="12.75" customHeight="1" x14ac:dyDescent="0.2">
      <c r="A56" s="31"/>
      <c r="B56" s="136" t="s">
        <v>80</v>
      </c>
      <c r="C56" s="128" t="s">
        <v>81</v>
      </c>
      <c r="D56" s="128">
        <v>10</v>
      </c>
      <c r="E56" s="128" t="s">
        <v>82</v>
      </c>
      <c r="F56" s="129">
        <v>17647</v>
      </c>
      <c r="G56" s="121">
        <f t="shared" si="2"/>
        <v>176470</v>
      </c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  <c r="IU56" s="23"/>
    </row>
    <row r="57" spans="1:255" s="24" customFormat="1" ht="12.75" customHeight="1" x14ac:dyDescent="0.2">
      <c r="A57" s="31"/>
      <c r="B57" s="8" t="s">
        <v>83</v>
      </c>
      <c r="C57" s="128" t="s">
        <v>81</v>
      </c>
      <c r="D57" s="128">
        <v>5</v>
      </c>
      <c r="E57" s="128" t="s">
        <v>84</v>
      </c>
      <c r="F57" s="129">
        <v>4800</v>
      </c>
      <c r="G57" s="121">
        <f t="shared" si="2"/>
        <v>24000</v>
      </c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</row>
    <row r="58" spans="1:255" s="24" customFormat="1" ht="12.75" customHeight="1" x14ac:dyDescent="0.2">
      <c r="A58" s="31"/>
      <c r="B58" s="125" t="s">
        <v>85</v>
      </c>
      <c r="C58" s="128" t="s">
        <v>81</v>
      </c>
      <c r="D58" s="128">
        <v>1</v>
      </c>
      <c r="E58" s="128" t="s">
        <v>86</v>
      </c>
      <c r="F58" s="129">
        <v>13781</v>
      </c>
      <c r="G58" s="121">
        <f t="shared" si="2"/>
        <v>13781</v>
      </c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23"/>
      <c r="FA58" s="23"/>
      <c r="FB58" s="23"/>
      <c r="FC58" s="23"/>
      <c r="FD58" s="23"/>
      <c r="FE58" s="23"/>
      <c r="FF58" s="23"/>
      <c r="FG58" s="23"/>
      <c r="FH58" s="23"/>
      <c r="FI58" s="23"/>
      <c r="FJ58" s="23"/>
      <c r="FK58" s="23"/>
      <c r="FL58" s="23"/>
      <c r="FM58" s="23"/>
      <c r="FN58" s="23"/>
      <c r="FO58" s="23"/>
      <c r="FP58" s="23"/>
      <c r="FQ58" s="23"/>
      <c r="FR58" s="23"/>
      <c r="FS58" s="23"/>
      <c r="FT58" s="23"/>
      <c r="FU58" s="23"/>
      <c r="FV58" s="23"/>
      <c r="FW58" s="23"/>
      <c r="FX58" s="23"/>
      <c r="FY58" s="23"/>
      <c r="FZ58" s="23"/>
      <c r="GA58" s="23"/>
      <c r="GB58" s="23"/>
      <c r="GC58" s="23"/>
      <c r="GD58" s="23"/>
      <c r="GE58" s="23"/>
      <c r="GF58" s="23"/>
      <c r="GG58" s="23"/>
      <c r="GH58" s="23"/>
      <c r="GI58" s="23"/>
      <c r="GJ58" s="23"/>
      <c r="GK58" s="23"/>
      <c r="GL58" s="23"/>
      <c r="GM58" s="23"/>
      <c r="GN58" s="23"/>
      <c r="GO58" s="23"/>
      <c r="GP58" s="23"/>
      <c r="GQ58" s="23"/>
      <c r="GR58" s="23"/>
      <c r="GS58" s="23"/>
      <c r="GT58" s="23"/>
      <c r="GU58" s="23"/>
      <c r="GV58" s="23"/>
      <c r="GW58" s="23"/>
      <c r="GX58" s="23"/>
      <c r="GY58" s="23"/>
      <c r="GZ58" s="23"/>
      <c r="HA58" s="23"/>
      <c r="HB58" s="23"/>
      <c r="HC58" s="23"/>
      <c r="HD58" s="23"/>
      <c r="HE58" s="23"/>
      <c r="HF58" s="23"/>
      <c r="HG58" s="23"/>
      <c r="HH58" s="23"/>
      <c r="HI58" s="23"/>
      <c r="HJ58" s="23"/>
      <c r="HK58" s="23"/>
      <c r="HL58" s="23"/>
      <c r="HM58" s="23"/>
      <c r="HN58" s="23"/>
      <c r="HO58" s="23"/>
      <c r="HP58" s="23"/>
      <c r="HQ58" s="23"/>
      <c r="HR58" s="23"/>
      <c r="HS58" s="23"/>
      <c r="HT58" s="23"/>
      <c r="HU58" s="23"/>
      <c r="HV58" s="23"/>
      <c r="HW58" s="23"/>
      <c r="HX58" s="23"/>
      <c r="HY58" s="23"/>
      <c r="HZ58" s="23"/>
      <c r="IA58" s="23"/>
      <c r="IB58" s="23"/>
      <c r="IC58" s="23"/>
      <c r="ID58" s="23"/>
      <c r="IE58" s="23"/>
      <c r="IF58" s="23"/>
      <c r="IG58" s="23"/>
      <c r="IH58" s="23"/>
      <c r="II58" s="23"/>
      <c r="IJ58" s="23"/>
      <c r="IK58" s="23"/>
      <c r="IL58" s="23"/>
      <c r="IM58" s="23"/>
      <c r="IN58" s="23"/>
      <c r="IO58" s="23"/>
      <c r="IP58" s="23"/>
      <c r="IQ58" s="23"/>
      <c r="IR58" s="23"/>
      <c r="IS58" s="23"/>
      <c r="IT58" s="23"/>
      <c r="IU58" s="23"/>
    </row>
    <row r="59" spans="1:255" s="24" customFormat="1" ht="12.75" customHeight="1" x14ac:dyDescent="0.2">
      <c r="A59" s="31"/>
      <c r="B59" s="125" t="s">
        <v>87</v>
      </c>
      <c r="C59" s="130" t="s">
        <v>81</v>
      </c>
      <c r="D59" s="131">
        <v>1</v>
      </c>
      <c r="E59" s="128" t="s">
        <v>86</v>
      </c>
      <c r="F59" s="138">
        <v>39076</v>
      </c>
      <c r="G59" s="121">
        <f t="shared" si="2"/>
        <v>39076</v>
      </c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  <c r="GD59" s="23"/>
      <c r="GE59" s="23"/>
      <c r="GF59" s="23"/>
      <c r="GG59" s="23"/>
      <c r="GH59" s="23"/>
      <c r="GI59" s="23"/>
      <c r="GJ59" s="23"/>
      <c r="GK59" s="23"/>
      <c r="GL59" s="23"/>
      <c r="GM59" s="23"/>
      <c r="GN59" s="23"/>
      <c r="GO59" s="23"/>
      <c r="GP59" s="23"/>
      <c r="GQ59" s="23"/>
      <c r="GR59" s="23"/>
      <c r="GS59" s="23"/>
      <c r="GT59" s="23"/>
      <c r="GU59" s="23"/>
      <c r="GV59" s="23"/>
      <c r="GW59" s="23"/>
      <c r="GX59" s="23"/>
      <c r="GY59" s="23"/>
      <c r="GZ59" s="23"/>
      <c r="HA59" s="23"/>
      <c r="HB59" s="23"/>
      <c r="HC59" s="23"/>
      <c r="HD59" s="23"/>
      <c r="HE59" s="23"/>
      <c r="HF59" s="23"/>
      <c r="HG59" s="23"/>
      <c r="HH59" s="23"/>
      <c r="HI59" s="23"/>
      <c r="HJ59" s="23"/>
      <c r="HK59" s="23"/>
      <c r="HL59" s="23"/>
      <c r="HM59" s="23"/>
      <c r="HN59" s="23"/>
      <c r="HO59" s="23"/>
      <c r="HP59" s="23"/>
      <c r="HQ59" s="23"/>
      <c r="HR59" s="23"/>
      <c r="HS59" s="23"/>
      <c r="HT59" s="23"/>
      <c r="HU59" s="23"/>
      <c r="HV59" s="23"/>
      <c r="HW59" s="23"/>
      <c r="HX59" s="23"/>
      <c r="HY59" s="23"/>
      <c r="HZ59" s="23"/>
      <c r="IA59" s="23"/>
      <c r="IB59" s="23"/>
      <c r="IC59" s="23"/>
      <c r="ID59" s="23"/>
      <c r="IE59" s="23"/>
      <c r="IF59" s="23"/>
      <c r="IG59" s="23"/>
      <c r="IH59" s="23"/>
      <c r="II59" s="23"/>
      <c r="IJ59" s="23"/>
      <c r="IK59" s="23"/>
      <c r="IL59" s="23"/>
      <c r="IM59" s="23"/>
      <c r="IN59" s="23"/>
      <c r="IO59" s="23"/>
      <c r="IP59" s="23"/>
      <c r="IQ59" s="23"/>
      <c r="IR59" s="23"/>
      <c r="IS59" s="23"/>
      <c r="IT59" s="23"/>
      <c r="IU59" s="23"/>
    </row>
    <row r="60" spans="1:255" s="24" customFormat="1" ht="13.5" customHeight="1" x14ac:dyDescent="0.25">
      <c r="A60" s="22"/>
      <c r="B60" s="45" t="s">
        <v>88</v>
      </c>
      <c r="C60" s="112"/>
      <c r="D60" s="112"/>
      <c r="E60" s="112"/>
      <c r="F60" s="112"/>
      <c r="G60" s="106">
        <f>SUM(G46:G59)</f>
        <v>4671365</v>
      </c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  <c r="FZ60" s="23"/>
      <c r="GA60" s="23"/>
      <c r="GB60" s="23"/>
      <c r="GC60" s="23"/>
      <c r="GD60" s="23"/>
      <c r="GE60" s="23"/>
      <c r="GF60" s="23"/>
      <c r="GG60" s="23"/>
      <c r="GH60" s="23"/>
      <c r="GI60" s="23"/>
      <c r="GJ60" s="23"/>
      <c r="GK60" s="23"/>
      <c r="GL60" s="23"/>
      <c r="GM60" s="23"/>
      <c r="GN60" s="23"/>
      <c r="GO60" s="23"/>
      <c r="GP60" s="23"/>
      <c r="GQ60" s="23"/>
      <c r="GR60" s="23"/>
      <c r="GS60" s="23"/>
      <c r="GT60" s="23"/>
      <c r="GU60" s="23"/>
      <c r="GV60" s="23"/>
      <c r="GW60" s="23"/>
      <c r="GX60" s="23"/>
      <c r="GY60" s="23"/>
      <c r="GZ60" s="23"/>
      <c r="HA60" s="23"/>
      <c r="HB60" s="23"/>
      <c r="HC60" s="23"/>
      <c r="HD60" s="23"/>
      <c r="HE60" s="23"/>
      <c r="HF60" s="23"/>
      <c r="HG60" s="23"/>
      <c r="HH60" s="23"/>
      <c r="HI60" s="23"/>
      <c r="HJ60" s="23"/>
      <c r="HK60" s="23"/>
      <c r="HL60" s="23"/>
      <c r="HM60" s="23"/>
      <c r="HN60" s="23"/>
      <c r="HO60" s="23"/>
      <c r="HP60" s="23"/>
      <c r="HQ60" s="23"/>
      <c r="HR60" s="23"/>
      <c r="HS60" s="23"/>
      <c r="HT60" s="23"/>
      <c r="HU60" s="23"/>
      <c r="HV60" s="23"/>
      <c r="HW60" s="23"/>
      <c r="HX60" s="23"/>
      <c r="HY60" s="23"/>
      <c r="HZ60" s="23"/>
      <c r="IA60" s="23"/>
      <c r="IB60" s="23"/>
      <c r="IC60" s="23"/>
      <c r="ID60" s="23"/>
      <c r="IE60" s="23"/>
      <c r="IF60" s="23"/>
      <c r="IG60" s="23"/>
      <c r="IH60" s="23"/>
      <c r="II60" s="23"/>
      <c r="IJ60" s="23"/>
      <c r="IK60" s="23"/>
      <c r="IL60" s="23"/>
      <c r="IM60" s="23"/>
      <c r="IN60" s="23"/>
      <c r="IO60" s="23"/>
      <c r="IP60" s="23"/>
      <c r="IQ60" s="23"/>
      <c r="IR60" s="23"/>
      <c r="IS60" s="23"/>
      <c r="IT60" s="23"/>
      <c r="IU60" s="23"/>
    </row>
    <row r="61" spans="1:255" s="24" customFormat="1" ht="12" customHeight="1" x14ac:dyDescent="0.25">
      <c r="A61" s="25"/>
      <c r="B61" s="47"/>
      <c r="C61" s="48"/>
      <c r="D61" s="48"/>
      <c r="E61" s="48"/>
      <c r="F61" s="49"/>
      <c r="G61" s="49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</row>
    <row r="62" spans="1:255" s="24" customFormat="1" ht="12" customHeight="1" x14ac:dyDescent="0.25">
      <c r="A62" s="22"/>
      <c r="B62" s="39" t="s">
        <v>89</v>
      </c>
      <c r="C62" s="40"/>
      <c r="D62" s="41"/>
      <c r="E62" s="41"/>
      <c r="F62" s="41"/>
      <c r="G62" s="41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  <c r="GD62" s="23"/>
      <c r="GE62" s="23"/>
      <c r="GF62" s="23"/>
      <c r="GG62" s="23"/>
      <c r="GH62" s="23"/>
      <c r="GI62" s="23"/>
      <c r="GJ62" s="23"/>
      <c r="GK62" s="23"/>
      <c r="GL62" s="23"/>
      <c r="GM62" s="23"/>
      <c r="GN62" s="23"/>
      <c r="GO62" s="23"/>
      <c r="GP62" s="23"/>
      <c r="GQ62" s="23"/>
      <c r="GR62" s="23"/>
      <c r="GS62" s="23"/>
      <c r="GT62" s="23"/>
      <c r="GU62" s="23"/>
      <c r="GV62" s="23"/>
      <c r="GW62" s="23"/>
      <c r="GX62" s="23"/>
      <c r="GY62" s="23"/>
      <c r="GZ62" s="23"/>
      <c r="HA62" s="23"/>
      <c r="HB62" s="23"/>
      <c r="HC62" s="23"/>
      <c r="HD62" s="23"/>
      <c r="HE62" s="23"/>
      <c r="HF62" s="23"/>
      <c r="HG62" s="23"/>
      <c r="HH62" s="23"/>
      <c r="HI62" s="23"/>
      <c r="HJ62" s="23"/>
      <c r="HK62" s="23"/>
      <c r="HL62" s="23"/>
      <c r="HM62" s="23"/>
      <c r="HN62" s="23"/>
      <c r="HO62" s="23"/>
      <c r="HP62" s="23"/>
      <c r="HQ62" s="23"/>
      <c r="HR62" s="23"/>
      <c r="HS62" s="23"/>
      <c r="HT62" s="23"/>
      <c r="HU62" s="23"/>
      <c r="HV62" s="23"/>
      <c r="HW62" s="23"/>
      <c r="HX62" s="23"/>
      <c r="HY62" s="23"/>
      <c r="HZ62" s="23"/>
      <c r="IA62" s="23"/>
      <c r="IB62" s="23"/>
      <c r="IC62" s="23"/>
      <c r="ID62" s="23"/>
      <c r="IE62" s="23"/>
      <c r="IF62" s="23"/>
      <c r="IG62" s="23"/>
      <c r="IH62" s="23"/>
      <c r="II62" s="23"/>
      <c r="IJ62" s="23"/>
      <c r="IK62" s="23"/>
      <c r="IL62" s="23"/>
      <c r="IM62" s="23"/>
      <c r="IN62" s="23"/>
      <c r="IO62" s="23"/>
      <c r="IP62" s="23"/>
      <c r="IQ62" s="23"/>
      <c r="IR62" s="23"/>
      <c r="IS62" s="23"/>
      <c r="IT62" s="23"/>
      <c r="IU62" s="23"/>
    </row>
    <row r="63" spans="1:255" s="24" customFormat="1" ht="24" customHeight="1" x14ac:dyDescent="0.25">
      <c r="A63" s="22"/>
      <c r="B63" s="56" t="s">
        <v>90</v>
      </c>
      <c r="C63" s="57" t="s">
        <v>62</v>
      </c>
      <c r="D63" s="58" t="s">
        <v>63</v>
      </c>
      <c r="E63" s="56" t="s">
        <v>29</v>
      </c>
      <c r="F63" s="58" t="s">
        <v>30</v>
      </c>
      <c r="G63" s="59" t="s">
        <v>31</v>
      </c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3"/>
      <c r="FK63" s="23"/>
      <c r="FL63" s="23"/>
      <c r="FM63" s="23"/>
      <c r="FN63" s="23"/>
      <c r="FO63" s="23"/>
      <c r="FP63" s="23"/>
      <c r="FQ63" s="23"/>
      <c r="FR63" s="23"/>
      <c r="FS63" s="23"/>
      <c r="FT63" s="23"/>
      <c r="FU63" s="23"/>
      <c r="FV63" s="23"/>
      <c r="FW63" s="23"/>
      <c r="FX63" s="23"/>
      <c r="FY63" s="23"/>
      <c r="FZ63" s="23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23"/>
      <c r="GQ63" s="23"/>
      <c r="GR63" s="23"/>
      <c r="GS63" s="23"/>
      <c r="GT63" s="23"/>
      <c r="GU63" s="23"/>
      <c r="GV63" s="23"/>
      <c r="GW63" s="23"/>
      <c r="GX63" s="23"/>
      <c r="GY63" s="23"/>
      <c r="GZ63" s="23"/>
      <c r="HA63" s="23"/>
      <c r="HB63" s="23"/>
      <c r="HC63" s="23"/>
      <c r="HD63" s="23"/>
      <c r="HE63" s="23"/>
      <c r="HF63" s="23"/>
      <c r="HG63" s="23"/>
      <c r="HH63" s="23"/>
      <c r="HI63" s="23"/>
      <c r="HJ63" s="23"/>
      <c r="HK63" s="23"/>
      <c r="HL63" s="23"/>
      <c r="HM63" s="23"/>
      <c r="HN63" s="23"/>
      <c r="HO63" s="23"/>
      <c r="HP63" s="23"/>
      <c r="HQ63" s="23"/>
      <c r="HR63" s="23"/>
      <c r="HS63" s="23"/>
      <c r="HT63" s="23"/>
      <c r="HU63" s="23"/>
      <c r="HV63" s="23"/>
      <c r="HW63" s="23"/>
      <c r="HX63" s="23"/>
      <c r="HY63" s="23"/>
      <c r="HZ63" s="23"/>
      <c r="IA63" s="23"/>
      <c r="IB63" s="23"/>
      <c r="IC63" s="23"/>
      <c r="ID63" s="23"/>
      <c r="IE63" s="23"/>
      <c r="IF63" s="23"/>
      <c r="IG63" s="23"/>
      <c r="IH63" s="23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23"/>
      <c r="IU63" s="23"/>
    </row>
    <row r="64" spans="1:255" s="24" customFormat="1" ht="12.75" x14ac:dyDescent="0.2">
      <c r="A64" s="51"/>
      <c r="B64" s="17" t="s">
        <v>91</v>
      </c>
      <c r="C64" s="140" t="s">
        <v>92</v>
      </c>
      <c r="D64" s="141">
        <v>6</v>
      </c>
      <c r="E64" s="142" t="s">
        <v>67</v>
      </c>
      <c r="F64" s="143">
        <v>182513</v>
      </c>
      <c r="G64" s="141">
        <f t="shared" ref="G64" si="3">(D64*F64)</f>
        <v>1095078</v>
      </c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23"/>
      <c r="EZ64" s="23"/>
      <c r="FA64" s="23"/>
      <c r="FB64" s="23"/>
      <c r="FC64" s="23"/>
      <c r="FD64" s="23"/>
      <c r="FE64" s="23"/>
      <c r="FF64" s="23"/>
      <c r="FG64" s="23"/>
      <c r="FH64" s="23"/>
      <c r="FI64" s="23"/>
      <c r="FJ64" s="23"/>
      <c r="FK64" s="23"/>
      <c r="FL64" s="23"/>
      <c r="FM64" s="23"/>
      <c r="FN64" s="23"/>
      <c r="FO64" s="23"/>
      <c r="FP64" s="23"/>
      <c r="FQ64" s="23"/>
      <c r="FR64" s="23"/>
      <c r="FS64" s="23"/>
      <c r="FT64" s="23"/>
      <c r="FU64" s="23"/>
      <c r="FV64" s="23"/>
      <c r="FW64" s="23"/>
      <c r="FX64" s="23"/>
      <c r="FY64" s="23"/>
      <c r="FZ64" s="23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23"/>
      <c r="GQ64" s="23"/>
      <c r="GR64" s="23"/>
      <c r="GS64" s="23"/>
      <c r="GT64" s="23"/>
      <c r="GU64" s="23"/>
      <c r="GV64" s="23"/>
      <c r="GW64" s="23"/>
      <c r="GX64" s="23"/>
      <c r="GY64" s="23"/>
      <c r="GZ64" s="23"/>
      <c r="HA64" s="23"/>
      <c r="HB64" s="23"/>
      <c r="HC64" s="23"/>
      <c r="HD64" s="23"/>
      <c r="HE64" s="23"/>
      <c r="HF64" s="23"/>
      <c r="HG64" s="23"/>
      <c r="HH64" s="23"/>
      <c r="HI64" s="23"/>
      <c r="HJ64" s="23"/>
      <c r="HK64" s="23"/>
      <c r="HL64" s="23"/>
      <c r="HM64" s="23"/>
      <c r="HN64" s="23"/>
      <c r="HO64" s="23"/>
      <c r="HP64" s="23"/>
      <c r="HQ64" s="23"/>
      <c r="HR64" s="23"/>
      <c r="HS64" s="23"/>
      <c r="HT64" s="23"/>
      <c r="HU64" s="23"/>
      <c r="HV64" s="23"/>
      <c r="HW64" s="23"/>
      <c r="HX64" s="23"/>
      <c r="HY64" s="23"/>
      <c r="HZ64" s="23"/>
      <c r="IA64" s="23"/>
      <c r="IB64" s="23"/>
      <c r="IC64" s="23"/>
      <c r="ID64" s="23"/>
      <c r="IE64" s="23"/>
      <c r="IF64" s="23"/>
      <c r="IG64" s="23"/>
      <c r="IH64" s="23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23"/>
      <c r="IU64" s="23"/>
    </row>
    <row r="65" spans="1:255" s="24" customFormat="1" ht="12.75" customHeight="1" x14ac:dyDescent="0.2">
      <c r="A65" s="51"/>
      <c r="B65" s="139" t="s">
        <v>93</v>
      </c>
      <c r="C65" s="144" t="s">
        <v>94</v>
      </c>
      <c r="D65" s="141">
        <v>2000</v>
      </c>
      <c r="E65" s="145" t="s">
        <v>95</v>
      </c>
      <c r="F65" s="146">
        <v>1600</v>
      </c>
      <c r="G65" s="141">
        <f>(D65*F65)</f>
        <v>3200000</v>
      </c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23"/>
      <c r="EU65" s="23"/>
      <c r="EV65" s="23"/>
      <c r="EW65" s="23"/>
      <c r="EX65" s="23"/>
      <c r="EY65" s="23"/>
      <c r="EZ65" s="23"/>
      <c r="FA65" s="23"/>
      <c r="FB65" s="23"/>
      <c r="FC65" s="23"/>
      <c r="FD65" s="23"/>
      <c r="FE65" s="23"/>
      <c r="FF65" s="23"/>
      <c r="FG65" s="23"/>
      <c r="FH65" s="23"/>
      <c r="FI65" s="23"/>
      <c r="FJ65" s="23"/>
      <c r="FK65" s="23"/>
      <c r="FL65" s="23"/>
      <c r="FM65" s="23"/>
      <c r="FN65" s="23"/>
      <c r="FO65" s="23"/>
      <c r="FP65" s="23"/>
      <c r="FQ65" s="23"/>
      <c r="FR65" s="23"/>
      <c r="FS65" s="23"/>
      <c r="FT65" s="23"/>
      <c r="FU65" s="23"/>
      <c r="FV65" s="23"/>
      <c r="FW65" s="23"/>
      <c r="FX65" s="23"/>
      <c r="FY65" s="23"/>
      <c r="FZ65" s="23"/>
      <c r="GA65" s="23"/>
      <c r="GB65" s="23"/>
      <c r="GC65" s="23"/>
      <c r="GD65" s="23"/>
      <c r="GE65" s="23"/>
      <c r="GF65" s="23"/>
      <c r="GG65" s="23"/>
      <c r="GH65" s="23"/>
      <c r="GI65" s="23"/>
      <c r="GJ65" s="23"/>
      <c r="GK65" s="23"/>
      <c r="GL65" s="23"/>
      <c r="GM65" s="23"/>
      <c r="GN65" s="23"/>
      <c r="GO65" s="23"/>
      <c r="GP65" s="23"/>
      <c r="GQ65" s="23"/>
      <c r="GR65" s="23"/>
      <c r="GS65" s="23"/>
      <c r="GT65" s="23"/>
      <c r="GU65" s="23"/>
      <c r="GV65" s="23"/>
      <c r="GW65" s="23"/>
      <c r="GX65" s="23"/>
      <c r="GY65" s="23"/>
      <c r="GZ65" s="23"/>
      <c r="HA65" s="23"/>
      <c r="HB65" s="23"/>
      <c r="HC65" s="23"/>
      <c r="HD65" s="23"/>
      <c r="HE65" s="23"/>
      <c r="HF65" s="23"/>
      <c r="HG65" s="23"/>
      <c r="HH65" s="23"/>
      <c r="HI65" s="23"/>
      <c r="HJ65" s="23"/>
      <c r="HK65" s="23"/>
      <c r="HL65" s="23"/>
      <c r="HM65" s="23"/>
      <c r="HN65" s="23"/>
      <c r="HO65" s="23"/>
      <c r="HP65" s="23"/>
      <c r="HQ65" s="23"/>
      <c r="HR65" s="23"/>
      <c r="HS65" s="23"/>
      <c r="HT65" s="23"/>
      <c r="HU65" s="23"/>
      <c r="HV65" s="23"/>
      <c r="HW65" s="23"/>
      <c r="HX65" s="23"/>
      <c r="HY65" s="23"/>
      <c r="HZ65" s="23"/>
      <c r="IA65" s="23"/>
      <c r="IB65" s="23"/>
      <c r="IC65" s="23"/>
      <c r="ID65" s="23"/>
      <c r="IE65" s="23"/>
      <c r="IF65" s="23"/>
      <c r="IG65" s="23"/>
      <c r="IH65" s="23"/>
      <c r="II65" s="23"/>
      <c r="IJ65" s="23"/>
      <c r="IK65" s="23"/>
      <c r="IL65" s="23"/>
      <c r="IM65" s="23"/>
      <c r="IN65" s="23"/>
      <c r="IO65" s="23"/>
      <c r="IP65" s="23"/>
      <c r="IQ65" s="23"/>
      <c r="IR65" s="23"/>
      <c r="IS65" s="23"/>
      <c r="IT65" s="23"/>
      <c r="IU65" s="23"/>
    </row>
    <row r="66" spans="1:255" s="24" customFormat="1" ht="13.5" customHeight="1" x14ac:dyDescent="0.25">
      <c r="A66" s="22"/>
      <c r="B66" s="60" t="s">
        <v>96</v>
      </c>
      <c r="C66" s="116"/>
      <c r="D66" s="116"/>
      <c r="E66" s="116"/>
      <c r="F66" s="116"/>
      <c r="G66" s="105">
        <f>SUM(G64:G65)</f>
        <v>4295078</v>
      </c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  <c r="EQ66" s="23"/>
      <c r="ER66" s="23"/>
      <c r="ES66" s="23"/>
      <c r="ET66" s="23"/>
      <c r="EU66" s="23"/>
      <c r="EV66" s="23"/>
      <c r="EW66" s="23"/>
      <c r="EX66" s="23"/>
      <c r="EY66" s="23"/>
      <c r="EZ66" s="23"/>
      <c r="FA66" s="23"/>
      <c r="FB66" s="23"/>
      <c r="FC66" s="23"/>
      <c r="FD66" s="23"/>
      <c r="FE66" s="23"/>
      <c r="FF66" s="23"/>
      <c r="FG66" s="23"/>
      <c r="FH66" s="23"/>
      <c r="FI66" s="23"/>
      <c r="FJ66" s="23"/>
      <c r="FK66" s="23"/>
      <c r="FL66" s="23"/>
      <c r="FM66" s="23"/>
      <c r="FN66" s="23"/>
      <c r="FO66" s="23"/>
      <c r="FP66" s="23"/>
      <c r="FQ66" s="23"/>
      <c r="FR66" s="23"/>
      <c r="FS66" s="23"/>
      <c r="FT66" s="23"/>
      <c r="FU66" s="23"/>
      <c r="FV66" s="23"/>
      <c r="FW66" s="23"/>
      <c r="FX66" s="23"/>
      <c r="FY66" s="23"/>
      <c r="FZ66" s="23"/>
      <c r="GA66" s="23"/>
      <c r="GB66" s="23"/>
      <c r="GC66" s="23"/>
      <c r="GD66" s="23"/>
      <c r="GE66" s="23"/>
      <c r="GF66" s="23"/>
      <c r="GG66" s="23"/>
      <c r="GH66" s="23"/>
      <c r="GI66" s="23"/>
      <c r="GJ66" s="23"/>
      <c r="GK66" s="23"/>
      <c r="GL66" s="23"/>
      <c r="GM66" s="23"/>
      <c r="GN66" s="23"/>
      <c r="GO66" s="23"/>
      <c r="GP66" s="23"/>
      <c r="GQ66" s="23"/>
      <c r="GR66" s="23"/>
      <c r="GS66" s="23"/>
      <c r="GT66" s="23"/>
      <c r="GU66" s="23"/>
      <c r="GV66" s="23"/>
      <c r="GW66" s="23"/>
      <c r="GX66" s="23"/>
      <c r="GY66" s="23"/>
      <c r="GZ66" s="23"/>
      <c r="HA66" s="23"/>
      <c r="HB66" s="23"/>
      <c r="HC66" s="23"/>
      <c r="HD66" s="23"/>
      <c r="HE66" s="23"/>
      <c r="HF66" s="23"/>
      <c r="HG66" s="23"/>
      <c r="HH66" s="23"/>
      <c r="HI66" s="23"/>
      <c r="HJ66" s="23"/>
      <c r="HK66" s="23"/>
      <c r="HL66" s="23"/>
      <c r="HM66" s="23"/>
      <c r="HN66" s="23"/>
      <c r="HO66" s="23"/>
      <c r="HP66" s="23"/>
      <c r="HQ66" s="23"/>
      <c r="HR66" s="23"/>
      <c r="HS66" s="23"/>
      <c r="HT66" s="23"/>
      <c r="HU66" s="23"/>
      <c r="HV66" s="23"/>
      <c r="HW66" s="23"/>
      <c r="HX66" s="23"/>
      <c r="HY66" s="23"/>
      <c r="HZ66" s="23"/>
      <c r="IA66" s="23"/>
      <c r="IB66" s="23"/>
      <c r="IC66" s="23"/>
      <c r="ID66" s="23"/>
      <c r="IE66" s="23"/>
      <c r="IF66" s="23"/>
      <c r="IG66" s="23"/>
      <c r="IH66" s="23"/>
      <c r="II66" s="23"/>
      <c r="IJ66" s="23"/>
      <c r="IK66" s="23"/>
      <c r="IL66" s="23"/>
      <c r="IM66" s="23"/>
      <c r="IN66" s="23"/>
      <c r="IO66" s="23"/>
      <c r="IP66" s="23"/>
      <c r="IQ66" s="23"/>
      <c r="IR66" s="23"/>
      <c r="IS66" s="23"/>
      <c r="IT66" s="23"/>
      <c r="IU66" s="23"/>
    </row>
    <row r="67" spans="1:255" s="24" customFormat="1" ht="12" customHeight="1" x14ac:dyDescent="0.25">
      <c r="A67" s="25"/>
      <c r="B67" s="61"/>
      <c r="C67" s="61"/>
      <c r="D67" s="61"/>
      <c r="E67" s="61"/>
      <c r="F67" s="62"/>
      <c r="G67" s="62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  <c r="EQ67" s="23"/>
      <c r="ER67" s="23"/>
      <c r="ES67" s="23"/>
      <c r="ET67" s="23"/>
      <c r="EU67" s="23"/>
      <c r="EV67" s="23"/>
      <c r="EW67" s="23"/>
      <c r="EX67" s="23"/>
      <c r="EY67" s="23"/>
      <c r="EZ67" s="23"/>
      <c r="FA67" s="23"/>
      <c r="FB67" s="23"/>
      <c r="FC67" s="23"/>
      <c r="FD67" s="23"/>
      <c r="FE67" s="23"/>
      <c r="FF67" s="23"/>
      <c r="FG67" s="23"/>
      <c r="FH67" s="23"/>
      <c r="FI67" s="23"/>
      <c r="FJ67" s="23"/>
      <c r="FK67" s="23"/>
      <c r="FL67" s="23"/>
      <c r="FM67" s="23"/>
      <c r="FN67" s="23"/>
      <c r="FO67" s="23"/>
      <c r="FP67" s="23"/>
      <c r="FQ67" s="23"/>
      <c r="FR67" s="23"/>
      <c r="FS67" s="23"/>
      <c r="FT67" s="23"/>
      <c r="FU67" s="23"/>
      <c r="FV67" s="23"/>
      <c r="FW67" s="23"/>
      <c r="FX67" s="23"/>
      <c r="FY67" s="23"/>
      <c r="FZ67" s="23"/>
      <c r="GA67" s="23"/>
      <c r="GB67" s="23"/>
      <c r="GC67" s="23"/>
      <c r="GD67" s="23"/>
      <c r="GE67" s="23"/>
      <c r="GF67" s="23"/>
      <c r="GG67" s="23"/>
      <c r="GH67" s="23"/>
      <c r="GI67" s="23"/>
      <c r="GJ67" s="23"/>
      <c r="GK67" s="23"/>
      <c r="GL67" s="23"/>
      <c r="GM67" s="23"/>
      <c r="GN67" s="23"/>
      <c r="GO67" s="23"/>
      <c r="GP67" s="23"/>
      <c r="GQ67" s="23"/>
      <c r="GR67" s="23"/>
      <c r="GS67" s="23"/>
      <c r="GT67" s="23"/>
      <c r="GU67" s="23"/>
      <c r="GV67" s="23"/>
      <c r="GW67" s="23"/>
      <c r="GX67" s="23"/>
      <c r="GY67" s="23"/>
      <c r="GZ67" s="23"/>
      <c r="HA67" s="23"/>
      <c r="HB67" s="23"/>
      <c r="HC67" s="23"/>
      <c r="HD67" s="23"/>
      <c r="HE67" s="23"/>
      <c r="HF67" s="23"/>
      <c r="HG67" s="23"/>
      <c r="HH67" s="23"/>
      <c r="HI67" s="23"/>
      <c r="HJ67" s="23"/>
      <c r="HK67" s="23"/>
      <c r="HL67" s="23"/>
      <c r="HM67" s="23"/>
      <c r="HN67" s="23"/>
      <c r="HO67" s="23"/>
      <c r="HP67" s="23"/>
      <c r="HQ67" s="23"/>
      <c r="HR67" s="23"/>
      <c r="HS67" s="23"/>
      <c r="HT67" s="23"/>
      <c r="HU67" s="23"/>
      <c r="HV67" s="23"/>
      <c r="HW67" s="23"/>
      <c r="HX67" s="23"/>
      <c r="HY67" s="23"/>
      <c r="HZ67" s="23"/>
      <c r="IA67" s="23"/>
      <c r="IB67" s="23"/>
      <c r="IC67" s="23"/>
      <c r="ID67" s="23"/>
      <c r="IE67" s="23"/>
      <c r="IF67" s="23"/>
      <c r="IG67" s="23"/>
      <c r="IH67" s="23"/>
      <c r="II67" s="23"/>
      <c r="IJ67" s="23"/>
      <c r="IK67" s="23"/>
      <c r="IL67" s="23"/>
      <c r="IM67" s="23"/>
      <c r="IN67" s="23"/>
      <c r="IO67" s="23"/>
      <c r="IP67" s="23"/>
      <c r="IQ67" s="23"/>
      <c r="IR67" s="23"/>
      <c r="IS67" s="23"/>
      <c r="IT67" s="23"/>
      <c r="IU67" s="23"/>
    </row>
    <row r="68" spans="1:255" s="24" customFormat="1" ht="12" customHeight="1" x14ac:dyDescent="0.25">
      <c r="A68" s="51"/>
      <c r="B68" s="63" t="s">
        <v>97</v>
      </c>
      <c r="C68" s="64"/>
      <c r="D68" s="64"/>
      <c r="E68" s="64"/>
      <c r="F68" s="64"/>
      <c r="G68" s="101">
        <f>G30+G42+G60+G66</f>
        <v>12001443</v>
      </c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  <c r="EQ68" s="23"/>
      <c r="ER68" s="23"/>
      <c r="ES68" s="23"/>
      <c r="ET68" s="23"/>
      <c r="EU68" s="23"/>
      <c r="EV68" s="23"/>
      <c r="EW68" s="23"/>
      <c r="EX68" s="23"/>
      <c r="EY68" s="23"/>
      <c r="EZ68" s="23"/>
      <c r="FA68" s="23"/>
      <c r="FB68" s="23"/>
      <c r="FC68" s="23"/>
      <c r="FD68" s="23"/>
      <c r="FE68" s="23"/>
      <c r="FF68" s="23"/>
      <c r="FG68" s="23"/>
      <c r="FH68" s="23"/>
      <c r="FI68" s="23"/>
      <c r="FJ68" s="23"/>
      <c r="FK68" s="23"/>
      <c r="FL68" s="23"/>
      <c r="FM68" s="23"/>
      <c r="FN68" s="23"/>
      <c r="FO68" s="23"/>
      <c r="FP68" s="23"/>
      <c r="FQ68" s="23"/>
      <c r="FR68" s="23"/>
      <c r="FS68" s="23"/>
      <c r="FT68" s="23"/>
      <c r="FU68" s="23"/>
      <c r="FV68" s="23"/>
      <c r="FW68" s="23"/>
      <c r="FX68" s="23"/>
      <c r="FY68" s="23"/>
      <c r="FZ68" s="23"/>
      <c r="GA68" s="23"/>
      <c r="GB68" s="23"/>
      <c r="GC68" s="23"/>
      <c r="GD68" s="23"/>
      <c r="GE68" s="23"/>
      <c r="GF68" s="23"/>
      <c r="GG68" s="23"/>
      <c r="GH68" s="23"/>
      <c r="GI68" s="23"/>
      <c r="GJ68" s="23"/>
      <c r="GK68" s="23"/>
      <c r="GL68" s="23"/>
      <c r="GM68" s="23"/>
      <c r="GN68" s="23"/>
      <c r="GO68" s="23"/>
      <c r="GP68" s="23"/>
      <c r="GQ68" s="23"/>
      <c r="GR68" s="23"/>
      <c r="GS68" s="23"/>
      <c r="GT68" s="23"/>
      <c r="GU68" s="23"/>
      <c r="GV68" s="23"/>
      <c r="GW68" s="23"/>
      <c r="GX68" s="23"/>
      <c r="GY68" s="23"/>
      <c r="GZ68" s="23"/>
      <c r="HA68" s="23"/>
      <c r="HB68" s="23"/>
      <c r="HC68" s="23"/>
      <c r="HD68" s="23"/>
      <c r="HE68" s="23"/>
      <c r="HF68" s="23"/>
      <c r="HG68" s="23"/>
      <c r="HH68" s="23"/>
      <c r="HI68" s="23"/>
      <c r="HJ68" s="23"/>
      <c r="HK68" s="23"/>
      <c r="HL68" s="23"/>
      <c r="HM68" s="23"/>
      <c r="HN68" s="23"/>
      <c r="HO68" s="23"/>
      <c r="HP68" s="23"/>
      <c r="HQ68" s="23"/>
      <c r="HR68" s="23"/>
      <c r="HS68" s="23"/>
      <c r="HT68" s="23"/>
      <c r="HU68" s="23"/>
      <c r="HV68" s="23"/>
      <c r="HW68" s="23"/>
      <c r="HX68" s="23"/>
      <c r="HY68" s="23"/>
      <c r="HZ68" s="23"/>
      <c r="IA68" s="23"/>
      <c r="IB68" s="23"/>
      <c r="IC68" s="23"/>
      <c r="ID68" s="23"/>
      <c r="IE68" s="23"/>
      <c r="IF68" s="23"/>
      <c r="IG68" s="23"/>
      <c r="IH68" s="23"/>
      <c r="II68" s="23"/>
      <c r="IJ68" s="23"/>
      <c r="IK68" s="23"/>
      <c r="IL68" s="23"/>
      <c r="IM68" s="23"/>
      <c r="IN68" s="23"/>
      <c r="IO68" s="23"/>
      <c r="IP68" s="23"/>
      <c r="IQ68" s="23"/>
      <c r="IR68" s="23"/>
      <c r="IS68" s="23"/>
      <c r="IT68" s="23"/>
      <c r="IU68" s="23"/>
    </row>
    <row r="69" spans="1:255" s="24" customFormat="1" ht="12" customHeight="1" x14ac:dyDescent="0.25">
      <c r="A69" s="51"/>
      <c r="B69" s="65" t="s">
        <v>98</v>
      </c>
      <c r="C69" s="66"/>
      <c r="D69" s="66"/>
      <c r="E69" s="66"/>
      <c r="F69" s="66"/>
      <c r="G69" s="102">
        <f>G68*0.05</f>
        <v>600072.15</v>
      </c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  <c r="EQ69" s="23"/>
      <c r="ER69" s="23"/>
      <c r="ES69" s="23"/>
      <c r="ET69" s="23"/>
      <c r="EU69" s="23"/>
      <c r="EV69" s="23"/>
      <c r="EW69" s="23"/>
      <c r="EX69" s="23"/>
      <c r="EY69" s="23"/>
      <c r="EZ69" s="23"/>
      <c r="FA69" s="23"/>
      <c r="FB69" s="23"/>
      <c r="FC69" s="23"/>
      <c r="FD69" s="23"/>
      <c r="FE69" s="23"/>
      <c r="FF69" s="23"/>
      <c r="FG69" s="23"/>
      <c r="FH69" s="23"/>
      <c r="FI69" s="23"/>
      <c r="FJ69" s="23"/>
      <c r="FK69" s="23"/>
      <c r="FL69" s="23"/>
      <c r="FM69" s="23"/>
      <c r="FN69" s="23"/>
      <c r="FO69" s="23"/>
      <c r="FP69" s="23"/>
      <c r="FQ69" s="23"/>
      <c r="FR69" s="23"/>
      <c r="FS69" s="23"/>
      <c r="FT69" s="23"/>
      <c r="FU69" s="23"/>
      <c r="FV69" s="23"/>
      <c r="FW69" s="23"/>
      <c r="FX69" s="23"/>
      <c r="FY69" s="23"/>
      <c r="FZ69" s="23"/>
      <c r="GA69" s="23"/>
      <c r="GB69" s="23"/>
      <c r="GC69" s="23"/>
      <c r="GD69" s="23"/>
      <c r="GE69" s="23"/>
      <c r="GF69" s="23"/>
      <c r="GG69" s="23"/>
      <c r="GH69" s="23"/>
      <c r="GI69" s="23"/>
      <c r="GJ69" s="23"/>
      <c r="GK69" s="23"/>
      <c r="GL69" s="23"/>
      <c r="GM69" s="23"/>
      <c r="GN69" s="23"/>
      <c r="GO69" s="23"/>
      <c r="GP69" s="23"/>
      <c r="GQ69" s="23"/>
      <c r="GR69" s="23"/>
      <c r="GS69" s="23"/>
      <c r="GT69" s="23"/>
      <c r="GU69" s="23"/>
      <c r="GV69" s="23"/>
      <c r="GW69" s="23"/>
      <c r="GX69" s="23"/>
      <c r="GY69" s="23"/>
      <c r="GZ69" s="23"/>
      <c r="HA69" s="23"/>
      <c r="HB69" s="23"/>
      <c r="HC69" s="23"/>
      <c r="HD69" s="23"/>
      <c r="HE69" s="23"/>
      <c r="HF69" s="23"/>
      <c r="HG69" s="23"/>
      <c r="HH69" s="23"/>
      <c r="HI69" s="23"/>
      <c r="HJ69" s="23"/>
      <c r="HK69" s="23"/>
      <c r="HL69" s="23"/>
      <c r="HM69" s="23"/>
      <c r="HN69" s="23"/>
      <c r="HO69" s="23"/>
      <c r="HP69" s="23"/>
      <c r="HQ69" s="23"/>
      <c r="HR69" s="23"/>
      <c r="HS69" s="23"/>
      <c r="HT69" s="23"/>
      <c r="HU69" s="23"/>
      <c r="HV69" s="23"/>
      <c r="HW69" s="23"/>
      <c r="HX69" s="23"/>
      <c r="HY69" s="23"/>
      <c r="HZ69" s="23"/>
      <c r="IA69" s="23"/>
      <c r="IB69" s="23"/>
      <c r="IC69" s="23"/>
      <c r="ID69" s="23"/>
      <c r="IE69" s="23"/>
      <c r="IF69" s="23"/>
      <c r="IG69" s="23"/>
      <c r="IH69" s="23"/>
      <c r="II69" s="23"/>
      <c r="IJ69" s="23"/>
      <c r="IK69" s="23"/>
      <c r="IL69" s="23"/>
      <c r="IM69" s="23"/>
      <c r="IN69" s="23"/>
      <c r="IO69" s="23"/>
      <c r="IP69" s="23"/>
      <c r="IQ69" s="23"/>
      <c r="IR69" s="23"/>
      <c r="IS69" s="23"/>
      <c r="IT69" s="23"/>
      <c r="IU69" s="23"/>
    </row>
    <row r="70" spans="1:255" s="24" customFormat="1" ht="12" customHeight="1" x14ac:dyDescent="0.25">
      <c r="A70" s="51"/>
      <c r="B70" s="67" t="s">
        <v>99</v>
      </c>
      <c r="C70" s="68"/>
      <c r="D70" s="68"/>
      <c r="E70" s="68"/>
      <c r="F70" s="68"/>
      <c r="G70" s="103">
        <f>G69+G68</f>
        <v>12601515.15</v>
      </c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  <c r="EQ70" s="23"/>
      <c r="ER70" s="23"/>
      <c r="ES70" s="23"/>
      <c r="ET70" s="23"/>
      <c r="EU70" s="23"/>
      <c r="EV70" s="23"/>
      <c r="EW70" s="23"/>
      <c r="EX70" s="23"/>
      <c r="EY70" s="23"/>
      <c r="EZ70" s="23"/>
      <c r="FA70" s="23"/>
      <c r="FB70" s="23"/>
      <c r="FC70" s="23"/>
      <c r="FD70" s="23"/>
      <c r="FE70" s="23"/>
      <c r="FF70" s="23"/>
      <c r="FG70" s="23"/>
      <c r="FH70" s="23"/>
      <c r="FI70" s="23"/>
      <c r="FJ70" s="23"/>
      <c r="FK70" s="23"/>
      <c r="FL70" s="23"/>
      <c r="FM70" s="23"/>
      <c r="FN70" s="23"/>
      <c r="FO70" s="23"/>
      <c r="FP70" s="23"/>
      <c r="FQ70" s="23"/>
      <c r="FR70" s="23"/>
      <c r="FS70" s="23"/>
      <c r="FT70" s="23"/>
      <c r="FU70" s="23"/>
      <c r="FV70" s="23"/>
      <c r="FW70" s="23"/>
      <c r="FX70" s="23"/>
      <c r="FY70" s="23"/>
      <c r="FZ70" s="23"/>
      <c r="GA70" s="23"/>
      <c r="GB70" s="23"/>
      <c r="GC70" s="23"/>
      <c r="GD70" s="23"/>
      <c r="GE70" s="23"/>
      <c r="GF70" s="23"/>
      <c r="GG70" s="23"/>
      <c r="GH70" s="23"/>
      <c r="GI70" s="23"/>
      <c r="GJ70" s="23"/>
      <c r="GK70" s="23"/>
      <c r="GL70" s="23"/>
      <c r="GM70" s="23"/>
      <c r="GN70" s="23"/>
      <c r="GO70" s="23"/>
      <c r="GP70" s="23"/>
      <c r="GQ70" s="23"/>
      <c r="GR70" s="23"/>
      <c r="GS70" s="23"/>
      <c r="GT70" s="23"/>
      <c r="GU70" s="23"/>
      <c r="GV70" s="23"/>
      <c r="GW70" s="23"/>
      <c r="GX70" s="23"/>
      <c r="GY70" s="23"/>
      <c r="GZ70" s="23"/>
      <c r="HA70" s="23"/>
      <c r="HB70" s="23"/>
      <c r="HC70" s="23"/>
      <c r="HD70" s="23"/>
      <c r="HE70" s="23"/>
      <c r="HF70" s="23"/>
      <c r="HG70" s="23"/>
      <c r="HH70" s="23"/>
      <c r="HI70" s="23"/>
      <c r="HJ70" s="23"/>
      <c r="HK70" s="23"/>
      <c r="HL70" s="23"/>
      <c r="HM70" s="23"/>
      <c r="HN70" s="23"/>
      <c r="HO70" s="23"/>
      <c r="HP70" s="23"/>
      <c r="HQ70" s="23"/>
      <c r="HR70" s="23"/>
      <c r="HS70" s="23"/>
      <c r="HT70" s="23"/>
      <c r="HU70" s="23"/>
      <c r="HV70" s="23"/>
      <c r="HW70" s="23"/>
      <c r="HX70" s="23"/>
      <c r="HY70" s="23"/>
      <c r="HZ70" s="23"/>
      <c r="IA70" s="23"/>
      <c r="IB70" s="23"/>
      <c r="IC70" s="23"/>
      <c r="ID70" s="23"/>
      <c r="IE70" s="23"/>
      <c r="IF70" s="23"/>
      <c r="IG70" s="23"/>
      <c r="IH70" s="23"/>
      <c r="II70" s="23"/>
      <c r="IJ70" s="23"/>
      <c r="IK70" s="23"/>
      <c r="IL70" s="23"/>
      <c r="IM70" s="23"/>
      <c r="IN70" s="23"/>
      <c r="IO70" s="23"/>
      <c r="IP70" s="23"/>
      <c r="IQ70" s="23"/>
      <c r="IR70" s="23"/>
      <c r="IS70" s="23"/>
      <c r="IT70" s="23"/>
      <c r="IU70" s="23"/>
    </row>
    <row r="71" spans="1:255" s="24" customFormat="1" ht="12" customHeight="1" x14ac:dyDescent="0.25">
      <c r="A71" s="51"/>
      <c r="B71" s="65" t="s">
        <v>100</v>
      </c>
      <c r="C71" s="66"/>
      <c r="D71" s="66"/>
      <c r="E71" s="66"/>
      <c r="F71" s="66"/>
      <c r="G71" s="102">
        <f>G12</f>
        <v>15000000</v>
      </c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23"/>
      <c r="EU71" s="23"/>
      <c r="EV71" s="23"/>
      <c r="EW71" s="23"/>
      <c r="EX71" s="23"/>
      <c r="EY71" s="23"/>
      <c r="EZ71" s="23"/>
      <c r="FA71" s="23"/>
      <c r="FB71" s="23"/>
      <c r="FC71" s="23"/>
      <c r="FD71" s="23"/>
      <c r="FE71" s="23"/>
      <c r="FF71" s="23"/>
      <c r="FG71" s="23"/>
      <c r="FH71" s="23"/>
      <c r="FI71" s="23"/>
      <c r="FJ71" s="23"/>
      <c r="FK71" s="23"/>
      <c r="FL71" s="23"/>
      <c r="FM71" s="23"/>
      <c r="FN71" s="23"/>
      <c r="FO71" s="23"/>
      <c r="FP71" s="23"/>
      <c r="FQ71" s="23"/>
      <c r="FR71" s="23"/>
      <c r="FS71" s="23"/>
      <c r="FT71" s="23"/>
      <c r="FU71" s="23"/>
      <c r="FV71" s="23"/>
      <c r="FW71" s="23"/>
      <c r="FX71" s="23"/>
      <c r="FY71" s="23"/>
      <c r="FZ71" s="23"/>
      <c r="GA71" s="23"/>
      <c r="GB71" s="23"/>
      <c r="GC71" s="23"/>
      <c r="GD71" s="23"/>
      <c r="GE71" s="23"/>
      <c r="GF71" s="23"/>
      <c r="GG71" s="23"/>
      <c r="GH71" s="23"/>
      <c r="GI71" s="23"/>
      <c r="GJ71" s="23"/>
      <c r="GK71" s="23"/>
      <c r="GL71" s="23"/>
      <c r="GM71" s="23"/>
      <c r="GN71" s="23"/>
      <c r="GO71" s="23"/>
      <c r="GP71" s="23"/>
      <c r="GQ71" s="23"/>
      <c r="GR71" s="23"/>
      <c r="GS71" s="23"/>
      <c r="GT71" s="23"/>
      <c r="GU71" s="23"/>
      <c r="GV71" s="23"/>
      <c r="GW71" s="23"/>
      <c r="GX71" s="23"/>
      <c r="GY71" s="23"/>
      <c r="GZ71" s="23"/>
      <c r="HA71" s="23"/>
      <c r="HB71" s="23"/>
      <c r="HC71" s="23"/>
      <c r="HD71" s="23"/>
      <c r="HE71" s="23"/>
      <c r="HF71" s="23"/>
      <c r="HG71" s="23"/>
      <c r="HH71" s="23"/>
      <c r="HI71" s="23"/>
      <c r="HJ71" s="23"/>
      <c r="HK71" s="23"/>
      <c r="HL71" s="23"/>
      <c r="HM71" s="23"/>
      <c r="HN71" s="23"/>
      <c r="HO71" s="23"/>
      <c r="HP71" s="23"/>
      <c r="HQ71" s="23"/>
      <c r="HR71" s="23"/>
      <c r="HS71" s="23"/>
      <c r="HT71" s="23"/>
      <c r="HU71" s="23"/>
      <c r="HV71" s="23"/>
      <c r="HW71" s="23"/>
      <c r="HX71" s="23"/>
      <c r="HY71" s="23"/>
      <c r="HZ71" s="23"/>
      <c r="IA71" s="23"/>
      <c r="IB71" s="23"/>
      <c r="IC71" s="23"/>
      <c r="ID71" s="23"/>
      <c r="IE71" s="23"/>
      <c r="IF71" s="23"/>
      <c r="IG71" s="23"/>
      <c r="IH71" s="23"/>
      <c r="II71" s="23"/>
      <c r="IJ71" s="23"/>
      <c r="IK71" s="23"/>
      <c r="IL71" s="23"/>
      <c r="IM71" s="23"/>
      <c r="IN71" s="23"/>
      <c r="IO71" s="23"/>
      <c r="IP71" s="23"/>
      <c r="IQ71" s="23"/>
      <c r="IR71" s="23"/>
      <c r="IS71" s="23"/>
      <c r="IT71" s="23"/>
      <c r="IU71" s="23"/>
    </row>
    <row r="72" spans="1:255" s="24" customFormat="1" ht="12" customHeight="1" x14ac:dyDescent="0.25">
      <c r="A72" s="51"/>
      <c r="B72" s="69" t="s">
        <v>101</v>
      </c>
      <c r="C72" s="70"/>
      <c r="D72" s="70"/>
      <c r="E72" s="70"/>
      <c r="F72" s="70"/>
      <c r="G72" s="104">
        <f>G71-G70</f>
        <v>2398484.8499999996</v>
      </c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  <c r="EN72" s="23"/>
      <c r="EO72" s="23"/>
      <c r="EP72" s="23"/>
      <c r="EQ72" s="23"/>
      <c r="ER72" s="23"/>
      <c r="ES72" s="23"/>
      <c r="ET72" s="23"/>
      <c r="EU72" s="23"/>
      <c r="EV72" s="23"/>
      <c r="EW72" s="23"/>
      <c r="EX72" s="23"/>
      <c r="EY72" s="23"/>
      <c r="EZ72" s="23"/>
      <c r="FA72" s="23"/>
      <c r="FB72" s="23"/>
      <c r="FC72" s="23"/>
      <c r="FD72" s="23"/>
      <c r="FE72" s="23"/>
      <c r="FF72" s="23"/>
      <c r="FG72" s="23"/>
      <c r="FH72" s="23"/>
      <c r="FI72" s="23"/>
      <c r="FJ72" s="23"/>
      <c r="FK72" s="23"/>
      <c r="FL72" s="23"/>
      <c r="FM72" s="23"/>
      <c r="FN72" s="23"/>
      <c r="FO72" s="23"/>
      <c r="FP72" s="23"/>
      <c r="FQ72" s="23"/>
      <c r="FR72" s="23"/>
      <c r="FS72" s="23"/>
      <c r="FT72" s="23"/>
      <c r="FU72" s="23"/>
      <c r="FV72" s="23"/>
      <c r="FW72" s="23"/>
      <c r="FX72" s="23"/>
      <c r="FY72" s="23"/>
      <c r="FZ72" s="23"/>
      <c r="GA72" s="23"/>
      <c r="GB72" s="23"/>
      <c r="GC72" s="23"/>
      <c r="GD72" s="23"/>
      <c r="GE72" s="23"/>
      <c r="GF72" s="23"/>
      <c r="GG72" s="23"/>
      <c r="GH72" s="23"/>
      <c r="GI72" s="23"/>
      <c r="GJ72" s="23"/>
      <c r="GK72" s="23"/>
      <c r="GL72" s="23"/>
      <c r="GM72" s="23"/>
      <c r="GN72" s="23"/>
      <c r="GO72" s="23"/>
      <c r="GP72" s="23"/>
      <c r="GQ72" s="23"/>
      <c r="GR72" s="23"/>
      <c r="GS72" s="23"/>
      <c r="GT72" s="23"/>
      <c r="GU72" s="23"/>
      <c r="GV72" s="23"/>
      <c r="GW72" s="23"/>
      <c r="GX72" s="23"/>
      <c r="GY72" s="23"/>
      <c r="GZ72" s="23"/>
      <c r="HA72" s="23"/>
      <c r="HB72" s="23"/>
      <c r="HC72" s="23"/>
      <c r="HD72" s="23"/>
      <c r="HE72" s="23"/>
      <c r="HF72" s="23"/>
      <c r="HG72" s="23"/>
      <c r="HH72" s="23"/>
      <c r="HI72" s="23"/>
      <c r="HJ72" s="23"/>
      <c r="HK72" s="23"/>
      <c r="HL72" s="23"/>
      <c r="HM72" s="23"/>
      <c r="HN72" s="23"/>
      <c r="HO72" s="23"/>
      <c r="HP72" s="23"/>
      <c r="HQ72" s="23"/>
      <c r="HR72" s="23"/>
      <c r="HS72" s="23"/>
      <c r="HT72" s="23"/>
      <c r="HU72" s="23"/>
      <c r="HV72" s="23"/>
      <c r="HW72" s="23"/>
      <c r="HX72" s="23"/>
      <c r="HY72" s="23"/>
      <c r="HZ72" s="23"/>
      <c r="IA72" s="23"/>
      <c r="IB72" s="23"/>
      <c r="IC72" s="23"/>
      <c r="ID72" s="23"/>
      <c r="IE72" s="23"/>
      <c r="IF72" s="23"/>
      <c r="IG72" s="23"/>
      <c r="IH72" s="23"/>
      <c r="II72" s="23"/>
      <c r="IJ72" s="23"/>
      <c r="IK72" s="23"/>
      <c r="IL72" s="23"/>
      <c r="IM72" s="23"/>
      <c r="IN72" s="23"/>
      <c r="IO72" s="23"/>
      <c r="IP72" s="23"/>
      <c r="IQ72" s="23"/>
      <c r="IR72" s="23"/>
      <c r="IS72" s="23"/>
      <c r="IT72" s="23"/>
      <c r="IU72" s="23"/>
    </row>
    <row r="73" spans="1:255" s="24" customFormat="1" ht="12" customHeight="1" x14ac:dyDescent="0.25">
      <c r="A73" s="51"/>
      <c r="B73" s="71" t="s">
        <v>102</v>
      </c>
      <c r="C73" s="72"/>
      <c r="D73" s="72"/>
      <c r="E73" s="72"/>
      <c r="F73" s="72"/>
      <c r="G73" s="7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  <c r="EN73" s="23"/>
      <c r="EO73" s="23"/>
      <c r="EP73" s="23"/>
      <c r="EQ73" s="23"/>
      <c r="ER73" s="23"/>
      <c r="ES73" s="23"/>
      <c r="ET73" s="23"/>
      <c r="EU73" s="23"/>
      <c r="EV73" s="23"/>
      <c r="EW73" s="23"/>
      <c r="EX73" s="23"/>
      <c r="EY73" s="23"/>
      <c r="EZ73" s="23"/>
      <c r="FA73" s="23"/>
      <c r="FB73" s="23"/>
      <c r="FC73" s="23"/>
      <c r="FD73" s="23"/>
      <c r="FE73" s="23"/>
      <c r="FF73" s="23"/>
      <c r="FG73" s="23"/>
      <c r="FH73" s="23"/>
      <c r="FI73" s="23"/>
      <c r="FJ73" s="23"/>
      <c r="FK73" s="23"/>
      <c r="FL73" s="23"/>
      <c r="FM73" s="23"/>
      <c r="FN73" s="23"/>
      <c r="FO73" s="23"/>
      <c r="FP73" s="23"/>
      <c r="FQ73" s="23"/>
      <c r="FR73" s="23"/>
      <c r="FS73" s="23"/>
      <c r="FT73" s="23"/>
      <c r="FU73" s="23"/>
      <c r="FV73" s="23"/>
      <c r="FW73" s="23"/>
      <c r="FX73" s="23"/>
      <c r="FY73" s="23"/>
      <c r="FZ73" s="23"/>
      <c r="GA73" s="23"/>
      <c r="GB73" s="23"/>
      <c r="GC73" s="23"/>
      <c r="GD73" s="23"/>
      <c r="GE73" s="23"/>
      <c r="GF73" s="23"/>
      <c r="GG73" s="23"/>
      <c r="GH73" s="23"/>
      <c r="GI73" s="23"/>
      <c r="GJ73" s="23"/>
      <c r="GK73" s="23"/>
      <c r="GL73" s="23"/>
      <c r="GM73" s="23"/>
      <c r="GN73" s="23"/>
      <c r="GO73" s="23"/>
      <c r="GP73" s="23"/>
      <c r="GQ73" s="23"/>
      <c r="GR73" s="23"/>
      <c r="GS73" s="23"/>
      <c r="GT73" s="23"/>
      <c r="GU73" s="23"/>
      <c r="GV73" s="23"/>
      <c r="GW73" s="23"/>
      <c r="GX73" s="23"/>
      <c r="GY73" s="23"/>
      <c r="GZ73" s="23"/>
      <c r="HA73" s="23"/>
      <c r="HB73" s="23"/>
      <c r="HC73" s="23"/>
      <c r="HD73" s="23"/>
      <c r="HE73" s="23"/>
      <c r="HF73" s="23"/>
      <c r="HG73" s="23"/>
      <c r="HH73" s="23"/>
      <c r="HI73" s="23"/>
      <c r="HJ73" s="23"/>
      <c r="HK73" s="23"/>
      <c r="HL73" s="23"/>
      <c r="HM73" s="23"/>
      <c r="HN73" s="23"/>
      <c r="HO73" s="23"/>
      <c r="HP73" s="23"/>
      <c r="HQ73" s="23"/>
      <c r="HR73" s="23"/>
      <c r="HS73" s="23"/>
      <c r="HT73" s="23"/>
      <c r="HU73" s="23"/>
      <c r="HV73" s="23"/>
      <c r="HW73" s="23"/>
      <c r="HX73" s="23"/>
      <c r="HY73" s="23"/>
      <c r="HZ73" s="23"/>
      <c r="IA73" s="23"/>
      <c r="IB73" s="23"/>
      <c r="IC73" s="23"/>
      <c r="ID73" s="23"/>
      <c r="IE73" s="23"/>
      <c r="IF73" s="23"/>
      <c r="IG73" s="23"/>
      <c r="IH73" s="23"/>
      <c r="II73" s="23"/>
      <c r="IJ73" s="23"/>
      <c r="IK73" s="23"/>
      <c r="IL73" s="23"/>
      <c r="IM73" s="23"/>
      <c r="IN73" s="23"/>
      <c r="IO73" s="23"/>
      <c r="IP73" s="23"/>
      <c r="IQ73" s="23"/>
      <c r="IR73" s="23"/>
      <c r="IS73" s="23"/>
      <c r="IT73" s="23"/>
      <c r="IU73" s="23"/>
    </row>
    <row r="74" spans="1:255" s="24" customFormat="1" ht="12.75" customHeight="1" thickBot="1" x14ac:dyDescent="0.3">
      <c r="A74" s="51"/>
      <c r="B74" s="74"/>
      <c r="C74" s="72"/>
      <c r="D74" s="72"/>
      <c r="E74" s="72"/>
      <c r="F74" s="72"/>
      <c r="G74" s="7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  <c r="EN74" s="23"/>
      <c r="EO74" s="23"/>
      <c r="EP74" s="23"/>
      <c r="EQ74" s="23"/>
      <c r="ER74" s="23"/>
      <c r="ES74" s="23"/>
      <c r="ET74" s="23"/>
      <c r="EU74" s="23"/>
      <c r="EV74" s="23"/>
      <c r="EW74" s="23"/>
      <c r="EX74" s="23"/>
      <c r="EY74" s="23"/>
      <c r="EZ74" s="23"/>
      <c r="FA74" s="23"/>
      <c r="FB74" s="23"/>
      <c r="FC74" s="23"/>
      <c r="FD74" s="23"/>
      <c r="FE74" s="23"/>
      <c r="FF74" s="23"/>
      <c r="FG74" s="23"/>
      <c r="FH74" s="23"/>
      <c r="FI74" s="23"/>
      <c r="FJ74" s="23"/>
      <c r="FK74" s="23"/>
      <c r="FL74" s="23"/>
      <c r="FM74" s="23"/>
      <c r="FN74" s="23"/>
      <c r="FO74" s="23"/>
      <c r="FP74" s="23"/>
      <c r="FQ74" s="23"/>
      <c r="FR74" s="23"/>
      <c r="FS74" s="23"/>
      <c r="FT74" s="23"/>
      <c r="FU74" s="23"/>
      <c r="FV74" s="23"/>
      <c r="FW74" s="23"/>
      <c r="FX74" s="23"/>
      <c r="FY74" s="23"/>
      <c r="FZ74" s="23"/>
      <c r="GA74" s="23"/>
      <c r="GB74" s="23"/>
      <c r="GC74" s="23"/>
      <c r="GD74" s="23"/>
      <c r="GE74" s="23"/>
      <c r="GF74" s="23"/>
      <c r="GG74" s="23"/>
      <c r="GH74" s="23"/>
      <c r="GI74" s="23"/>
      <c r="GJ74" s="23"/>
      <c r="GK74" s="23"/>
      <c r="GL74" s="23"/>
      <c r="GM74" s="23"/>
      <c r="GN74" s="23"/>
      <c r="GO74" s="23"/>
      <c r="GP74" s="23"/>
      <c r="GQ74" s="23"/>
      <c r="GR74" s="23"/>
      <c r="GS74" s="23"/>
      <c r="GT74" s="23"/>
      <c r="GU74" s="23"/>
      <c r="GV74" s="23"/>
      <c r="GW74" s="23"/>
      <c r="GX74" s="23"/>
      <c r="GY74" s="23"/>
      <c r="GZ74" s="23"/>
      <c r="HA74" s="23"/>
      <c r="HB74" s="23"/>
      <c r="HC74" s="23"/>
      <c r="HD74" s="23"/>
      <c r="HE74" s="23"/>
      <c r="HF74" s="23"/>
      <c r="HG74" s="23"/>
      <c r="HH74" s="23"/>
      <c r="HI74" s="23"/>
      <c r="HJ74" s="23"/>
      <c r="HK74" s="23"/>
      <c r="HL74" s="23"/>
      <c r="HM74" s="23"/>
      <c r="HN74" s="23"/>
      <c r="HO74" s="23"/>
      <c r="HP74" s="23"/>
      <c r="HQ74" s="23"/>
      <c r="HR74" s="23"/>
      <c r="HS74" s="23"/>
      <c r="HT74" s="23"/>
      <c r="HU74" s="23"/>
      <c r="HV74" s="23"/>
      <c r="HW74" s="23"/>
      <c r="HX74" s="23"/>
      <c r="HY74" s="23"/>
      <c r="HZ74" s="23"/>
      <c r="IA74" s="23"/>
      <c r="IB74" s="23"/>
      <c r="IC74" s="23"/>
      <c r="ID74" s="23"/>
      <c r="IE74" s="23"/>
      <c r="IF74" s="23"/>
      <c r="IG74" s="23"/>
      <c r="IH74" s="23"/>
      <c r="II74" s="23"/>
      <c r="IJ74" s="23"/>
      <c r="IK74" s="23"/>
      <c r="IL74" s="23"/>
      <c r="IM74" s="23"/>
      <c r="IN74" s="23"/>
      <c r="IO74" s="23"/>
      <c r="IP74" s="23"/>
      <c r="IQ74" s="23"/>
      <c r="IR74" s="23"/>
      <c r="IS74" s="23"/>
      <c r="IT74" s="23"/>
      <c r="IU74" s="23"/>
    </row>
    <row r="75" spans="1:255" s="24" customFormat="1" ht="12" customHeight="1" x14ac:dyDescent="0.25">
      <c r="A75" s="51"/>
      <c r="B75" s="75" t="s">
        <v>103</v>
      </c>
      <c r="C75" s="76"/>
      <c r="D75" s="76"/>
      <c r="E75" s="76"/>
      <c r="F75" s="77"/>
      <c r="G75" s="7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23"/>
      <c r="EU75" s="23"/>
      <c r="EV75" s="23"/>
      <c r="EW75" s="23"/>
      <c r="EX75" s="23"/>
      <c r="EY75" s="23"/>
      <c r="EZ75" s="23"/>
      <c r="FA75" s="23"/>
      <c r="FB75" s="23"/>
      <c r="FC75" s="23"/>
      <c r="FD75" s="23"/>
      <c r="FE75" s="23"/>
      <c r="FF75" s="23"/>
      <c r="FG75" s="23"/>
      <c r="FH75" s="23"/>
      <c r="FI75" s="23"/>
      <c r="FJ75" s="23"/>
      <c r="FK75" s="23"/>
      <c r="FL75" s="23"/>
      <c r="FM75" s="23"/>
      <c r="FN75" s="23"/>
      <c r="FO75" s="23"/>
      <c r="FP75" s="23"/>
      <c r="FQ75" s="23"/>
      <c r="FR75" s="23"/>
      <c r="FS75" s="23"/>
      <c r="FT75" s="23"/>
      <c r="FU75" s="23"/>
      <c r="FV75" s="23"/>
      <c r="FW75" s="23"/>
      <c r="FX75" s="23"/>
      <c r="FY75" s="23"/>
      <c r="FZ75" s="23"/>
      <c r="GA75" s="23"/>
      <c r="GB75" s="23"/>
      <c r="GC75" s="23"/>
      <c r="GD75" s="23"/>
      <c r="GE75" s="23"/>
      <c r="GF75" s="23"/>
      <c r="GG75" s="23"/>
      <c r="GH75" s="23"/>
      <c r="GI75" s="23"/>
      <c r="GJ75" s="23"/>
      <c r="GK75" s="23"/>
      <c r="GL75" s="23"/>
      <c r="GM75" s="23"/>
      <c r="GN75" s="23"/>
      <c r="GO75" s="23"/>
      <c r="GP75" s="23"/>
      <c r="GQ75" s="23"/>
      <c r="GR75" s="23"/>
      <c r="GS75" s="23"/>
      <c r="GT75" s="23"/>
      <c r="GU75" s="23"/>
      <c r="GV75" s="23"/>
      <c r="GW75" s="23"/>
      <c r="GX75" s="23"/>
      <c r="GY75" s="23"/>
      <c r="GZ75" s="23"/>
      <c r="HA75" s="23"/>
      <c r="HB75" s="23"/>
      <c r="HC75" s="23"/>
      <c r="HD75" s="23"/>
      <c r="HE75" s="23"/>
      <c r="HF75" s="23"/>
      <c r="HG75" s="23"/>
      <c r="HH75" s="23"/>
      <c r="HI75" s="23"/>
      <c r="HJ75" s="23"/>
      <c r="HK75" s="23"/>
      <c r="HL75" s="23"/>
      <c r="HM75" s="23"/>
      <c r="HN75" s="23"/>
      <c r="HO75" s="23"/>
      <c r="HP75" s="23"/>
      <c r="HQ75" s="23"/>
      <c r="HR75" s="23"/>
      <c r="HS75" s="23"/>
      <c r="HT75" s="23"/>
      <c r="HU75" s="23"/>
      <c r="HV75" s="23"/>
      <c r="HW75" s="23"/>
      <c r="HX75" s="23"/>
      <c r="HY75" s="23"/>
      <c r="HZ75" s="23"/>
      <c r="IA75" s="23"/>
      <c r="IB75" s="23"/>
      <c r="IC75" s="23"/>
      <c r="ID75" s="23"/>
      <c r="IE75" s="23"/>
      <c r="IF75" s="23"/>
      <c r="IG75" s="23"/>
      <c r="IH75" s="23"/>
      <c r="II75" s="23"/>
      <c r="IJ75" s="23"/>
      <c r="IK75" s="23"/>
      <c r="IL75" s="23"/>
      <c r="IM75" s="23"/>
      <c r="IN75" s="23"/>
      <c r="IO75" s="23"/>
      <c r="IP75" s="23"/>
      <c r="IQ75" s="23"/>
      <c r="IR75" s="23"/>
      <c r="IS75" s="23"/>
      <c r="IT75" s="23"/>
      <c r="IU75" s="23"/>
    </row>
    <row r="76" spans="1:255" s="24" customFormat="1" ht="12" customHeight="1" x14ac:dyDescent="0.25">
      <c r="A76" s="51"/>
      <c r="B76" s="18" t="s">
        <v>104</v>
      </c>
      <c r="C76" s="74"/>
      <c r="D76" s="74"/>
      <c r="E76" s="74"/>
      <c r="F76" s="78"/>
      <c r="G76" s="7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  <c r="EN76" s="23"/>
      <c r="EO76" s="23"/>
      <c r="EP76" s="23"/>
      <c r="EQ76" s="23"/>
      <c r="ER76" s="23"/>
      <c r="ES76" s="23"/>
      <c r="ET76" s="23"/>
      <c r="EU76" s="23"/>
      <c r="EV76" s="23"/>
      <c r="EW76" s="23"/>
      <c r="EX76" s="23"/>
      <c r="EY76" s="23"/>
      <c r="EZ76" s="23"/>
      <c r="FA76" s="23"/>
      <c r="FB76" s="23"/>
      <c r="FC76" s="23"/>
      <c r="FD76" s="23"/>
      <c r="FE76" s="23"/>
      <c r="FF76" s="23"/>
      <c r="FG76" s="23"/>
      <c r="FH76" s="23"/>
      <c r="FI76" s="23"/>
      <c r="FJ76" s="23"/>
      <c r="FK76" s="23"/>
      <c r="FL76" s="23"/>
      <c r="FM76" s="23"/>
      <c r="FN76" s="23"/>
      <c r="FO76" s="23"/>
      <c r="FP76" s="23"/>
      <c r="FQ76" s="23"/>
      <c r="FR76" s="23"/>
      <c r="FS76" s="23"/>
      <c r="FT76" s="23"/>
      <c r="FU76" s="23"/>
      <c r="FV76" s="23"/>
      <c r="FW76" s="23"/>
      <c r="FX76" s="23"/>
      <c r="FY76" s="23"/>
      <c r="FZ76" s="23"/>
      <c r="GA76" s="23"/>
      <c r="GB76" s="23"/>
      <c r="GC76" s="23"/>
      <c r="GD76" s="23"/>
      <c r="GE76" s="23"/>
      <c r="GF76" s="23"/>
      <c r="GG76" s="23"/>
      <c r="GH76" s="23"/>
      <c r="GI76" s="23"/>
      <c r="GJ76" s="23"/>
      <c r="GK76" s="23"/>
      <c r="GL76" s="23"/>
      <c r="GM76" s="23"/>
      <c r="GN76" s="23"/>
      <c r="GO76" s="23"/>
      <c r="GP76" s="23"/>
      <c r="GQ76" s="23"/>
      <c r="GR76" s="23"/>
      <c r="GS76" s="23"/>
      <c r="GT76" s="23"/>
      <c r="GU76" s="23"/>
      <c r="GV76" s="23"/>
      <c r="GW76" s="23"/>
      <c r="GX76" s="23"/>
      <c r="GY76" s="23"/>
      <c r="GZ76" s="23"/>
      <c r="HA76" s="23"/>
      <c r="HB76" s="23"/>
      <c r="HC76" s="23"/>
      <c r="HD76" s="23"/>
      <c r="HE76" s="23"/>
      <c r="HF76" s="23"/>
      <c r="HG76" s="23"/>
      <c r="HH76" s="23"/>
      <c r="HI76" s="23"/>
      <c r="HJ76" s="23"/>
      <c r="HK76" s="23"/>
      <c r="HL76" s="23"/>
      <c r="HM76" s="23"/>
      <c r="HN76" s="23"/>
      <c r="HO76" s="23"/>
      <c r="HP76" s="23"/>
      <c r="HQ76" s="23"/>
      <c r="HR76" s="23"/>
      <c r="HS76" s="23"/>
      <c r="HT76" s="23"/>
      <c r="HU76" s="23"/>
      <c r="HV76" s="23"/>
      <c r="HW76" s="23"/>
      <c r="HX76" s="23"/>
      <c r="HY76" s="23"/>
      <c r="HZ76" s="23"/>
      <c r="IA76" s="23"/>
      <c r="IB76" s="23"/>
      <c r="IC76" s="23"/>
      <c r="ID76" s="23"/>
      <c r="IE76" s="23"/>
      <c r="IF76" s="23"/>
      <c r="IG76" s="23"/>
      <c r="IH76" s="23"/>
      <c r="II76" s="23"/>
      <c r="IJ76" s="23"/>
      <c r="IK76" s="23"/>
      <c r="IL76" s="23"/>
      <c r="IM76" s="23"/>
      <c r="IN76" s="23"/>
      <c r="IO76" s="23"/>
      <c r="IP76" s="23"/>
      <c r="IQ76" s="23"/>
      <c r="IR76" s="23"/>
      <c r="IS76" s="23"/>
      <c r="IT76" s="23"/>
      <c r="IU76" s="23"/>
    </row>
    <row r="77" spans="1:255" s="24" customFormat="1" ht="12" customHeight="1" x14ac:dyDescent="0.25">
      <c r="A77" s="51"/>
      <c r="B77" s="18" t="s">
        <v>105</v>
      </c>
      <c r="C77" s="74"/>
      <c r="D77" s="74"/>
      <c r="E77" s="74"/>
      <c r="F77" s="78"/>
      <c r="G77" s="7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  <c r="EN77" s="23"/>
      <c r="EO77" s="23"/>
      <c r="EP77" s="23"/>
      <c r="EQ77" s="23"/>
      <c r="ER77" s="23"/>
      <c r="ES77" s="23"/>
      <c r="ET77" s="23"/>
      <c r="EU77" s="23"/>
      <c r="EV77" s="23"/>
      <c r="EW77" s="23"/>
      <c r="EX77" s="23"/>
      <c r="EY77" s="23"/>
      <c r="EZ77" s="23"/>
      <c r="FA77" s="23"/>
      <c r="FB77" s="23"/>
      <c r="FC77" s="23"/>
      <c r="FD77" s="23"/>
      <c r="FE77" s="23"/>
      <c r="FF77" s="23"/>
      <c r="FG77" s="23"/>
      <c r="FH77" s="23"/>
      <c r="FI77" s="23"/>
      <c r="FJ77" s="23"/>
      <c r="FK77" s="23"/>
      <c r="FL77" s="23"/>
      <c r="FM77" s="23"/>
      <c r="FN77" s="23"/>
      <c r="FO77" s="23"/>
      <c r="FP77" s="23"/>
      <c r="FQ77" s="23"/>
      <c r="FR77" s="23"/>
      <c r="FS77" s="23"/>
      <c r="FT77" s="23"/>
      <c r="FU77" s="23"/>
      <c r="FV77" s="23"/>
      <c r="FW77" s="23"/>
      <c r="FX77" s="23"/>
      <c r="FY77" s="23"/>
      <c r="FZ77" s="23"/>
      <c r="GA77" s="23"/>
      <c r="GB77" s="23"/>
      <c r="GC77" s="23"/>
      <c r="GD77" s="23"/>
      <c r="GE77" s="23"/>
      <c r="GF77" s="23"/>
      <c r="GG77" s="23"/>
      <c r="GH77" s="23"/>
      <c r="GI77" s="23"/>
      <c r="GJ77" s="23"/>
      <c r="GK77" s="23"/>
      <c r="GL77" s="23"/>
      <c r="GM77" s="23"/>
      <c r="GN77" s="23"/>
      <c r="GO77" s="23"/>
      <c r="GP77" s="23"/>
      <c r="GQ77" s="23"/>
      <c r="GR77" s="23"/>
      <c r="GS77" s="23"/>
      <c r="GT77" s="23"/>
      <c r="GU77" s="23"/>
      <c r="GV77" s="23"/>
      <c r="GW77" s="23"/>
      <c r="GX77" s="23"/>
      <c r="GY77" s="23"/>
      <c r="GZ77" s="23"/>
      <c r="HA77" s="23"/>
      <c r="HB77" s="23"/>
      <c r="HC77" s="23"/>
      <c r="HD77" s="23"/>
      <c r="HE77" s="23"/>
      <c r="HF77" s="23"/>
      <c r="HG77" s="23"/>
      <c r="HH77" s="23"/>
      <c r="HI77" s="23"/>
      <c r="HJ77" s="23"/>
      <c r="HK77" s="23"/>
      <c r="HL77" s="23"/>
      <c r="HM77" s="23"/>
      <c r="HN77" s="23"/>
      <c r="HO77" s="23"/>
      <c r="HP77" s="23"/>
      <c r="HQ77" s="23"/>
      <c r="HR77" s="23"/>
      <c r="HS77" s="23"/>
      <c r="HT77" s="23"/>
      <c r="HU77" s="23"/>
      <c r="HV77" s="23"/>
      <c r="HW77" s="23"/>
      <c r="HX77" s="23"/>
      <c r="HY77" s="23"/>
      <c r="HZ77" s="23"/>
      <c r="IA77" s="23"/>
      <c r="IB77" s="23"/>
      <c r="IC77" s="23"/>
      <c r="ID77" s="23"/>
      <c r="IE77" s="23"/>
      <c r="IF77" s="23"/>
      <c r="IG77" s="23"/>
      <c r="IH77" s="23"/>
      <c r="II77" s="23"/>
      <c r="IJ77" s="23"/>
      <c r="IK77" s="23"/>
      <c r="IL77" s="23"/>
      <c r="IM77" s="23"/>
      <c r="IN77" s="23"/>
      <c r="IO77" s="23"/>
      <c r="IP77" s="23"/>
      <c r="IQ77" s="23"/>
      <c r="IR77" s="23"/>
      <c r="IS77" s="23"/>
      <c r="IT77" s="23"/>
      <c r="IU77" s="23"/>
    </row>
    <row r="78" spans="1:255" s="24" customFormat="1" ht="12" customHeight="1" x14ac:dyDescent="0.25">
      <c r="A78" s="51"/>
      <c r="B78" s="18" t="s">
        <v>106</v>
      </c>
      <c r="C78" s="74"/>
      <c r="D78" s="74"/>
      <c r="E78" s="74"/>
      <c r="F78" s="78"/>
      <c r="G78" s="7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  <c r="EN78" s="23"/>
      <c r="EO78" s="23"/>
      <c r="EP78" s="23"/>
      <c r="EQ78" s="23"/>
      <c r="ER78" s="23"/>
      <c r="ES78" s="23"/>
      <c r="ET78" s="23"/>
      <c r="EU78" s="23"/>
      <c r="EV78" s="23"/>
      <c r="EW78" s="23"/>
      <c r="EX78" s="23"/>
      <c r="EY78" s="23"/>
      <c r="EZ78" s="23"/>
      <c r="FA78" s="23"/>
      <c r="FB78" s="23"/>
      <c r="FC78" s="23"/>
      <c r="FD78" s="23"/>
      <c r="FE78" s="23"/>
      <c r="FF78" s="23"/>
      <c r="FG78" s="23"/>
      <c r="FH78" s="23"/>
      <c r="FI78" s="23"/>
      <c r="FJ78" s="23"/>
      <c r="FK78" s="23"/>
      <c r="FL78" s="23"/>
      <c r="FM78" s="23"/>
      <c r="FN78" s="23"/>
      <c r="FO78" s="23"/>
      <c r="FP78" s="23"/>
      <c r="FQ78" s="23"/>
      <c r="FR78" s="23"/>
      <c r="FS78" s="23"/>
      <c r="FT78" s="23"/>
      <c r="FU78" s="23"/>
      <c r="FV78" s="23"/>
      <c r="FW78" s="23"/>
      <c r="FX78" s="23"/>
      <c r="FY78" s="23"/>
      <c r="FZ78" s="23"/>
      <c r="GA78" s="23"/>
      <c r="GB78" s="23"/>
      <c r="GC78" s="23"/>
      <c r="GD78" s="23"/>
      <c r="GE78" s="23"/>
      <c r="GF78" s="23"/>
      <c r="GG78" s="23"/>
      <c r="GH78" s="23"/>
      <c r="GI78" s="23"/>
      <c r="GJ78" s="23"/>
      <c r="GK78" s="23"/>
      <c r="GL78" s="23"/>
      <c r="GM78" s="23"/>
      <c r="GN78" s="23"/>
      <c r="GO78" s="23"/>
      <c r="GP78" s="23"/>
      <c r="GQ78" s="23"/>
      <c r="GR78" s="23"/>
      <c r="GS78" s="23"/>
      <c r="GT78" s="23"/>
      <c r="GU78" s="23"/>
      <c r="GV78" s="23"/>
      <c r="GW78" s="23"/>
      <c r="GX78" s="23"/>
      <c r="GY78" s="23"/>
      <c r="GZ78" s="23"/>
      <c r="HA78" s="23"/>
      <c r="HB78" s="23"/>
      <c r="HC78" s="23"/>
      <c r="HD78" s="23"/>
      <c r="HE78" s="23"/>
      <c r="HF78" s="23"/>
      <c r="HG78" s="23"/>
      <c r="HH78" s="23"/>
      <c r="HI78" s="23"/>
      <c r="HJ78" s="23"/>
      <c r="HK78" s="23"/>
      <c r="HL78" s="23"/>
      <c r="HM78" s="23"/>
      <c r="HN78" s="23"/>
      <c r="HO78" s="23"/>
      <c r="HP78" s="23"/>
      <c r="HQ78" s="23"/>
      <c r="HR78" s="23"/>
      <c r="HS78" s="23"/>
      <c r="HT78" s="23"/>
      <c r="HU78" s="23"/>
      <c r="HV78" s="23"/>
      <c r="HW78" s="23"/>
      <c r="HX78" s="23"/>
      <c r="HY78" s="23"/>
      <c r="HZ78" s="23"/>
      <c r="IA78" s="23"/>
      <c r="IB78" s="23"/>
      <c r="IC78" s="23"/>
      <c r="ID78" s="23"/>
      <c r="IE78" s="23"/>
      <c r="IF78" s="23"/>
      <c r="IG78" s="23"/>
      <c r="IH78" s="23"/>
      <c r="II78" s="23"/>
      <c r="IJ78" s="23"/>
      <c r="IK78" s="23"/>
      <c r="IL78" s="23"/>
      <c r="IM78" s="23"/>
      <c r="IN78" s="23"/>
      <c r="IO78" s="23"/>
      <c r="IP78" s="23"/>
      <c r="IQ78" s="23"/>
      <c r="IR78" s="23"/>
      <c r="IS78" s="23"/>
      <c r="IT78" s="23"/>
      <c r="IU78" s="23"/>
    </row>
    <row r="79" spans="1:255" s="24" customFormat="1" ht="12" customHeight="1" x14ac:dyDescent="0.25">
      <c r="A79" s="51"/>
      <c r="B79" s="18" t="s">
        <v>107</v>
      </c>
      <c r="C79" s="74"/>
      <c r="D79" s="74"/>
      <c r="E79" s="74"/>
      <c r="F79" s="78"/>
      <c r="G79" s="7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  <c r="EN79" s="23"/>
      <c r="EO79" s="23"/>
      <c r="EP79" s="23"/>
      <c r="EQ79" s="23"/>
      <c r="ER79" s="23"/>
      <c r="ES79" s="23"/>
      <c r="ET79" s="23"/>
      <c r="EU79" s="23"/>
      <c r="EV79" s="23"/>
      <c r="EW79" s="23"/>
      <c r="EX79" s="23"/>
      <c r="EY79" s="23"/>
      <c r="EZ79" s="23"/>
      <c r="FA79" s="23"/>
      <c r="FB79" s="23"/>
      <c r="FC79" s="23"/>
      <c r="FD79" s="23"/>
      <c r="FE79" s="23"/>
      <c r="FF79" s="23"/>
      <c r="FG79" s="23"/>
      <c r="FH79" s="23"/>
      <c r="FI79" s="23"/>
      <c r="FJ79" s="23"/>
      <c r="FK79" s="23"/>
      <c r="FL79" s="23"/>
      <c r="FM79" s="23"/>
      <c r="FN79" s="23"/>
      <c r="FO79" s="23"/>
      <c r="FP79" s="23"/>
      <c r="FQ79" s="23"/>
      <c r="FR79" s="23"/>
      <c r="FS79" s="23"/>
      <c r="FT79" s="23"/>
      <c r="FU79" s="23"/>
      <c r="FV79" s="23"/>
      <c r="FW79" s="23"/>
      <c r="FX79" s="23"/>
      <c r="FY79" s="23"/>
      <c r="FZ79" s="23"/>
      <c r="GA79" s="23"/>
      <c r="GB79" s="23"/>
      <c r="GC79" s="23"/>
      <c r="GD79" s="23"/>
      <c r="GE79" s="23"/>
      <c r="GF79" s="23"/>
      <c r="GG79" s="23"/>
      <c r="GH79" s="23"/>
      <c r="GI79" s="23"/>
      <c r="GJ79" s="23"/>
      <c r="GK79" s="23"/>
      <c r="GL79" s="23"/>
      <c r="GM79" s="23"/>
      <c r="GN79" s="23"/>
      <c r="GO79" s="23"/>
      <c r="GP79" s="23"/>
      <c r="GQ79" s="23"/>
      <c r="GR79" s="23"/>
      <c r="GS79" s="23"/>
      <c r="GT79" s="23"/>
      <c r="GU79" s="23"/>
      <c r="GV79" s="23"/>
      <c r="GW79" s="23"/>
      <c r="GX79" s="23"/>
      <c r="GY79" s="23"/>
      <c r="GZ79" s="23"/>
      <c r="HA79" s="23"/>
      <c r="HB79" s="23"/>
      <c r="HC79" s="23"/>
      <c r="HD79" s="23"/>
      <c r="HE79" s="23"/>
      <c r="HF79" s="23"/>
      <c r="HG79" s="23"/>
      <c r="HH79" s="23"/>
      <c r="HI79" s="23"/>
      <c r="HJ79" s="23"/>
      <c r="HK79" s="23"/>
      <c r="HL79" s="23"/>
      <c r="HM79" s="23"/>
      <c r="HN79" s="23"/>
      <c r="HO79" s="23"/>
      <c r="HP79" s="23"/>
      <c r="HQ79" s="23"/>
      <c r="HR79" s="23"/>
      <c r="HS79" s="23"/>
      <c r="HT79" s="23"/>
      <c r="HU79" s="23"/>
      <c r="HV79" s="23"/>
      <c r="HW79" s="23"/>
      <c r="HX79" s="23"/>
      <c r="HY79" s="23"/>
      <c r="HZ79" s="23"/>
      <c r="IA79" s="23"/>
      <c r="IB79" s="23"/>
      <c r="IC79" s="23"/>
      <c r="ID79" s="23"/>
      <c r="IE79" s="23"/>
      <c r="IF79" s="23"/>
      <c r="IG79" s="23"/>
      <c r="IH79" s="23"/>
      <c r="II79" s="23"/>
      <c r="IJ79" s="23"/>
      <c r="IK79" s="23"/>
      <c r="IL79" s="23"/>
      <c r="IM79" s="23"/>
      <c r="IN79" s="23"/>
      <c r="IO79" s="23"/>
      <c r="IP79" s="23"/>
      <c r="IQ79" s="23"/>
      <c r="IR79" s="23"/>
      <c r="IS79" s="23"/>
      <c r="IT79" s="23"/>
      <c r="IU79" s="23"/>
    </row>
    <row r="80" spans="1:255" s="24" customFormat="1" ht="12" customHeight="1" x14ac:dyDescent="0.25">
      <c r="A80" s="51"/>
      <c r="B80" s="18" t="s">
        <v>108</v>
      </c>
      <c r="C80" s="74"/>
      <c r="D80" s="74"/>
      <c r="E80" s="74"/>
      <c r="F80" s="78"/>
      <c r="G80" s="7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  <c r="EN80" s="23"/>
      <c r="EO80" s="23"/>
      <c r="EP80" s="23"/>
      <c r="EQ80" s="23"/>
      <c r="ER80" s="23"/>
      <c r="ES80" s="23"/>
      <c r="ET80" s="23"/>
      <c r="EU80" s="23"/>
      <c r="EV80" s="23"/>
      <c r="EW80" s="23"/>
      <c r="EX80" s="23"/>
      <c r="EY80" s="23"/>
      <c r="EZ80" s="23"/>
      <c r="FA80" s="23"/>
      <c r="FB80" s="23"/>
      <c r="FC80" s="23"/>
      <c r="FD80" s="23"/>
      <c r="FE80" s="23"/>
      <c r="FF80" s="23"/>
      <c r="FG80" s="23"/>
      <c r="FH80" s="23"/>
      <c r="FI80" s="23"/>
      <c r="FJ80" s="23"/>
      <c r="FK80" s="23"/>
      <c r="FL80" s="23"/>
      <c r="FM80" s="23"/>
      <c r="FN80" s="23"/>
      <c r="FO80" s="23"/>
      <c r="FP80" s="23"/>
      <c r="FQ80" s="23"/>
      <c r="FR80" s="23"/>
      <c r="FS80" s="23"/>
      <c r="FT80" s="23"/>
      <c r="FU80" s="23"/>
      <c r="FV80" s="23"/>
      <c r="FW80" s="23"/>
      <c r="FX80" s="23"/>
      <c r="FY80" s="23"/>
      <c r="FZ80" s="23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  <c r="IH80" s="23"/>
      <c r="II80" s="23"/>
      <c r="IJ80" s="23"/>
      <c r="IK80" s="23"/>
      <c r="IL80" s="23"/>
      <c r="IM80" s="23"/>
      <c r="IN80" s="23"/>
      <c r="IO80" s="23"/>
      <c r="IP80" s="23"/>
      <c r="IQ80" s="23"/>
      <c r="IR80" s="23"/>
      <c r="IS80" s="23"/>
      <c r="IT80" s="23"/>
      <c r="IU80" s="23"/>
    </row>
    <row r="81" spans="1:255" s="24" customFormat="1" ht="12.75" customHeight="1" thickBot="1" x14ac:dyDescent="0.3">
      <c r="A81" s="51"/>
      <c r="B81" s="19" t="s">
        <v>109</v>
      </c>
      <c r="C81" s="79"/>
      <c r="D81" s="79"/>
      <c r="E81" s="79"/>
      <c r="F81" s="80"/>
      <c r="G81" s="7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  <c r="EN81" s="23"/>
      <c r="EO81" s="23"/>
      <c r="EP81" s="23"/>
      <c r="EQ81" s="23"/>
      <c r="ER81" s="23"/>
      <c r="ES81" s="23"/>
      <c r="ET81" s="23"/>
      <c r="EU81" s="23"/>
      <c r="EV81" s="23"/>
      <c r="EW81" s="23"/>
      <c r="EX81" s="23"/>
      <c r="EY81" s="23"/>
      <c r="EZ81" s="23"/>
      <c r="FA81" s="23"/>
      <c r="FB81" s="23"/>
      <c r="FC81" s="23"/>
      <c r="FD81" s="23"/>
      <c r="FE81" s="23"/>
      <c r="FF81" s="23"/>
      <c r="FG81" s="23"/>
      <c r="FH81" s="23"/>
      <c r="FI81" s="23"/>
      <c r="FJ81" s="23"/>
      <c r="FK81" s="23"/>
      <c r="FL81" s="23"/>
      <c r="FM81" s="23"/>
      <c r="FN81" s="23"/>
      <c r="FO81" s="23"/>
      <c r="FP81" s="23"/>
      <c r="FQ81" s="23"/>
      <c r="FR81" s="23"/>
      <c r="FS81" s="23"/>
      <c r="FT81" s="23"/>
      <c r="FU81" s="23"/>
      <c r="FV81" s="23"/>
      <c r="FW81" s="23"/>
      <c r="FX81" s="23"/>
      <c r="FY81" s="23"/>
      <c r="FZ81" s="23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  <c r="IH81" s="23"/>
      <c r="II81" s="23"/>
      <c r="IJ81" s="23"/>
      <c r="IK81" s="23"/>
      <c r="IL81" s="23"/>
      <c r="IM81" s="23"/>
      <c r="IN81" s="23"/>
      <c r="IO81" s="23"/>
      <c r="IP81" s="23"/>
      <c r="IQ81" s="23"/>
      <c r="IR81" s="23"/>
      <c r="IS81" s="23"/>
      <c r="IT81" s="23"/>
      <c r="IU81" s="23"/>
    </row>
    <row r="82" spans="1:255" s="24" customFormat="1" ht="12.75" customHeight="1" x14ac:dyDescent="0.25">
      <c r="A82" s="51"/>
      <c r="B82" s="74"/>
      <c r="C82" s="74"/>
      <c r="D82" s="74"/>
      <c r="E82" s="74"/>
      <c r="F82" s="74"/>
      <c r="G82" s="7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  <c r="EN82" s="23"/>
      <c r="EO82" s="23"/>
      <c r="EP82" s="23"/>
      <c r="EQ82" s="23"/>
      <c r="ER82" s="23"/>
      <c r="ES82" s="23"/>
      <c r="ET82" s="23"/>
      <c r="EU82" s="23"/>
      <c r="EV82" s="23"/>
      <c r="EW82" s="23"/>
      <c r="EX82" s="23"/>
      <c r="EY82" s="23"/>
      <c r="EZ82" s="23"/>
      <c r="FA82" s="23"/>
      <c r="FB82" s="23"/>
      <c r="FC82" s="23"/>
      <c r="FD82" s="23"/>
      <c r="FE82" s="23"/>
      <c r="FF82" s="23"/>
      <c r="FG82" s="23"/>
      <c r="FH82" s="23"/>
      <c r="FI82" s="23"/>
      <c r="FJ82" s="23"/>
      <c r="FK82" s="23"/>
      <c r="FL82" s="23"/>
      <c r="FM82" s="23"/>
      <c r="FN82" s="23"/>
      <c r="FO82" s="23"/>
      <c r="FP82" s="23"/>
      <c r="FQ82" s="23"/>
      <c r="FR82" s="23"/>
      <c r="FS82" s="23"/>
      <c r="FT82" s="23"/>
      <c r="FU82" s="23"/>
      <c r="FV82" s="23"/>
      <c r="FW82" s="23"/>
      <c r="FX82" s="23"/>
      <c r="FY82" s="23"/>
      <c r="FZ82" s="23"/>
      <c r="GA82" s="23"/>
      <c r="GB82" s="23"/>
      <c r="GC82" s="23"/>
      <c r="GD82" s="23"/>
      <c r="GE82" s="23"/>
      <c r="GF82" s="23"/>
      <c r="GG82" s="23"/>
      <c r="GH82" s="23"/>
      <c r="GI82" s="23"/>
      <c r="GJ82" s="23"/>
      <c r="GK82" s="23"/>
      <c r="GL82" s="23"/>
      <c r="GM82" s="23"/>
      <c r="GN82" s="23"/>
      <c r="GO82" s="23"/>
      <c r="GP82" s="23"/>
      <c r="GQ82" s="23"/>
      <c r="GR82" s="23"/>
      <c r="GS82" s="23"/>
      <c r="GT82" s="23"/>
      <c r="GU82" s="23"/>
      <c r="GV82" s="23"/>
      <c r="GW82" s="23"/>
      <c r="GX82" s="23"/>
      <c r="GY82" s="23"/>
      <c r="GZ82" s="23"/>
      <c r="HA82" s="23"/>
      <c r="HB82" s="23"/>
      <c r="HC82" s="23"/>
      <c r="HD82" s="23"/>
      <c r="HE82" s="23"/>
      <c r="HF82" s="23"/>
      <c r="HG82" s="23"/>
      <c r="HH82" s="23"/>
      <c r="HI82" s="23"/>
      <c r="HJ82" s="23"/>
      <c r="HK82" s="23"/>
      <c r="HL82" s="23"/>
      <c r="HM82" s="23"/>
      <c r="HN82" s="23"/>
      <c r="HO82" s="23"/>
      <c r="HP82" s="23"/>
      <c r="HQ82" s="23"/>
      <c r="HR82" s="23"/>
      <c r="HS82" s="23"/>
      <c r="HT82" s="23"/>
      <c r="HU82" s="23"/>
      <c r="HV82" s="23"/>
      <c r="HW82" s="23"/>
      <c r="HX82" s="23"/>
      <c r="HY82" s="23"/>
      <c r="HZ82" s="23"/>
      <c r="IA82" s="23"/>
      <c r="IB82" s="23"/>
      <c r="IC82" s="23"/>
      <c r="ID82" s="23"/>
      <c r="IE82" s="23"/>
      <c r="IF82" s="23"/>
      <c r="IG82" s="23"/>
      <c r="IH82" s="23"/>
      <c r="II82" s="23"/>
      <c r="IJ82" s="23"/>
      <c r="IK82" s="23"/>
      <c r="IL82" s="23"/>
      <c r="IM82" s="23"/>
      <c r="IN82" s="23"/>
      <c r="IO82" s="23"/>
      <c r="IP82" s="23"/>
      <c r="IQ82" s="23"/>
      <c r="IR82" s="23"/>
      <c r="IS82" s="23"/>
      <c r="IT82" s="23"/>
      <c r="IU82" s="23"/>
    </row>
    <row r="83" spans="1:255" s="24" customFormat="1" ht="15" customHeight="1" thickBot="1" x14ac:dyDescent="0.3">
      <c r="A83" s="51"/>
      <c r="B83" s="164" t="s">
        <v>110</v>
      </c>
      <c r="C83" s="165"/>
      <c r="D83" s="81"/>
      <c r="E83" s="82"/>
      <c r="F83" s="82"/>
      <c r="G83" s="7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  <c r="EN83" s="23"/>
      <c r="EO83" s="23"/>
      <c r="EP83" s="23"/>
      <c r="EQ83" s="23"/>
      <c r="ER83" s="23"/>
      <c r="ES83" s="23"/>
      <c r="ET83" s="23"/>
      <c r="EU83" s="23"/>
      <c r="EV83" s="23"/>
      <c r="EW83" s="23"/>
      <c r="EX83" s="23"/>
      <c r="EY83" s="23"/>
      <c r="EZ83" s="23"/>
      <c r="FA83" s="23"/>
      <c r="FB83" s="23"/>
      <c r="FC83" s="23"/>
      <c r="FD83" s="23"/>
      <c r="FE83" s="23"/>
      <c r="FF83" s="23"/>
      <c r="FG83" s="23"/>
      <c r="FH83" s="23"/>
      <c r="FI83" s="23"/>
      <c r="FJ83" s="23"/>
      <c r="FK83" s="23"/>
      <c r="FL83" s="23"/>
      <c r="FM83" s="23"/>
      <c r="FN83" s="23"/>
      <c r="FO83" s="23"/>
      <c r="FP83" s="23"/>
      <c r="FQ83" s="23"/>
      <c r="FR83" s="23"/>
      <c r="FS83" s="23"/>
      <c r="FT83" s="23"/>
      <c r="FU83" s="23"/>
      <c r="FV83" s="23"/>
      <c r="FW83" s="23"/>
      <c r="FX83" s="23"/>
      <c r="FY83" s="23"/>
      <c r="FZ83" s="23"/>
      <c r="GA83" s="23"/>
      <c r="GB83" s="23"/>
      <c r="GC83" s="23"/>
      <c r="GD83" s="23"/>
      <c r="GE83" s="23"/>
      <c r="GF83" s="23"/>
      <c r="GG83" s="23"/>
      <c r="GH83" s="23"/>
      <c r="GI83" s="23"/>
      <c r="GJ83" s="23"/>
      <c r="GK83" s="23"/>
      <c r="GL83" s="23"/>
      <c r="GM83" s="23"/>
      <c r="GN83" s="23"/>
      <c r="GO83" s="23"/>
      <c r="GP83" s="23"/>
      <c r="GQ83" s="23"/>
      <c r="GR83" s="23"/>
      <c r="GS83" s="23"/>
      <c r="GT83" s="23"/>
      <c r="GU83" s="23"/>
      <c r="GV83" s="23"/>
      <c r="GW83" s="23"/>
      <c r="GX83" s="23"/>
      <c r="GY83" s="23"/>
      <c r="GZ83" s="23"/>
      <c r="HA83" s="23"/>
      <c r="HB83" s="23"/>
      <c r="HC83" s="23"/>
      <c r="HD83" s="23"/>
      <c r="HE83" s="23"/>
      <c r="HF83" s="23"/>
      <c r="HG83" s="23"/>
      <c r="HH83" s="23"/>
      <c r="HI83" s="23"/>
      <c r="HJ83" s="23"/>
      <c r="HK83" s="23"/>
      <c r="HL83" s="23"/>
      <c r="HM83" s="23"/>
      <c r="HN83" s="23"/>
      <c r="HO83" s="23"/>
      <c r="HP83" s="23"/>
      <c r="HQ83" s="23"/>
      <c r="HR83" s="23"/>
      <c r="HS83" s="23"/>
      <c r="HT83" s="23"/>
      <c r="HU83" s="23"/>
      <c r="HV83" s="23"/>
      <c r="HW83" s="23"/>
      <c r="HX83" s="23"/>
      <c r="HY83" s="23"/>
      <c r="HZ83" s="23"/>
      <c r="IA83" s="23"/>
      <c r="IB83" s="23"/>
      <c r="IC83" s="23"/>
      <c r="ID83" s="23"/>
      <c r="IE83" s="23"/>
      <c r="IF83" s="23"/>
      <c r="IG83" s="23"/>
      <c r="IH83" s="23"/>
      <c r="II83" s="23"/>
      <c r="IJ83" s="23"/>
      <c r="IK83" s="23"/>
      <c r="IL83" s="23"/>
      <c r="IM83" s="23"/>
      <c r="IN83" s="23"/>
      <c r="IO83" s="23"/>
      <c r="IP83" s="23"/>
      <c r="IQ83" s="23"/>
      <c r="IR83" s="23"/>
      <c r="IS83" s="23"/>
      <c r="IT83" s="23"/>
      <c r="IU83" s="23"/>
    </row>
    <row r="84" spans="1:255" s="24" customFormat="1" ht="12" customHeight="1" x14ac:dyDescent="0.25">
      <c r="A84" s="51"/>
      <c r="B84" s="83" t="s">
        <v>90</v>
      </c>
      <c r="C84" s="151" t="s">
        <v>111</v>
      </c>
      <c r="D84" s="152" t="s">
        <v>112</v>
      </c>
      <c r="E84" s="82"/>
      <c r="F84" s="82"/>
      <c r="G84" s="7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</row>
    <row r="85" spans="1:255" s="24" customFormat="1" ht="12" customHeight="1" x14ac:dyDescent="0.25">
      <c r="A85" s="51"/>
      <c r="B85" s="84" t="s">
        <v>113</v>
      </c>
      <c r="C85" s="147">
        <f>G30</f>
        <v>2360000</v>
      </c>
      <c r="D85" s="148">
        <f>(C85/C91)</f>
        <v>0.1872790669937813</v>
      </c>
      <c r="E85" s="82"/>
      <c r="F85" s="82"/>
      <c r="G85" s="7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</row>
    <row r="86" spans="1:255" s="24" customFormat="1" ht="12" customHeight="1" x14ac:dyDescent="0.25">
      <c r="A86" s="51"/>
      <c r="B86" s="84" t="s">
        <v>114</v>
      </c>
      <c r="C86" s="149">
        <v>0</v>
      </c>
      <c r="D86" s="148">
        <v>0</v>
      </c>
      <c r="E86" s="82"/>
      <c r="F86" s="82"/>
      <c r="G86" s="7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  <c r="EN86" s="23"/>
      <c r="EO86" s="23"/>
      <c r="EP86" s="23"/>
      <c r="EQ86" s="23"/>
      <c r="ER86" s="23"/>
      <c r="ES86" s="23"/>
      <c r="ET86" s="23"/>
      <c r="EU86" s="23"/>
      <c r="EV86" s="23"/>
      <c r="EW86" s="23"/>
      <c r="EX86" s="23"/>
      <c r="EY86" s="23"/>
      <c r="EZ86" s="23"/>
      <c r="FA86" s="23"/>
      <c r="FB86" s="23"/>
      <c r="FC86" s="23"/>
      <c r="FD86" s="23"/>
      <c r="FE86" s="23"/>
      <c r="FF86" s="23"/>
      <c r="FG86" s="23"/>
      <c r="FH86" s="23"/>
      <c r="FI86" s="23"/>
      <c r="FJ86" s="23"/>
      <c r="FK86" s="23"/>
      <c r="FL86" s="23"/>
      <c r="FM86" s="23"/>
      <c r="FN86" s="23"/>
      <c r="FO86" s="23"/>
      <c r="FP86" s="23"/>
      <c r="FQ86" s="23"/>
      <c r="FR86" s="23"/>
      <c r="FS86" s="23"/>
      <c r="FT86" s="23"/>
      <c r="FU86" s="23"/>
      <c r="FV86" s="23"/>
      <c r="FW86" s="23"/>
      <c r="FX86" s="23"/>
      <c r="FY86" s="23"/>
      <c r="FZ86" s="23"/>
      <c r="GA86" s="23"/>
      <c r="GB86" s="23"/>
      <c r="GC86" s="23"/>
      <c r="GD86" s="23"/>
      <c r="GE86" s="23"/>
      <c r="GF86" s="23"/>
      <c r="GG86" s="23"/>
      <c r="GH86" s="23"/>
      <c r="GI86" s="23"/>
      <c r="GJ86" s="23"/>
      <c r="GK86" s="23"/>
      <c r="GL86" s="23"/>
      <c r="GM86" s="23"/>
      <c r="GN86" s="23"/>
      <c r="GO86" s="23"/>
      <c r="GP86" s="23"/>
      <c r="GQ86" s="23"/>
      <c r="GR86" s="23"/>
      <c r="GS86" s="23"/>
      <c r="GT86" s="23"/>
      <c r="GU86" s="23"/>
      <c r="GV86" s="23"/>
      <c r="GW86" s="23"/>
      <c r="GX86" s="23"/>
      <c r="GY86" s="23"/>
      <c r="GZ86" s="23"/>
      <c r="HA86" s="23"/>
      <c r="HB86" s="23"/>
      <c r="HC86" s="23"/>
      <c r="HD86" s="23"/>
      <c r="HE86" s="23"/>
      <c r="HF86" s="23"/>
      <c r="HG86" s="23"/>
      <c r="HH86" s="23"/>
      <c r="HI86" s="23"/>
      <c r="HJ86" s="23"/>
      <c r="HK86" s="23"/>
      <c r="HL86" s="23"/>
      <c r="HM86" s="23"/>
      <c r="HN86" s="23"/>
      <c r="HO86" s="23"/>
      <c r="HP86" s="23"/>
      <c r="HQ86" s="23"/>
      <c r="HR86" s="23"/>
      <c r="HS86" s="23"/>
      <c r="HT86" s="23"/>
      <c r="HU86" s="23"/>
      <c r="HV86" s="23"/>
      <c r="HW86" s="23"/>
      <c r="HX86" s="23"/>
      <c r="HY86" s="23"/>
      <c r="HZ86" s="23"/>
      <c r="IA86" s="23"/>
      <c r="IB86" s="23"/>
      <c r="IC86" s="23"/>
      <c r="ID86" s="23"/>
      <c r="IE86" s="23"/>
      <c r="IF86" s="23"/>
      <c r="IG86" s="23"/>
      <c r="IH86" s="23"/>
      <c r="II86" s="23"/>
      <c r="IJ86" s="23"/>
      <c r="IK86" s="23"/>
      <c r="IL86" s="23"/>
      <c r="IM86" s="23"/>
      <c r="IN86" s="23"/>
      <c r="IO86" s="23"/>
      <c r="IP86" s="23"/>
      <c r="IQ86" s="23"/>
      <c r="IR86" s="23"/>
      <c r="IS86" s="23"/>
      <c r="IT86" s="23"/>
      <c r="IU86" s="23"/>
    </row>
    <row r="87" spans="1:255" s="24" customFormat="1" ht="12" customHeight="1" x14ac:dyDescent="0.25">
      <c r="A87" s="51"/>
      <c r="B87" s="84" t="s">
        <v>115</v>
      </c>
      <c r="C87" s="147">
        <f>G42</f>
        <v>675000</v>
      </c>
      <c r="D87" s="148">
        <f>(C87/C91)</f>
        <v>5.3564987381695919E-2</v>
      </c>
      <c r="E87" s="82"/>
      <c r="F87" s="82"/>
      <c r="G87" s="7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  <c r="EN87" s="23"/>
      <c r="EO87" s="23"/>
      <c r="EP87" s="23"/>
      <c r="EQ87" s="23"/>
      <c r="ER87" s="23"/>
      <c r="ES87" s="23"/>
      <c r="ET87" s="23"/>
      <c r="EU87" s="23"/>
      <c r="EV87" s="23"/>
      <c r="EW87" s="23"/>
      <c r="EX87" s="23"/>
      <c r="EY87" s="23"/>
      <c r="EZ87" s="23"/>
      <c r="FA87" s="23"/>
      <c r="FB87" s="23"/>
      <c r="FC87" s="23"/>
      <c r="FD87" s="23"/>
      <c r="FE87" s="23"/>
      <c r="FF87" s="23"/>
      <c r="FG87" s="23"/>
      <c r="FH87" s="23"/>
      <c r="FI87" s="23"/>
      <c r="FJ87" s="23"/>
      <c r="FK87" s="23"/>
      <c r="FL87" s="23"/>
      <c r="FM87" s="23"/>
      <c r="FN87" s="23"/>
      <c r="FO87" s="23"/>
      <c r="FP87" s="23"/>
      <c r="FQ87" s="23"/>
      <c r="FR87" s="23"/>
      <c r="FS87" s="23"/>
      <c r="FT87" s="23"/>
      <c r="FU87" s="23"/>
      <c r="FV87" s="23"/>
      <c r="FW87" s="23"/>
      <c r="FX87" s="23"/>
      <c r="FY87" s="23"/>
      <c r="FZ87" s="23"/>
      <c r="GA87" s="23"/>
      <c r="GB87" s="23"/>
      <c r="GC87" s="23"/>
      <c r="GD87" s="23"/>
      <c r="GE87" s="23"/>
      <c r="GF87" s="23"/>
      <c r="GG87" s="23"/>
      <c r="GH87" s="23"/>
      <c r="GI87" s="23"/>
      <c r="GJ87" s="23"/>
      <c r="GK87" s="23"/>
      <c r="GL87" s="23"/>
      <c r="GM87" s="23"/>
      <c r="GN87" s="23"/>
      <c r="GO87" s="23"/>
      <c r="GP87" s="23"/>
      <c r="GQ87" s="23"/>
      <c r="GR87" s="23"/>
      <c r="GS87" s="23"/>
      <c r="GT87" s="23"/>
      <c r="GU87" s="23"/>
      <c r="GV87" s="23"/>
      <c r="GW87" s="23"/>
      <c r="GX87" s="23"/>
      <c r="GY87" s="23"/>
      <c r="GZ87" s="23"/>
      <c r="HA87" s="23"/>
      <c r="HB87" s="23"/>
      <c r="HC87" s="23"/>
      <c r="HD87" s="23"/>
      <c r="HE87" s="23"/>
      <c r="HF87" s="23"/>
      <c r="HG87" s="23"/>
      <c r="HH87" s="23"/>
      <c r="HI87" s="23"/>
      <c r="HJ87" s="23"/>
      <c r="HK87" s="23"/>
      <c r="HL87" s="23"/>
      <c r="HM87" s="23"/>
      <c r="HN87" s="23"/>
      <c r="HO87" s="23"/>
      <c r="HP87" s="23"/>
      <c r="HQ87" s="23"/>
      <c r="HR87" s="23"/>
      <c r="HS87" s="23"/>
      <c r="HT87" s="23"/>
      <c r="HU87" s="23"/>
      <c r="HV87" s="23"/>
      <c r="HW87" s="23"/>
      <c r="HX87" s="23"/>
      <c r="HY87" s="23"/>
      <c r="HZ87" s="23"/>
      <c r="IA87" s="23"/>
      <c r="IB87" s="23"/>
      <c r="IC87" s="23"/>
      <c r="ID87" s="23"/>
      <c r="IE87" s="23"/>
      <c r="IF87" s="23"/>
      <c r="IG87" s="23"/>
      <c r="IH87" s="23"/>
      <c r="II87" s="23"/>
      <c r="IJ87" s="23"/>
      <c r="IK87" s="23"/>
      <c r="IL87" s="23"/>
      <c r="IM87" s="23"/>
      <c r="IN87" s="23"/>
      <c r="IO87" s="23"/>
      <c r="IP87" s="23"/>
      <c r="IQ87" s="23"/>
      <c r="IR87" s="23"/>
      <c r="IS87" s="23"/>
      <c r="IT87" s="23"/>
      <c r="IU87" s="23"/>
    </row>
    <row r="88" spans="1:255" s="24" customFormat="1" ht="12" customHeight="1" x14ac:dyDescent="0.25">
      <c r="A88" s="51"/>
      <c r="B88" s="84" t="s">
        <v>61</v>
      </c>
      <c r="C88" s="147">
        <f>G60</f>
        <v>4671365</v>
      </c>
      <c r="D88" s="148">
        <f>(C88/C91)</f>
        <v>0.37069867745229029</v>
      </c>
      <c r="E88" s="82"/>
      <c r="F88" s="82"/>
      <c r="G88" s="7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  <c r="EN88" s="23"/>
      <c r="EO88" s="23"/>
      <c r="EP88" s="23"/>
      <c r="EQ88" s="23"/>
      <c r="ER88" s="23"/>
      <c r="ES88" s="23"/>
      <c r="ET88" s="23"/>
      <c r="EU88" s="23"/>
      <c r="EV88" s="23"/>
      <c r="EW88" s="23"/>
      <c r="EX88" s="23"/>
      <c r="EY88" s="23"/>
      <c r="EZ88" s="23"/>
      <c r="FA88" s="23"/>
      <c r="FB88" s="23"/>
      <c r="FC88" s="23"/>
      <c r="FD88" s="23"/>
      <c r="FE88" s="23"/>
      <c r="FF88" s="23"/>
      <c r="FG88" s="23"/>
      <c r="FH88" s="23"/>
      <c r="FI88" s="23"/>
      <c r="FJ88" s="23"/>
      <c r="FK88" s="23"/>
      <c r="FL88" s="23"/>
      <c r="FM88" s="23"/>
      <c r="FN88" s="23"/>
      <c r="FO88" s="23"/>
      <c r="FP88" s="23"/>
      <c r="FQ88" s="23"/>
      <c r="FR88" s="23"/>
      <c r="FS88" s="23"/>
      <c r="FT88" s="23"/>
      <c r="FU88" s="23"/>
      <c r="FV88" s="23"/>
      <c r="FW88" s="23"/>
      <c r="FX88" s="23"/>
      <c r="FY88" s="23"/>
      <c r="FZ88" s="23"/>
      <c r="GA88" s="23"/>
      <c r="GB88" s="23"/>
      <c r="GC88" s="23"/>
      <c r="GD88" s="23"/>
      <c r="GE88" s="23"/>
      <c r="GF88" s="23"/>
      <c r="GG88" s="23"/>
      <c r="GH88" s="23"/>
      <c r="GI88" s="23"/>
      <c r="GJ88" s="23"/>
      <c r="GK88" s="23"/>
      <c r="GL88" s="23"/>
      <c r="GM88" s="23"/>
      <c r="GN88" s="23"/>
      <c r="GO88" s="23"/>
      <c r="GP88" s="23"/>
      <c r="GQ88" s="23"/>
      <c r="GR88" s="23"/>
      <c r="GS88" s="23"/>
      <c r="GT88" s="23"/>
      <c r="GU88" s="23"/>
      <c r="GV88" s="23"/>
      <c r="GW88" s="23"/>
      <c r="GX88" s="23"/>
      <c r="GY88" s="23"/>
      <c r="GZ88" s="23"/>
      <c r="HA88" s="23"/>
      <c r="HB88" s="23"/>
      <c r="HC88" s="23"/>
      <c r="HD88" s="23"/>
      <c r="HE88" s="23"/>
      <c r="HF88" s="23"/>
      <c r="HG88" s="23"/>
      <c r="HH88" s="23"/>
      <c r="HI88" s="23"/>
      <c r="HJ88" s="23"/>
      <c r="HK88" s="23"/>
      <c r="HL88" s="23"/>
      <c r="HM88" s="23"/>
      <c r="HN88" s="23"/>
      <c r="HO88" s="23"/>
      <c r="HP88" s="23"/>
      <c r="HQ88" s="23"/>
      <c r="HR88" s="23"/>
      <c r="HS88" s="23"/>
      <c r="HT88" s="23"/>
      <c r="HU88" s="23"/>
      <c r="HV88" s="23"/>
      <c r="HW88" s="23"/>
      <c r="HX88" s="23"/>
      <c r="HY88" s="23"/>
      <c r="HZ88" s="23"/>
      <c r="IA88" s="23"/>
      <c r="IB88" s="23"/>
      <c r="IC88" s="23"/>
      <c r="ID88" s="23"/>
      <c r="IE88" s="23"/>
      <c r="IF88" s="23"/>
      <c r="IG88" s="23"/>
      <c r="IH88" s="23"/>
      <c r="II88" s="23"/>
      <c r="IJ88" s="23"/>
      <c r="IK88" s="23"/>
      <c r="IL88" s="23"/>
      <c r="IM88" s="23"/>
      <c r="IN88" s="23"/>
      <c r="IO88" s="23"/>
      <c r="IP88" s="23"/>
      <c r="IQ88" s="23"/>
      <c r="IR88" s="23"/>
      <c r="IS88" s="23"/>
      <c r="IT88" s="23"/>
      <c r="IU88" s="23"/>
    </row>
    <row r="89" spans="1:255" s="24" customFormat="1" ht="12" customHeight="1" x14ac:dyDescent="0.25">
      <c r="A89" s="51"/>
      <c r="B89" s="84" t="s">
        <v>116</v>
      </c>
      <c r="C89" s="153">
        <f>G66</f>
        <v>4295078</v>
      </c>
      <c r="D89" s="148">
        <f>(C89/C91)</f>
        <v>0.3408382205531848</v>
      </c>
      <c r="E89" s="85"/>
      <c r="F89" s="85"/>
      <c r="G89" s="7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  <c r="EN89" s="23"/>
      <c r="EO89" s="23"/>
      <c r="EP89" s="23"/>
      <c r="EQ89" s="23"/>
      <c r="ER89" s="23"/>
      <c r="ES89" s="23"/>
      <c r="ET89" s="23"/>
      <c r="EU89" s="23"/>
      <c r="EV89" s="23"/>
      <c r="EW89" s="23"/>
      <c r="EX89" s="23"/>
      <c r="EY89" s="23"/>
      <c r="EZ89" s="23"/>
      <c r="FA89" s="23"/>
      <c r="FB89" s="23"/>
      <c r="FC89" s="23"/>
      <c r="FD89" s="23"/>
      <c r="FE89" s="23"/>
      <c r="FF89" s="23"/>
      <c r="FG89" s="23"/>
      <c r="FH89" s="23"/>
      <c r="FI89" s="23"/>
      <c r="FJ89" s="23"/>
      <c r="FK89" s="23"/>
      <c r="FL89" s="23"/>
      <c r="FM89" s="23"/>
      <c r="FN89" s="23"/>
      <c r="FO89" s="23"/>
      <c r="FP89" s="23"/>
      <c r="FQ89" s="23"/>
      <c r="FR89" s="23"/>
      <c r="FS89" s="23"/>
      <c r="FT89" s="23"/>
      <c r="FU89" s="23"/>
      <c r="FV89" s="23"/>
      <c r="FW89" s="23"/>
      <c r="FX89" s="23"/>
      <c r="FY89" s="23"/>
      <c r="FZ89" s="23"/>
      <c r="GA89" s="23"/>
      <c r="GB89" s="23"/>
      <c r="GC89" s="23"/>
      <c r="GD89" s="23"/>
      <c r="GE89" s="23"/>
      <c r="GF89" s="23"/>
      <c r="GG89" s="23"/>
      <c r="GH89" s="23"/>
      <c r="GI89" s="23"/>
      <c r="GJ89" s="23"/>
      <c r="GK89" s="23"/>
      <c r="GL89" s="23"/>
      <c r="GM89" s="23"/>
      <c r="GN89" s="23"/>
      <c r="GO89" s="23"/>
      <c r="GP89" s="23"/>
      <c r="GQ89" s="23"/>
      <c r="GR89" s="23"/>
      <c r="GS89" s="23"/>
      <c r="GT89" s="23"/>
      <c r="GU89" s="23"/>
      <c r="GV89" s="23"/>
      <c r="GW89" s="23"/>
      <c r="GX89" s="23"/>
      <c r="GY89" s="23"/>
      <c r="GZ89" s="23"/>
      <c r="HA89" s="23"/>
      <c r="HB89" s="23"/>
      <c r="HC89" s="23"/>
      <c r="HD89" s="23"/>
      <c r="HE89" s="23"/>
      <c r="HF89" s="23"/>
      <c r="HG89" s="23"/>
      <c r="HH89" s="23"/>
      <c r="HI89" s="23"/>
      <c r="HJ89" s="23"/>
      <c r="HK89" s="23"/>
      <c r="HL89" s="23"/>
      <c r="HM89" s="23"/>
      <c r="HN89" s="23"/>
      <c r="HO89" s="23"/>
      <c r="HP89" s="23"/>
      <c r="HQ89" s="23"/>
      <c r="HR89" s="23"/>
      <c r="HS89" s="23"/>
      <c r="HT89" s="23"/>
      <c r="HU89" s="23"/>
      <c r="HV89" s="23"/>
      <c r="HW89" s="23"/>
      <c r="HX89" s="23"/>
      <c r="HY89" s="23"/>
      <c r="HZ89" s="23"/>
      <c r="IA89" s="23"/>
      <c r="IB89" s="23"/>
      <c r="IC89" s="23"/>
      <c r="ID89" s="23"/>
      <c r="IE89" s="23"/>
      <c r="IF89" s="23"/>
      <c r="IG89" s="23"/>
      <c r="IH89" s="23"/>
      <c r="II89" s="23"/>
      <c r="IJ89" s="23"/>
      <c r="IK89" s="23"/>
      <c r="IL89" s="23"/>
      <c r="IM89" s="23"/>
      <c r="IN89" s="23"/>
      <c r="IO89" s="23"/>
      <c r="IP89" s="23"/>
      <c r="IQ89" s="23"/>
      <c r="IR89" s="23"/>
      <c r="IS89" s="23"/>
      <c r="IT89" s="23"/>
      <c r="IU89" s="23"/>
    </row>
    <row r="90" spans="1:255" s="24" customFormat="1" ht="12" customHeight="1" x14ac:dyDescent="0.25">
      <c r="A90" s="51"/>
      <c r="B90" s="84" t="s">
        <v>117</v>
      </c>
      <c r="C90" s="153">
        <f>G69</f>
        <v>600072.15</v>
      </c>
      <c r="D90" s="148">
        <f>(C90/C91)</f>
        <v>4.7619047619047616E-2</v>
      </c>
      <c r="E90" s="85"/>
      <c r="F90" s="85"/>
      <c r="G90" s="7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  <c r="EN90" s="23"/>
      <c r="EO90" s="23"/>
      <c r="EP90" s="23"/>
      <c r="EQ90" s="23"/>
      <c r="ER90" s="23"/>
      <c r="ES90" s="23"/>
      <c r="ET90" s="23"/>
      <c r="EU90" s="23"/>
      <c r="EV90" s="23"/>
      <c r="EW90" s="23"/>
      <c r="EX90" s="23"/>
      <c r="EY90" s="23"/>
      <c r="EZ90" s="23"/>
      <c r="FA90" s="23"/>
      <c r="FB90" s="23"/>
      <c r="FC90" s="23"/>
      <c r="FD90" s="23"/>
      <c r="FE90" s="23"/>
      <c r="FF90" s="23"/>
      <c r="FG90" s="23"/>
      <c r="FH90" s="23"/>
      <c r="FI90" s="23"/>
      <c r="FJ90" s="23"/>
      <c r="FK90" s="23"/>
      <c r="FL90" s="23"/>
      <c r="FM90" s="23"/>
      <c r="FN90" s="23"/>
      <c r="FO90" s="23"/>
      <c r="FP90" s="23"/>
      <c r="FQ90" s="23"/>
      <c r="FR90" s="23"/>
      <c r="FS90" s="23"/>
      <c r="FT90" s="23"/>
      <c r="FU90" s="23"/>
      <c r="FV90" s="23"/>
      <c r="FW90" s="23"/>
      <c r="FX90" s="23"/>
      <c r="FY90" s="23"/>
      <c r="FZ90" s="23"/>
      <c r="GA90" s="23"/>
      <c r="GB90" s="23"/>
      <c r="GC90" s="23"/>
      <c r="GD90" s="23"/>
      <c r="GE90" s="23"/>
      <c r="GF90" s="23"/>
      <c r="GG90" s="23"/>
      <c r="GH90" s="23"/>
      <c r="GI90" s="23"/>
      <c r="GJ90" s="23"/>
      <c r="GK90" s="23"/>
      <c r="GL90" s="23"/>
      <c r="GM90" s="23"/>
      <c r="GN90" s="23"/>
      <c r="GO90" s="23"/>
      <c r="GP90" s="23"/>
      <c r="GQ90" s="23"/>
      <c r="GR90" s="23"/>
      <c r="GS90" s="23"/>
      <c r="GT90" s="23"/>
      <c r="GU90" s="23"/>
      <c r="GV90" s="23"/>
      <c r="GW90" s="23"/>
      <c r="GX90" s="23"/>
      <c r="GY90" s="23"/>
      <c r="GZ90" s="23"/>
      <c r="HA90" s="23"/>
      <c r="HB90" s="23"/>
      <c r="HC90" s="23"/>
      <c r="HD90" s="23"/>
      <c r="HE90" s="23"/>
      <c r="HF90" s="23"/>
      <c r="HG90" s="23"/>
      <c r="HH90" s="23"/>
      <c r="HI90" s="23"/>
      <c r="HJ90" s="23"/>
      <c r="HK90" s="23"/>
      <c r="HL90" s="23"/>
      <c r="HM90" s="23"/>
      <c r="HN90" s="23"/>
      <c r="HO90" s="23"/>
      <c r="HP90" s="23"/>
      <c r="HQ90" s="23"/>
      <c r="HR90" s="23"/>
      <c r="HS90" s="23"/>
      <c r="HT90" s="23"/>
      <c r="HU90" s="23"/>
      <c r="HV90" s="23"/>
      <c r="HW90" s="23"/>
      <c r="HX90" s="23"/>
      <c r="HY90" s="23"/>
      <c r="HZ90" s="23"/>
      <c r="IA90" s="23"/>
      <c r="IB90" s="23"/>
      <c r="IC90" s="23"/>
      <c r="ID90" s="23"/>
      <c r="IE90" s="23"/>
      <c r="IF90" s="23"/>
      <c r="IG90" s="23"/>
      <c r="IH90" s="23"/>
      <c r="II90" s="23"/>
      <c r="IJ90" s="23"/>
      <c r="IK90" s="23"/>
      <c r="IL90" s="23"/>
      <c r="IM90" s="23"/>
      <c r="IN90" s="23"/>
      <c r="IO90" s="23"/>
      <c r="IP90" s="23"/>
      <c r="IQ90" s="23"/>
      <c r="IR90" s="23"/>
      <c r="IS90" s="23"/>
      <c r="IT90" s="23"/>
      <c r="IU90" s="23"/>
    </row>
    <row r="91" spans="1:255" s="24" customFormat="1" ht="12.75" customHeight="1" thickBot="1" x14ac:dyDescent="0.3">
      <c r="A91" s="51"/>
      <c r="B91" s="86" t="s">
        <v>118</v>
      </c>
      <c r="C91" s="154">
        <f>SUM(C85:C90)</f>
        <v>12601515.15</v>
      </c>
      <c r="D91" s="150">
        <f>SUM(D85:D90)</f>
        <v>1</v>
      </c>
      <c r="E91" s="85"/>
      <c r="F91" s="85"/>
      <c r="G91" s="7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  <c r="EN91" s="23"/>
      <c r="EO91" s="23"/>
      <c r="EP91" s="23"/>
      <c r="EQ91" s="23"/>
      <c r="ER91" s="23"/>
      <c r="ES91" s="23"/>
      <c r="ET91" s="23"/>
      <c r="EU91" s="23"/>
      <c r="EV91" s="23"/>
      <c r="EW91" s="23"/>
      <c r="EX91" s="23"/>
      <c r="EY91" s="23"/>
      <c r="EZ91" s="23"/>
      <c r="FA91" s="23"/>
      <c r="FB91" s="23"/>
      <c r="FC91" s="23"/>
      <c r="FD91" s="23"/>
      <c r="FE91" s="23"/>
      <c r="FF91" s="23"/>
      <c r="FG91" s="23"/>
      <c r="FH91" s="23"/>
      <c r="FI91" s="23"/>
      <c r="FJ91" s="23"/>
      <c r="FK91" s="23"/>
      <c r="FL91" s="23"/>
      <c r="FM91" s="23"/>
      <c r="FN91" s="23"/>
      <c r="FO91" s="23"/>
      <c r="FP91" s="23"/>
      <c r="FQ91" s="23"/>
      <c r="FR91" s="23"/>
      <c r="FS91" s="23"/>
      <c r="FT91" s="23"/>
      <c r="FU91" s="23"/>
      <c r="FV91" s="23"/>
      <c r="FW91" s="23"/>
      <c r="FX91" s="23"/>
      <c r="FY91" s="23"/>
      <c r="FZ91" s="23"/>
      <c r="GA91" s="23"/>
      <c r="GB91" s="23"/>
      <c r="GC91" s="23"/>
      <c r="GD91" s="23"/>
      <c r="GE91" s="23"/>
      <c r="GF91" s="23"/>
      <c r="GG91" s="23"/>
      <c r="GH91" s="23"/>
      <c r="GI91" s="23"/>
      <c r="GJ91" s="23"/>
      <c r="GK91" s="23"/>
      <c r="GL91" s="23"/>
      <c r="GM91" s="23"/>
      <c r="GN91" s="23"/>
      <c r="GO91" s="23"/>
      <c r="GP91" s="23"/>
      <c r="GQ91" s="23"/>
      <c r="GR91" s="23"/>
      <c r="GS91" s="23"/>
      <c r="GT91" s="23"/>
      <c r="GU91" s="23"/>
      <c r="GV91" s="23"/>
      <c r="GW91" s="23"/>
      <c r="GX91" s="23"/>
      <c r="GY91" s="23"/>
      <c r="GZ91" s="23"/>
      <c r="HA91" s="23"/>
      <c r="HB91" s="23"/>
      <c r="HC91" s="23"/>
      <c r="HD91" s="23"/>
      <c r="HE91" s="23"/>
      <c r="HF91" s="23"/>
      <c r="HG91" s="23"/>
      <c r="HH91" s="23"/>
      <c r="HI91" s="23"/>
      <c r="HJ91" s="23"/>
      <c r="HK91" s="23"/>
      <c r="HL91" s="23"/>
      <c r="HM91" s="23"/>
      <c r="HN91" s="23"/>
      <c r="HO91" s="23"/>
      <c r="HP91" s="23"/>
      <c r="HQ91" s="23"/>
      <c r="HR91" s="23"/>
      <c r="HS91" s="23"/>
      <c r="HT91" s="23"/>
      <c r="HU91" s="23"/>
      <c r="HV91" s="23"/>
      <c r="HW91" s="23"/>
      <c r="HX91" s="23"/>
      <c r="HY91" s="23"/>
      <c r="HZ91" s="23"/>
      <c r="IA91" s="23"/>
      <c r="IB91" s="23"/>
      <c r="IC91" s="23"/>
      <c r="ID91" s="23"/>
      <c r="IE91" s="23"/>
      <c r="IF91" s="23"/>
      <c r="IG91" s="23"/>
      <c r="IH91" s="23"/>
      <c r="II91" s="23"/>
      <c r="IJ91" s="23"/>
      <c r="IK91" s="23"/>
      <c r="IL91" s="23"/>
      <c r="IM91" s="23"/>
      <c r="IN91" s="23"/>
      <c r="IO91" s="23"/>
      <c r="IP91" s="23"/>
      <c r="IQ91" s="23"/>
      <c r="IR91" s="23"/>
      <c r="IS91" s="23"/>
      <c r="IT91" s="23"/>
      <c r="IU91" s="23"/>
    </row>
    <row r="92" spans="1:255" s="24" customFormat="1" ht="12" customHeight="1" x14ac:dyDescent="0.25">
      <c r="A92" s="51"/>
      <c r="B92" s="74"/>
      <c r="C92" s="72"/>
      <c r="D92" s="72"/>
      <c r="E92" s="72"/>
      <c r="F92" s="72"/>
      <c r="G92" s="7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  <c r="EN92" s="23"/>
      <c r="EO92" s="23"/>
      <c r="EP92" s="23"/>
      <c r="EQ92" s="23"/>
      <c r="ER92" s="23"/>
      <c r="ES92" s="23"/>
      <c r="ET92" s="23"/>
      <c r="EU92" s="23"/>
      <c r="EV92" s="23"/>
      <c r="EW92" s="23"/>
      <c r="EX92" s="23"/>
      <c r="EY92" s="23"/>
      <c r="EZ92" s="23"/>
      <c r="FA92" s="23"/>
      <c r="FB92" s="23"/>
      <c r="FC92" s="23"/>
      <c r="FD92" s="23"/>
      <c r="FE92" s="23"/>
      <c r="FF92" s="23"/>
      <c r="FG92" s="23"/>
      <c r="FH92" s="23"/>
      <c r="FI92" s="23"/>
      <c r="FJ92" s="23"/>
      <c r="FK92" s="23"/>
      <c r="FL92" s="23"/>
      <c r="FM92" s="23"/>
      <c r="FN92" s="23"/>
      <c r="FO92" s="23"/>
      <c r="FP92" s="23"/>
      <c r="FQ92" s="23"/>
      <c r="FR92" s="23"/>
      <c r="FS92" s="23"/>
      <c r="FT92" s="23"/>
      <c r="FU92" s="23"/>
      <c r="FV92" s="23"/>
      <c r="FW92" s="23"/>
      <c r="FX92" s="23"/>
      <c r="FY92" s="23"/>
      <c r="FZ92" s="23"/>
      <c r="GA92" s="23"/>
      <c r="GB92" s="23"/>
      <c r="GC92" s="23"/>
      <c r="GD92" s="23"/>
      <c r="GE92" s="23"/>
      <c r="GF92" s="23"/>
      <c r="GG92" s="23"/>
      <c r="GH92" s="23"/>
      <c r="GI92" s="23"/>
      <c r="GJ92" s="23"/>
      <c r="GK92" s="23"/>
      <c r="GL92" s="23"/>
      <c r="GM92" s="23"/>
      <c r="GN92" s="23"/>
      <c r="GO92" s="23"/>
      <c r="GP92" s="23"/>
      <c r="GQ92" s="23"/>
      <c r="GR92" s="23"/>
      <c r="GS92" s="23"/>
      <c r="GT92" s="23"/>
      <c r="GU92" s="23"/>
      <c r="GV92" s="23"/>
      <c r="GW92" s="23"/>
      <c r="GX92" s="23"/>
      <c r="GY92" s="23"/>
      <c r="GZ92" s="23"/>
      <c r="HA92" s="23"/>
      <c r="HB92" s="23"/>
      <c r="HC92" s="23"/>
      <c r="HD92" s="23"/>
      <c r="HE92" s="23"/>
      <c r="HF92" s="23"/>
      <c r="HG92" s="23"/>
      <c r="HH92" s="23"/>
      <c r="HI92" s="23"/>
      <c r="HJ92" s="23"/>
      <c r="HK92" s="23"/>
      <c r="HL92" s="23"/>
      <c r="HM92" s="23"/>
      <c r="HN92" s="23"/>
      <c r="HO92" s="23"/>
      <c r="HP92" s="23"/>
      <c r="HQ92" s="23"/>
      <c r="HR92" s="23"/>
      <c r="HS92" s="23"/>
      <c r="HT92" s="23"/>
      <c r="HU92" s="23"/>
      <c r="HV92" s="23"/>
      <c r="HW92" s="23"/>
      <c r="HX92" s="23"/>
      <c r="HY92" s="23"/>
      <c r="HZ92" s="23"/>
      <c r="IA92" s="23"/>
      <c r="IB92" s="23"/>
      <c r="IC92" s="23"/>
      <c r="ID92" s="23"/>
      <c r="IE92" s="23"/>
      <c r="IF92" s="23"/>
      <c r="IG92" s="23"/>
      <c r="IH92" s="23"/>
      <c r="II92" s="23"/>
      <c r="IJ92" s="23"/>
      <c r="IK92" s="23"/>
      <c r="IL92" s="23"/>
      <c r="IM92" s="23"/>
      <c r="IN92" s="23"/>
      <c r="IO92" s="23"/>
      <c r="IP92" s="23"/>
      <c r="IQ92" s="23"/>
      <c r="IR92" s="23"/>
      <c r="IS92" s="23"/>
      <c r="IT92" s="23"/>
      <c r="IU92" s="23"/>
    </row>
    <row r="93" spans="1:255" s="24" customFormat="1" ht="12.75" customHeight="1" x14ac:dyDescent="0.25">
      <c r="A93" s="51"/>
      <c r="B93" s="88"/>
      <c r="C93" s="72"/>
      <c r="D93" s="72"/>
      <c r="E93" s="72"/>
      <c r="F93" s="72"/>
      <c r="G93" s="7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  <c r="EN93" s="23"/>
      <c r="EO93" s="23"/>
      <c r="EP93" s="23"/>
      <c r="EQ93" s="23"/>
      <c r="ER93" s="23"/>
      <c r="ES93" s="23"/>
      <c r="ET93" s="23"/>
      <c r="EU93" s="23"/>
      <c r="EV93" s="23"/>
      <c r="EW93" s="23"/>
      <c r="EX93" s="23"/>
      <c r="EY93" s="23"/>
      <c r="EZ93" s="23"/>
      <c r="FA93" s="23"/>
      <c r="FB93" s="23"/>
      <c r="FC93" s="23"/>
      <c r="FD93" s="23"/>
      <c r="FE93" s="23"/>
      <c r="FF93" s="23"/>
      <c r="FG93" s="23"/>
      <c r="FH93" s="23"/>
      <c r="FI93" s="23"/>
      <c r="FJ93" s="23"/>
      <c r="FK93" s="23"/>
      <c r="FL93" s="23"/>
      <c r="FM93" s="23"/>
      <c r="FN93" s="23"/>
      <c r="FO93" s="23"/>
      <c r="FP93" s="23"/>
      <c r="FQ93" s="23"/>
      <c r="FR93" s="23"/>
      <c r="FS93" s="23"/>
      <c r="FT93" s="23"/>
      <c r="FU93" s="23"/>
      <c r="FV93" s="23"/>
      <c r="FW93" s="23"/>
      <c r="FX93" s="23"/>
      <c r="FY93" s="23"/>
      <c r="FZ93" s="23"/>
      <c r="GA93" s="23"/>
      <c r="GB93" s="23"/>
      <c r="GC93" s="23"/>
      <c r="GD93" s="23"/>
      <c r="GE93" s="23"/>
      <c r="GF93" s="23"/>
      <c r="GG93" s="23"/>
      <c r="GH93" s="23"/>
      <c r="GI93" s="23"/>
      <c r="GJ93" s="23"/>
      <c r="GK93" s="23"/>
      <c r="GL93" s="23"/>
      <c r="GM93" s="23"/>
      <c r="GN93" s="23"/>
      <c r="GO93" s="23"/>
      <c r="GP93" s="23"/>
      <c r="GQ93" s="23"/>
      <c r="GR93" s="23"/>
      <c r="GS93" s="23"/>
      <c r="GT93" s="23"/>
      <c r="GU93" s="23"/>
      <c r="GV93" s="23"/>
      <c r="GW93" s="23"/>
      <c r="GX93" s="23"/>
      <c r="GY93" s="23"/>
      <c r="GZ93" s="23"/>
      <c r="HA93" s="23"/>
      <c r="HB93" s="23"/>
      <c r="HC93" s="23"/>
      <c r="HD93" s="23"/>
      <c r="HE93" s="23"/>
      <c r="HF93" s="23"/>
      <c r="HG93" s="23"/>
      <c r="HH93" s="23"/>
      <c r="HI93" s="23"/>
      <c r="HJ93" s="23"/>
      <c r="HK93" s="23"/>
      <c r="HL93" s="23"/>
      <c r="HM93" s="23"/>
      <c r="HN93" s="23"/>
      <c r="HO93" s="23"/>
      <c r="HP93" s="23"/>
      <c r="HQ93" s="23"/>
      <c r="HR93" s="23"/>
      <c r="HS93" s="23"/>
      <c r="HT93" s="23"/>
      <c r="HU93" s="23"/>
      <c r="HV93" s="23"/>
      <c r="HW93" s="23"/>
      <c r="HX93" s="23"/>
      <c r="HY93" s="23"/>
      <c r="HZ93" s="23"/>
      <c r="IA93" s="23"/>
      <c r="IB93" s="23"/>
      <c r="IC93" s="23"/>
      <c r="ID93" s="23"/>
      <c r="IE93" s="23"/>
      <c r="IF93" s="23"/>
      <c r="IG93" s="23"/>
      <c r="IH93" s="23"/>
      <c r="II93" s="23"/>
      <c r="IJ93" s="23"/>
      <c r="IK93" s="23"/>
      <c r="IL93" s="23"/>
      <c r="IM93" s="23"/>
      <c r="IN93" s="23"/>
      <c r="IO93" s="23"/>
      <c r="IP93" s="23"/>
      <c r="IQ93" s="23"/>
      <c r="IR93" s="23"/>
      <c r="IS93" s="23"/>
      <c r="IT93" s="23"/>
      <c r="IU93" s="23"/>
    </row>
    <row r="94" spans="1:255" s="24" customFormat="1" ht="12" customHeight="1" thickBot="1" x14ac:dyDescent="0.3">
      <c r="A94" s="89"/>
      <c r="B94" s="90"/>
      <c r="C94" s="91" t="s">
        <v>119</v>
      </c>
      <c r="D94" s="92"/>
      <c r="E94" s="93"/>
      <c r="F94" s="94"/>
      <c r="G94" s="7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  <c r="EM94" s="23"/>
      <c r="EN94" s="23"/>
      <c r="EO94" s="23"/>
      <c r="EP94" s="23"/>
      <c r="EQ94" s="23"/>
      <c r="ER94" s="23"/>
      <c r="ES94" s="23"/>
      <c r="ET94" s="23"/>
      <c r="EU94" s="23"/>
      <c r="EV94" s="23"/>
      <c r="EW94" s="23"/>
      <c r="EX94" s="23"/>
      <c r="EY94" s="23"/>
      <c r="EZ94" s="23"/>
      <c r="FA94" s="23"/>
      <c r="FB94" s="23"/>
      <c r="FC94" s="23"/>
      <c r="FD94" s="23"/>
      <c r="FE94" s="23"/>
      <c r="FF94" s="23"/>
      <c r="FG94" s="23"/>
      <c r="FH94" s="23"/>
      <c r="FI94" s="23"/>
      <c r="FJ94" s="23"/>
      <c r="FK94" s="23"/>
      <c r="FL94" s="23"/>
      <c r="FM94" s="23"/>
      <c r="FN94" s="23"/>
      <c r="FO94" s="23"/>
      <c r="FP94" s="23"/>
      <c r="FQ94" s="23"/>
      <c r="FR94" s="23"/>
      <c r="FS94" s="23"/>
      <c r="FT94" s="23"/>
      <c r="FU94" s="23"/>
      <c r="FV94" s="23"/>
      <c r="FW94" s="23"/>
      <c r="FX94" s="23"/>
      <c r="FY94" s="23"/>
      <c r="FZ94" s="23"/>
      <c r="GA94" s="23"/>
      <c r="GB94" s="23"/>
      <c r="GC94" s="23"/>
      <c r="GD94" s="23"/>
      <c r="GE94" s="23"/>
      <c r="GF94" s="23"/>
      <c r="GG94" s="23"/>
      <c r="GH94" s="23"/>
      <c r="GI94" s="23"/>
      <c r="GJ94" s="23"/>
      <c r="GK94" s="23"/>
      <c r="GL94" s="23"/>
      <c r="GM94" s="23"/>
      <c r="GN94" s="23"/>
      <c r="GO94" s="23"/>
      <c r="GP94" s="23"/>
      <c r="GQ94" s="23"/>
      <c r="GR94" s="23"/>
      <c r="GS94" s="23"/>
      <c r="GT94" s="23"/>
      <c r="GU94" s="23"/>
      <c r="GV94" s="23"/>
      <c r="GW94" s="23"/>
      <c r="GX94" s="23"/>
      <c r="GY94" s="23"/>
      <c r="GZ94" s="23"/>
      <c r="HA94" s="23"/>
      <c r="HB94" s="23"/>
      <c r="HC94" s="23"/>
      <c r="HD94" s="23"/>
      <c r="HE94" s="23"/>
      <c r="HF94" s="23"/>
      <c r="HG94" s="23"/>
      <c r="HH94" s="23"/>
      <c r="HI94" s="23"/>
      <c r="HJ94" s="23"/>
      <c r="HK94" s="23"/>
      <c r="HL94" s="23"/>
      <c r="HM94" s="23"/>
      <c r="HN94" s="23"/>
      <c r="HO94" s="23"/>
      <c r="HP94" s="23"/>
      <c r="HQ94" s="23"/>
      <c r="HR94" s="23"/>
      <c r="HS94" s="23"/>
      <c r="HT94" s="23"/>
      <c r="HU94" s="23"/>
      <c r="HV94" s="23"/>
      <c r="HW94" s="23"/>
      <c r="HX94" s="23"/>
      <c r="HY94" s="23"/>
      <c r="HZ94" s="23"/>
      <c r="IA94" s="23"/>
      <c r="IB94" s="23"/>
      <c r="IC94" s="23"/>
      <c r="ID94" s="23"/>
      <c r="IE94" s="23"/>
      <c r="IF94" s="23"/>
      <c r="IG94" s="23"/>
      <c r="IH94" s="23"/>
      <c r="II94" s="23"/>
      <c r="IJ94" s="23"/>
      <c r="IK94" s="23"/>
      <c r="IL94" s="23"/>
      <c r="IM94" s="23"/>
      <c r="IN94" s="23"/>
      <c r="IO94" s="23"/>
      <c r="IP94" s="23"/>
      <c r="IQ94" s="23"/>
      <c r="IR94" s="23"/>
      <c r="IS94" s="23"/>
      <c r="IT94" s="23"/>
      <c r="IU94" s="23"/>
    </row>
    <row r="95" spans="1:255" s="24" customFormat="1" ht="12" customHeight="1" x14ac:dyDescent="0.25">
      <c r="A95" s="51"/>
      <c r="B95" s="100" t="s">
        <v>120</v>
      </c>
      <c r="C95" s="20">
        <v>19000</v>
      </c>
      <c r="D95" s="20">
        <v>20000</v>
      </c>
      <c r="E95" s="21">
        <v>21000</v>
      </c>
      <c r="F95" s="95"/>
      <c r="G95" s="96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  <c r="EN95" s="23"/>
      <c r="EO95" s="23"/>
      <c r="EP95" s="23"/>
      <c r="EQ95" s="23"/>
      <c r="ER95" s="23"/>
      <c r="ES95" s="23"/>
      <c r="ET95" s="23"/>
      <c r="EU95" s="23"/>
      <c r="EV95" s="23"/>
      <c r="EW95" s="23"/>
      <c r="EX95" s="23"/>
      <c r="EY95" s="23"/>
      <c r="EZ95" s="23"/>
      <c r="FA95" s="23"/>
      <c r="FB95" s="23"/>
      <c r="FC95" s="23"/>
      <c r="FD95" s="23"/>
      <c r="FE95" s="23"/>
      <c r="FF95" s="23"/>
      <c r="FG95" s="23"/>
      <c r="FH95" s="23"/>
      <c r="FI95" s="23"/>
      <c r="FJ95" s="23"/>
      <c r="FK95" s="23"/>
      <c r="FL95" s="23"/>
      <c r="FM95" s="23"/>
      <c r="FN95" s="23"/>
      <c r="FO95" s="23"/>
      <c r="FP95" s="23"/>
      <c r="FQ95" s="23"/>
      <c r="FR95" s="23"/>
      <c r="FS95" s="23"/>
      <c r="FT95" s="23"/>
      <c r="FU95" s="23"/>
      <c r="FV95" s="23"/>
      <c r="FW95" s="23"/>
      <c r="FX95" s="23"/>
      <c r="FY95" s="23"/>
      <c r="FZ95" s="23"/>
      <c r="GA95" s="23"/>
      <c r="GB95" s="23"/>
      <c r="GC95" s="23"/>
      <c r="GD95" s="23"/>
      <c r="GE95" s="23"/>
      <c r="GF95" s="23"/>
      <c r="GG95" s="23"/>
      <c r="GH95" s="23"/>
      <c r="GI95" s="23"/>
      <c r="GJ95" s="23"/>
      <c r="GK95" s="23"/>
      <c r="GL95" s="23"/>
      <c r="GM95" s="23"/>
      <c r="GN95" s="23"/>
      <c r="GO95" s="23"/>
      <c r="GP95" s="23"/>
      <c r="GQ95" s="23"/>
      <c r="GR95" s="23"/>
      <c r="GS95" s="23"/>
      <c r="GT95" s="23"/>
      <c r="GU95" s="23"/>
      <c r="GV95" s="23"/>
      <c r="GW95" s="23"/>
      <c r="GX95" s="23"/>
      <c r="GY95" s="23"/>
      <c r="GZ95" s="23"/>
      <c r="HA95" s="23"/>
      <c r="HB95" s="23"/>
      <c r="HC95" s="23"/>
      <c r="HD95" s="23"/>
      <c r="HE95" s="23"/>
      <c r="HF95" s="23"/>
      <c r="HG95" s="23"/>
      <c r="HH95" s="23"/>
      <c r="HI95" s="23"/>
      <c r="HJ95" s="23"/>
      <c r="HK95" s="23"/>
      <c r="HL95" s="23"/>
      <c r="HM95" s="23"/>
      <c r="HN95" s="23"/>
      <c r="HO95" s="23"/>
      <c r="HP95" s="23"/>
      <c r="HQ95" s="23"/>
      <c r="HR95" s="23"/>
      <c r="HS95" s="23"/>
      <c r="HT95" s="23"/>
      <c r="HU95" s="23"/>
      <c r="HV95" s="23"/>
      <c r="HW95" s="23"/>
      <c r="HX95" s="23"/>
      <c r="HY95" s="23"/>
      <c r="HZ95" s="23"/>
      <c r="IA95" s="23"/>
      <c r="IB95" s="23"/>
      <c r="IC95" s="23"/>
      <c r="ID95" s="23"/>
      <c r="IE95" s="23"/>
      <c r="IF95" s="23"/>
      <c r="IG95" s="23"/>
      <c r="IH95" s="23"/>
      <c r="II95" s="23"/>
      <c r="IJ95" s="23"/>
      <c r="IK95" s="23"/>
      <c r="IL95" s="23"/>
      <c r="IM95" s="23"/>
      <c r="IN95" s="23"/>
      <c r="IO95" s="23"/>
      <c r="IP95" s="23"/>
      <c r="IQ95" s="23"/>
      <c r="IR95" s="23"/>
      <c r="IS95" s="23"/>
      <c r="IT95" s="23"/>
      <c r="IU95" s="23"/>
    </row>
    <row r="96" spans="1:255" s="24" customFormat="1" ht="12.75" customHeight="1" thickBot="1" x14ac:dyDescent="0.3">
      <c r="A96" s="51"/>
      <c r="B96" s="86" t="s">
        <v>121</v>
      </c>
      <c r="C96" s="87">
        <f>(G70/C95)</f>
        <v>663.23763947368423</v>
      </c>
      <c r="D96" s="87">
        <f>(G70/D95)</f>
        <v>630.07575750000001</v>
      </c>
      <c r="E96" s="97">
        <f>(G70/E95)</f>
        <v>600.07214999999997</v>
      </c>
      <c r="F96" s="95"/>
      <c r="G96" s="96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  <c r="EJ96" s="23"/>
      <c r="EK96" s="23"/>
      <c r="EL96" s="23"/>
      <c r="EM96" s="23"/>
      <c r="EN96" s="23"/>
      <c r="EO96" s="23"/>
      <c r="EP96" s="23"/>
      <c r="EQ96" s="23"/>
      <c r="ER96" s="23"/>
      <c r="ES96" s="23"/>
      <c r="ET96" s="23"/>
      <c r="EU96" s="23"/>
      <c r="EV96" s="23"/>
      <c r="EW96" s="23"/>
      <c r="EX96" s="23"/>
      <c r="EY96" s="23"/>
      <c r="EZ96" s="23"/>
      <c r="FA96" s="23"/>
      <c r="FB96" s="23"/>
      <c r="FC96" s="23"/>
      <c r="FD96" s="23"/>
      <c r="FE96" s="23"/>
      <c r="FF96" s="23"/>
      <c r="FG96" s="23"/>
      <c r="FH96" s="23"/>
      <c r="FI96" s="23"/>
      <c r="FJ96" s="23"/>
      <c r="FK96" s="23"/>
      <c r="FL96" s="23"/>
      <c r="FM96" s="23"/>
      <c r="FN96" s="23"/>
      <c r="FO96" s="23"/>
      <c r="FP96" s="23"/>
      <c r="FQ96" s="23"/>
      <c r="FR96" s="23"/>
      <c r="FS96" s="23"/>
      <c r="FT96" s="23"/>
      <c r="FU96" s="23"/>
      <c r="FV96" s="23"/>
      <c r="FW96" s="23"/>
      <c r="FX96" s="23"/>
      <c r="FY96" s="23"/>
      <c r="FZ96" s="23"/>
      <c r="GA96" s="23"/>
      <c r="GB96" s="23"/>
      <c r="GC96" s="23"/>
      <c r="GD96" s="23"/>
      <c r="GE96" s="23"/>
      <c r="GF96" s="23"/>
      <c r="GG96" s="23"/>
      <c r="GH96" s="23"/>
      <c r="GI96" s="23"/>
      <c r="GJ96" s="23"/>
      <c r="GK96" s="23"/>
      <c r="GL96" s="23"/>
      <c r="GM96" s="23"/>
      <c r="GN96" s="23"/>
      <c r="GO96" s="23"/>
      <c r="GP96" s="23"/>
      <c r="GQ96" s="23"/>
      <c r="GR96" s="23"/>
      <c r="GS96" s="23"/>
      <c r="GT96" s="23"/>
      <c r="GU96" s="23"/>
      <c r="GV96" s="23"/>
      <c r="GW96" s="23"/>
      <c r="GX96" s="23"/>
      <c r="GY96" s="23"/>
      <c r="GZ96" s="23"/>
      <c r="HA96" s="23"/>
      <c r="HB96" s="23"/>
      <c r="HC96" s="23"/>
      <c r="HD96" s="23"/>
      <c r="HE96" s="23"/>
      <c r="HF96" s="23"/>
      <c r="HG96" s="23"/>
      <c r="HH96" s="23"/>
      <c r="HI96" s="23"/>
      <c r="HJ96" s="23"/>
      <c r="HK96" s="23"/>
      <c r="HL96" s="23"/>
      <c r="HM96" s="23"/>
      <c r="HN96" s="23"/>
      <c r="HO96" s="23"/>
      <c r="HP96" s="23"/>
      <c r="HQ96" s="23"/>
      <c r="HR96" s="23"/>
      <c r="HS96" s="23"/>
      <c r="HT96" s="23"/>
      <c r="HU96" s="23"/>
      <c r="HV96" s="23"/>
      <c r="HW96" s="23"/>
      <c r="HX96" s="23"/>
      <c r="HY96" s="23"/>
      <c r="HZ96" s="23"/>
      <c r="IA96" s="23"/>
      <c r="IB96" s="23"/>
      <c r="IC96" s="23"/>
      <c r="ID96" s="23"/>
      <c r="IE96" s="23"/>
      <c r="IF96" s="23"/>
      <c r="IG96" s="23"/>
      <c r="IH96" s="23"/>
      <c r="II96" s="23"/>
      <c r="IJ96" s="23"/>
      <c r="IK96" s="23"/>
      <c r="IL96" s="23"/>
      <c r="IM96" s="23"/>
      <c r="IN96" s="23"/>
      <c r="IO96" s="23"/>
      <c r="IP96" s="23"/>
      <c r="IQ96" s="23"/>
      <c r="IR96" s="23"/>
      <c r="IS96" s="23"/>
      <c r="IT96" s="23"/>
      <c r="IU96" s="23"/>
    </row>
    <row r="97" spans="1:255" s="24" customFormat="1" ht="15.6" customHeight="1" x14ac:dyDescent="0.25">
      <c r="A97" s="51"/>
      <c r="B97" s="163" t="s">
        <v>122</v>
      </c>
      <c r="C97" s="163"/>
      <c r="D97" s="163"/>
      <c r="E97" s="163"/>
      <c r="F97" s="74"/>
      <c r="G97" s="74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  <c r="EN97" s="23"/>
      <c r="EO97" s="23"/>
      <c r="EP97" s="23"/>
      <c r="EQ97" s="23"/>
      <c r="ER97" s="23"/>
      <c r="ES97" s="23"/>
      <c r="ET97" s="23"/>
      <c r="EU97" s="23"/>
      <c r="EV97" s="23"/>
      <c r="EW97" s="23"/>
      <c r="EX97" s="23"/>
      <c r="EY97" s="23"/>
      <c r="EZ97" s="23"/>
      <c r="FA97" s="23"/>
      <c r="FB97" s="23"/>
      <c r="FC97" s="23"/>
      <c r="FD97" s="23"/>
      <c r="FE97" s="23"/>
      <c r="FF97" s="23"/>
      <c r="FG97" s="23"/>
      <c r="FH97" s="23"/>
      <c r="FI97" s="23"/>
      <c r="FJ97" s="23"/>
      <c r="FK97" s="23"/>
      <c r="FL97" s="23"/>
      <c r="FM97" s="23"/>
      <c r="FN97" s="23"/>
      <c r="FO97" s="23"/>
      <c r="FP97" s="23"/>
      <c r="FQ97" s="23"/>
      <c r="FR97" s="23"/>
      <c r="FS97" s="23"/>
      <c r="FT97" s="23"/>
      <c r="FU97" s="23"/>
      <c r="FV97" s="23"/>
      <c r="FW97" s="23"/>
      <c r="FX97" s="23"/>
      <c r="FY97" s="23"/>
      <c r="FZ97" s="23"/>
      <c r="GA97" s="23"/>
      <c r="GB97" s="23"/>
      <c r="GC97" s="23"/>
      <c r="GD97" s="23"/>
      <c r="GE97" s="23"/>
      <c r="GF97" s="23"/>
      <c r="GG97" s="23"/>
      <c r="GH97" s="23"/>
      <c r="GI97" s="23"/>
      <c r="GJ97" s="23"/>
      <c r="GK97" s="23"/>
      <c r="GL97" s="23"/>
      <c r="GM97" s="23"/>
      <c r="GN97" s="23"/>
      <c r="GO97" s="23"/>
      <c r="GP97" s="23"/>
      <c r="GQ97" s="23"/>
      <c r="GR97" s="23"/>
      <c r="GS97" s="23"/>
      <c r="GT97" s="23"/>
      <c r="GU97" s="23"/>
      <c r="GV97" s="23"/>
      <c r="GW97" s="23"/>
      <c r="GX97" s="23"/>
      <c r="GY97" s="23"/>
      <c r="GZ97" s="23"/>
      <c r="HA97" s="23"/>
      <c r="HB97" s="23"/>
      <c r="HC97" s="23"/>
      <c r="HD97" s="23"/>
      <c r="HE97" s="23"/>
      <c r="HF97" s="23"/>
      <c r="HG97" s="23"/>
      <c r="HH97" s="23"/>
      <c r="HI97" s="23"/>
      <c r="HJ97" s="23"/>
      <c r="HK97" s="23"/>
      <c r="HL97" s="23"/>
      <c r="HM97" s="23"/>
      <c r="HN97" s="23"/>
      <c r="HO97" s="23"/>
      <c r="HP97" s="23"/>
      <c r="HQ97" s="23"/>
      <c r="HR97" s="23"/>
      <c r="HS97" s="23"/>
      <c r="HT97" s="23"/>
      <c r="HU97" s="23"/>
      <c r="HV97" s="23"/>
      <c r="HW97" s="23"/>
      <c r="HX97" s="23"/>
      <c r="HY97" s="23"/>
      <c r="HZ97" s="23"/>
      <c r="IA97" s="23"/>
      <c r="IB97" s="23"/>
      <c r="IC97" s="23"/>
      <c r="ID97" s="23"/>
      <c r="IE97" s="23"/>
      <c r="IF97" s="23"/>
      <c r="IG97" s="23"/>
      <c r="IH97" s="23"/>
      <c r="II97" s="23"/>
      <c r="IJ97" s="23"/>
      <c r="IK97" s="23"/>
      <c r="IL97" s="23"/>
      <c r="IM97" s="23"/>
      <c r="IN97" s="23"/>
      <c r="IO97" s="23"/>
      <c r="IP97" s="23"/>
      <c r="IQ97" s="23"/>
      <c r="IR97" s="23"/>
      <c r="IS97" s="23"/>
      <c r="IT97" s="23"/>
      <c r="IU97" s="23"/>
    </row>
    <row r="98" spans="1:255" s="24" customFormat="1" ht="11.25" customHeight="1" x14ac:dyDescent="0.25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  <c r="EM98" s="23"/>
      <c r="EN98" s="23"/>
      <c r="EO98" s="23"/>
      <c r="EP98" s="23"/>
      <c r="EQ98" s="23"/>
      <c r="ER98" s="23"/>
      <c r="ES98" s="23"/>
      <c r="ET98" s="23"/>
      <c r="EU98" s="23"/>
      <c r="EV98" s="23"/>
      <c r="EW98" s="23"/>
      <c r="EX98" s="23"/>
      <c r="EY98" s="23"/>
      <c r="EZ98" s="23"/>
      <c r="FA98" s="23"/>
      <c r="FB98" s="23"/>
      <c r="FC98" s="23"/>
      <c r="FD98" s="23"/>
      <c r="FE98" s="23"/>
      <c r="FF98" s="23"/>
      <c r="FG98" s="23"/>
      <c r="FH98" s="23"/>
      <c r="FI98" s="23"/>
      <c r="FJ98" s="23"/>
      <c r="FK98" s="23"/>
      <c r="FL98" s="23"/>
      <c r="FM98" s="23"/>
      <c r="FN98" s="23"/>
      <c r="FO98" s="23"/>
      <c r="FP98" s="23"/>
      <c r="FQ98" s="23"/>
      <c r="FR98" s="23"/>
      <c r="FS98" s="23"/>
      <c r="FT98" s="23"/>
      <c r="FU98" s="23"/>
      <c r="FV98" s="23"/>
      <c r="FW98" s="23"/>
      <c r="FX98" s="23"/>
      <c r="FY98" s="23"/>
      <c r="FZ98" s="23"/>
      <c r="GA98" s="23"/>
      <c r="GB98" s="23"/>
      <c r="GC98" s="23"/>
      <c r="GD98" s="23"/>
      <c r="GE98" s="23"/>
      <c r="GF98" s="23"/>
      <c r="GG98" s="23"/>
      <c r="GH98" s="23"/>
      <c r="GI98" s="23"/>
      <c r="GJ98" s="23"/>
      <c r="GK98" s="23"/>
      <c r="GL98" s="23"/>
      <c r="GM98" s="23"/>
      <c r="GN98" s="23"/>
      <c r="GO98" s="23"/>
      <c r="GP98" s="23"/>
      <c r="GQ98" s="23"/>
      <c r="GR98" s="23"/>
      <c r="GS98" s="23"/>
      <c r="GT98" s="23"/>
      <c r="GU98" s="23"/>
      <c r="GV98" s="23"/>
      <c r="GW98" s="23"/>
      <c r="GX98" s="23"/>
      <c r="GY98" s="23"/>
      <c r="GZ98" s="23"/>
      <c r="HA98" s="23"/>
      <c r="HB98" s="23"/>
      <c r="HC98" s="23"/>
      <c r="HD98" s="23"/>
      <c r="HE98" s="23"/>
      <c r="HF98" s="23"/>
      <c r="HG98" s="23"/>
      <c r="HH98" s="23"/>
      <c r="HI98" s="23"/>
      <c r="HJ98" s="23"/>
      <c r="HK98" s="23"/>
      <c r="HL98" s="23"/>
      <c r="HM98" s="23"/>
      <c r="HN98" s="23"/>
      <c r="HO98" s="23"/>
      <c r="HP98" s="23"/>
      <c r="HQ98" s="23"/>
      <c r="HR98" s="23"/>
      <c r="HS98" s="23"/>
      <c r="HT98" s="23"/>
      <c r="HU98" s="23"/>
      <c r="HV98" s="23"/>
      <c r="HW98" s="23"/>
      <c r="HX98" s="23"/>
      <c r="HY98" s="23"/>
      <c r="HZ98" s="23"/>
      <c r="IA98" s="23"/>
      <c r="IB98" s="23"/>
      <c r="IC98" s="23"/>
      <c r="ID98" s="23"/>
      <c r="IE98" s="23"/>
      <c r="IF98" s="23"/>
      <c r="IG98" s="23"/>
      <c r="IH98" s="23"/>
      <c r="II98" s="23"/>
      <c r="IJ98" s="23"/>
      <c r="IK98" s="23"/>
      <c r="IL98" s="23"/>
      <c r="IM98" s="23"/>
      <c r="IN98" s="23"/>
      <c r="IO98" s="23"/>
      <c r="IP98" s="23"/>
      <c r="IQ98" s="23"/>
      <c r="IR98" s="23"/>
      <c r="IS98" s="23"/>
      <c r="IT98" s="23"/>
      <c r="IU98" s="23"/>
    </row>
    <row r="99" spans="1:255" s="99" customFormat="1" ht="11.25" customHeight="1" x14ac:dyDescent="0.25">
      <c r="A99" s="98"/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8"/>
      <c r="AZ99" s="98"/>
      <c r="BA99" s="98"/>
      <c r="BB99" s="98"/>
      <c r="BC99" s="98"/>
      <c r="BD99" s="98"/>
      <c r="BE99" s="98"/>
      <c r="BF99" s="98"/>
      <c r="BG99" s="98"/>
      <c r="BH99" s="98"/>
      <c r="BI99" s="98"/>
      <c r="BJ99" s="98"/>
      <c r="BK99" s="98"/>
      <c r="BL99" s="98"/>
      <c r="BM99" s="98"/>
      <c r="BN99" s="98"/>
      <c r="BO99" s="98"/>
      <c r="BP99" s="98"/>
      <c r="BQ99" s="98"/>
      <c r="BR99" s="98"/>
      <c r="BS99" s="98"/>
      <c r="BT99" s="98"/>
      <c r="BU99" s="98"/>
      <c r="BV99" s="98"/>
      <c r="BW99" s="98"/>
      <c r="BX99" s="98"/>
      <c r="BY99" s="98"/>
      <c r="BZ99" s="98"/>
      <c r="CA99" s="98"/>
      <c r="CB99" s="98"/>
      <c r="CC99" s="98"/>
      <c r="CD99" s="98"/>
      <c r="CE99" s="98"/>
      <c r="CF99" s="98"/>
      <c r="CG99" s="98"/>
      <c r="CH99" s="98"/>
      <c r="CI99" s="98"/>
      <c r="CJ99" s="98"/>
      <c r="CK99" s="98"/>
      <c r="CL99" s="98"/>
      <c r="CM99" s="98"/>
      <c r="CN99" s="98"/>
      <c r="CO99" s="98"/>
      <c r="CP99" s="98"/>
      <c r="CQ99" s="98"/>
      <c r="CR99" s="98"/>
      <c r="CS99" s="98"/>
      <c r="CT99" s="98"/>
      <c r="CU99" s="98"/>
      <c r="CV99" s="98"/>
      <c r="CW99" s="98"/>
      <c r="CX99" s="98"/>
      <c r="CY99" s="98"/>
      <c r="CZ99" s="98"/>
      <c r="DA99" s="98"/>
      <c r="DB99" s="98"/>
      <c r="DC99" s="98"/>
      <c r="DD99" s="98"/>
      <c r="DE99" s="98"/>
      <c r="DF99" s="98"/>
      <c r="DG99" s="98"/>
      <c r="DH99" s="98"/>
      <c r="DI99" s="98"/>
      <c r="DJ99" s="98"/>
      <c r="DK99" s="98"/>
      <c r="DL99" s="98"/>
      <c r="DM99" s="98"/>
      <c r="DN99" s="98"/>
      <c r="DO99" s="98"/>
      <c r="DP99" s="98"/>
      <c r="DQ99" s="98"/>
      <c r="DR99" s="98"/>
      <c r="DS99" s="98"/>
      <c r="DT99" s="98"/>
      <c r="DU99" s="98"/>
      <c r="DV99" s="98"/>
      <c r="DW99" s="98"/>
      <c r="DX99" s="98"/>
      <c r="DY99" s="98"/>
      <c r="DZ99" s="98"/>
      <c r="EA99" s="98"/>
      <c r="EB99" s="98"/>
      <c r="EC99" s="98"/>
      <c r="ED99" s="98"/>
      <c r="EE99" s="98"/>
      <c r="EF99" s="98"/>
      <c r="EG99" s="98"/>
      <c r="EH99" s="98"/>
      <c r="EI99" s="98"/>
      <c r="EJ99" s="98"/>
      <c r="EK99" s="98"/>
      <c r="EL99" s="98"/>
      <c r="EM99" s="98"/>
      <c r="EN99" s="98"/>
      <c r="EO99" s="98"/>
      <c r="EP99" s="98"/>
      <c r="EQ99" s="98"/>
      <c r="ER99" s="98"/>
      <c r="ES99" s="98"/>
      <c r="ET99" s="98"/>
      <c r="EU99" s="98"/>
      <c r="EV99" s="98"/>
      <c r="EW99" s="98"/>
      <c r="EX99" s="98"/>
      <c r="EY99" s="98"/>
      <c r="EZ99" s="98"/>
      <c r="FA99" s="98"/>
      <c r="FB99" s="98"/>
      <c r="FC99" s="98"/>
      <c r="FD99" s="98"/>
      <c r="FE99" s="98"/>
      <c r="FF99" s="98"/>
      <c r="FG99" s="98"/>
      <c r="FH99" s="98"/>
      <c r="FI99" s="98"/>
      <c r="FJ99" s="98"/>
      <c r="FK99" s="98"/>
      <c r="FL99" s="98"/>
      <c r="FM99" s="98"/>
      <c r="FN99" s="98"/>
      <c r="FO99" s="98"/>
      <c r="FP99" s="98"/>
      <c r="FQ99" s="98"/>
      <c r="FR99" s="98"/>
      <c r="FS99" s="98"/>
      <c r="FT99" s="98"/>
      <c r="FU99" s="98"/>
      <c r="FV99" s="98"/>
      <c r="FW99" s="98"/>
      <c r="FX99" s="98"/>
      <c r="FY99" s="98"/>
      <c r="FZ99" s="98"/>
      <c r="GA99" s="98"/>
      <c r="GB99" s="98"/>
      <c r="GC99" s="98"/>
      <c r="GD99" s="98"/>
      <c r="GE99" s="98"/>
      <c r="GF99" s="98"/>
      <c r="GG99" s="98"/>
      <c r="GH99" s="98"/>
      <c r="GI99" s="98"/>
      <c r="GJ99" s="98"/>
      <c r="GK99" s="98"/>
      <c r="GL99" s="98"/>
      <c r="GM99" s="98"/>
      <c r="GN99" s="98"/>
      <c r="GO99" s="98"/>
      <c r="GP99" s="98"/>
      <c r="GQ99" s="98"/>
      <c r="GR99" s="98"/>
      <c r="GS99" s="98"/>
      <c r="GT99" s="98"/>
      <c r="GU99" s="98"/>
      <c r="GV99" s="98"/>
      <c r="GW99" s="98"/>
      <c r="GX99" s="98"/>
      <c r="GY99" s="98"/>
      <c r="GZ99" s="98"/>
      <c r="HA99" s="98"/>
      <c r="HB99" s="98"/>
      <c r="HC99" s="98"/>
      <c r="HD99" s="98"/>
      <c r="HE99" s="98"/>
      <c r="HF99" s="98"/>
      <c r="HG99" s="98"/>
      <c r="HH99" s="98"/>
      <c r="HI99" s="98"/>
      <c r="HJ99" s="98"/>
      <c r="HK99" s="98"/>
      <c r="HL99" s="98"/>
      <c r="HM99" s="98"/>
      <c r="HN99" s="98"/>
      <c r="HO99" s="98"/>
      <c r="HP99" s="98"/>
      <c r="HQ99" s="98"/>
      <c r="HR99" s="98"/>
      <c r="HS99" s="98"/>
      <c r="HT99" s="98"/>
      <c r="HU99" s="98"/>
      <c r="HV99" s="98"/>
      <c r="HW99" s="98"/>
      <c r="HX99" s="98"/>
      <c r="HY99" s="98"/>
      <c r="HZ99" s="98"/>
      <c r="IA99" s="98"/>
      <c r="IB99" s="98"/>
      <c r="IC99" s="98"/>
      <c r="ID99" s="98"/>
      <c r="IE99" s="98"/>
      <c r="IF99" s="98"/>
      <c r="IG99" s="98"/>
      <c r="IH99" s="98"/>
      <c r="II99" s="98"/>
      <c r="IJ99" s="98"/>
      <c r="IK99" s="98"/>
      <c r="IL99" s="98"/>
      <c r="IM99" s="98"/>
      <c r="IN99" s="98"/>
      <c r="IO99" s="98"/>
      <c r="IP99" s="98"/>
      <c r="IQ99" s="98"/>
      <c r="IR99" s="98"/>
      <c r="IS99" s="98"/>
      <c r="IT99" s="98"/>
      <c r="IU99" s="98"/>
    </row>
    <row r="100" spans="1:255" s="99" customFormat="1" ht="11.25" customHeight="1" x14ac:dyDescent="0.25">
      <c r="A100" s="98"/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8"/>
      <c r="AZ100" s="98"/>
      <c r="BA100" s="98"/>
      <c r="BB100" s="98"/>
      <c r="BC100" s="98"/>
      <c r="BD100" s="98"/>
      <c r="BE100" s="98"/>
      <c r="BF100" s="98"/>
      <c r="BG100" s="98"/>
      <c r="BH100" s="98"/>
      <c r="BI100" s="98"/>
      <c r="BJ100" s="98"/>
      <c r="BK100" s="98"/>
      <c r="BL100" s="98"/>
      <c r="BM100" s="98"/>
      <c r="BN100" s="98"/>
      <c r="BO100" s="98"/>
      <c r="BP100" s="98"/>
      <c r="BQ100" s="98"/>
      <c r="BR100" s="98"/>
      <c r="BS100" s="98"/>
      <c r="BT100" s="98"/>
      <c r="BU100" s="98"/>
      <c r="BV100" s="98"/>
      <c r="BW100" s="98"/>
      <c r="BX100" s="98"/>
      <c r="BY100" s="98"/>
      <c r="BZ100" s="98"/>
      <c r="CA100" s="98"/>
      <c r="CB100" s="98"/>
      <c r="CC100" s="98"/>
      <c r="CD100" s="98"/>
      <c r="CE100" s="98"/>
      <c r="CF100" s="98"/>
      <c r="CG100" s="98"/>
      <c r="CH100" s="98"/>
      <c r="CI100" s="98"/>
      <c r="CJ100" s="98"/>
      <c r="CK100" s="98"/>
      <c r="CL100" s="98"/>
      <c r="CM100" s="98"/>
      <c r="CN100" s="98"/>
      <c r="CO100" s="98"/>
      <c r="CP100" s="98"/>
      <c r="CQ100" s="98"/>
      <c r="CR100" s="98"/>
      <c r="CS100" s="98"/>
      <c r="CT100" s="98"/>
      <c r="CU100" s="98"/>
      <c r="CV100" s="98"/>
      <c r="CW100" s="98"/>
      <c r="CX100" s="98"/>
      <c r="CY100" s="98"/>
      <c r="CZ100" s="98"/>
      <c r="DA100" s="98"/>
      <c r="DB100" s="98"/>
      <c r="DC100" s="98"/>
      <c r="DD100" s="98"/>
      <c r="DE100" s="98"/>
      <c r="DF100" s="98"/>
      <c r="DG100" s="98"/>
      <c r="DH100" s="98"/>
      <c r="DI100" s="98"/>
      <c r="DJ100" s="98"/>
      <c r="DK100" s="98"/>
      <c r="DL100" s="98"/>
      <c r="DM100" s="98"/>
      <c r="DN100" s="98"/>
      <c r="DO100" s="98"/>
      <c r="DP100" s="98"/>
      <c r="DQ100" s="98"/>
      <c r="DR100" s="98"/>
      <c r="DS100" s="98"/>
      <c r="DT100" s="98"/>
      <c r="DU100" s="98"/>
      <c r="DV100" s="98"/>
      <c r="DW100" s="98"/>
      <c r="DX100" s="98"/>
      <c r="DY100" s="98"/>
      <c r="DZ100" s="98"/>
      <c r="EA100" s="98"/>
      <c r="EB100" s="98"/>
      <c r="EC100" s="98"/>
      <c r="ED100" s="98"/>
      <c r="EE100" s="98"/>
      <c r="EF100" s="98"/>
      <c r="EG100" s="98"/>
      <c r="EH100" s="98"/>
      <c r="EI100" s="98"/>
      <c r="EJ100" s="98"/>
      <c r="EK100" s="98"/>
      <c r="EL100" s="98"/>
      <c r="EM100" s="98"/>
      <c r="EN100" s="98"/>
      <c r="EO100" s="98"/>
      <c r="EP100" s="98"/>
      <c r="EQ100" s="98"/>
      <c r="ER100" s="98"/>
      <c r="ES100" s="98"/>
      <c r="ET100" s="98"/>
      <c r="EU100" s="98"/>
      <c r="EV100" s="98"/>
      <c r="EW100" s="98"/>
      <c r="EX100" s="98"/>
      <c r="EY100" s="98"/>
      <c r="EZ100" s="98"/>
      <c r="FA100" s="98"/>
      <c r="FB100" s="98"/>
      <c r="FC100" s="98"/>
      <c r="FD100" s="98"/>
      <c r="FE100" s="98"/>
      <c r="FF100" s="98"/>
      <c r="FG100" s="98"/>
      <c r="FH100" s="98"/>
      <c r="FI100" s="98"/>
      <c r="FJ100" s="98"/>
      <c r="FK100" s="98"/>
      <c r="FL100" s="98"/>
      <c r="FM100" s="98"/>
      <c r="FN100" s="98"/>
      <c r="FO100" s="98"/>
      <c r="FP100" s="98"/>
      <c r="FQ100" s="98"/>
      <c r="FR100" s="98"/>
      <c r="FS100" s="98"/>
      <c r="FT100" s="98"/>
      <c r="FU100" s="98"/>
      <c r="FV100" s="98"/>
      <c r="FW100" s="98"/>
      <c r="FX100" s="98"/>
      <c r="FY100" s="98"/>
      <c r="FZ100" s="98"/>
      <c r="GA100" s="98"/>
      <c r="GB100" s="98"/>
      <c r="GC100" s="98"/>
      <c r="GD100" s="98"/>
      <c r="GE100" s="98"/>
      <c r="GF100" s="98"/>
      <c r="GG100" s="98"/>
      <c r="GH100" s="98"/>
      <c r="GI100" s="98"/>
      <c r="GJ100" s="98"/>
      <c r="GK100" s="98"/>
      <c r="GL100" s="98"/>
      <c r="GM100" s="98"/>
      <c r="GN100" s="98"/>
      <c r="GO100" s="98"/>
      <c r="GP100" s="98"/>
      <c r="GQ100" s="98"/>
      <c r="GR100" s="98"/>
      <c r="GS100" s="98"/>
      <c r="GT100" s="98"/>
      <c r="GU100" s="98"/>
      <c r="GV100" s="98"/>
      <c r="GW100" s="98"/>
      <c r="GX100" s="98"/>
      <c r="GY100" s="98"/>
      <c r="GZ100" s="98"/>
      <c r="HA100" s="98"/>
      <c r="HB100" s="98"/>
      <c r="HC100" s="98"/>
      <c r="HD100" s="98"/>
      <c r="HE100" s="98"/>
      <c r="HF100" s="98"/>
      <c r="HG100" s="98"/>
      <c r="HH100" s="98"/>
      <c r="HI100" s="98"/>
      <c r="HJ100" s="98"/>
      <c r="HK100" s="98"/>
      <c r="HL100" s="98"/>
      <c r="HM100" s="98"/>
      <c r="HN100" s="98"/>
      <c r="HO100" s="98"/>
      <c r="HP100" s="98"/>
      <c r="HQ100" s="98"/>
      <c r="HR100" s="98"/>
      <c r="HS100" s="98"/>
      <c r="HT100" s="98"/>
      <c r="HU100" s="98"/>
      <c r="HV100" s="98"/>
      <c r="HW100" s="98"/>
      <c r="HX100" s="98"/>
      <c r="HY100" s="98"/>
      <c r="HZ100" s="98"/>
      <c r="IA100" s="98"/>
      <c r="IB100" s="98"/>
      <c r="IC100" s="98"/>
      <c r="ID100" s="98"/>
      <c r="IE100" s="98"/>
      <c r="IF100" s="98"/>
      <c r="IG100" s="98"/>
      <c r="IH100" s="98"/>
      <c r="II100" s="98"/>
      <c r="IJ100" s="98"/>
      <c r="IK100" s="98"/>
      <c r="IL100" s="98"/>
      <c r="IM100" s="98"/>
      <c r="IN100" s="98"/>
      <c r="IO100" s="98"/>
      <c r="IP100" s="98"/>
      <c r="IQ100" s="98"/>
      <c r="IR100" s="98"/>
      <c r="IS100" s="98"/>
      <c r="IT100" s="98"/>
      <c r="IU100" s="98"/>
    </row>
  </sheetData>
  <mergeCells count="9">
    <mergeCell ref="E9:F9"/>
    <mergeCell ref="E14:F14"/>
    <mergeCell ref="E15:F15"/>
    <mergeCell ref="B17:G17"/>
    <mergeCell ref="B97:E97"/>
    <mergeCell ref="B83:C83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Ají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2023-03-30T11:57:23Z</dcterms:modified>
  <cp:category/>
  <cp:contentStatus/>
</cp:coreProperties>
</file>