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<sst xmlns="http://schemas.openxmlformats.org/spreadsheetml/2006/main" count="190" uniqueCount="132">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</sst>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D16" sqref="D16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4" t="s">
        <v>0</v>
      </c>
      <c r="C9" s="35" t="s">
        <v>1</v>
      </c>
      <c r="D9" s="37"/>
      <c r="E9" s="100" t="s">
        <v>2</v>
      </c>
      <c r="F9" s="101"/>
      <c r="G9" s="36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8" t="s">
        <v>5</v>
      </c>
      <c r="F10" s="99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8" t="s">
        <v>9</v>
      </c>
      <c r="F11" s="99"/>
      <c r="G11" s="33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20.25" customHeight="1" x14ac:dyDescent="0.25">
      <c r="A13" s="23"/>
      <c r="B13" s="20" t="s">
        <v>13</v>
      </c>
      <c r="C13" s="17" t="s">
        <v>11</v>
      </c>
      <c r="D13" s="28"/>
      <c r="E13" s="98" t="s">
        <v>14</v>
      </c>
      <c r="F13" s="99"/>
      <c r="G13" s="17" t="s">
        <v>15</v>
      </c>
    </row>
    <row r="14" spans="1:7" ht="15" customHeight="1" x14ac:dyDescent="0.25">
      <c r="A14" s="23"/>
      <c r="B14" s="20" t="s">
        <v>16</v>
      </c>
      <c r="C14" s="17" t="s">
        <v>130</v>
      </c>
      <c r="D14" s="28"/>
      <c r="E14" s="98" t="s">
        <v>17</v>
      </c>
      <c r="F14" s="99"/>
      <c r="G14" s="22" t="s">
        <v>18</v>
      </c>
    </row>
    <row r="15" spans="1:7" ht="18.75" customHeight="1" x14ac:dyDescent="0.25">
      <c r="A15" s="23"/>
      <c r="B15" s="20" t="s">
        <v>19</v>
      </c>
      <c r="C15" s="17" t="s">
        <v>131</v>
      </c>
      <c r="D15" s="28"/>
      <c r="E15" s="102" t="s">
        <v>20</v>
      </c>
      <c r="F15" s="103"/>
      <c r="G15" s="17" t="s">
        <v>21</v>
      </c>
    </row>
    <row r="16" spans="1:7" ht="21.75" customHeight="1" x14ac:dyDescent="0.25">
      <c r="A16" s="23"/>
      <c r="B16" s="29"/>
      <c r="C16" s="22" t="s">
        <v>129</v>
      </c>
      <c r="D16" s="26"/>
      <c r="E16" s="26"/>
      <c r="F16" s="26"/>
      <c r="G16" s="30"/>
    </row>
    <row r="17" spans="1:8" ht="12" customHeight="1" x14ac:dyDescent="0.25">
      <c r="A17" s="23"/>
      <c r="B17" s="104" t="s">
        <v>22</v>
      </c>
      <c r="C17" s="105"/>
      <c r="D17" s="105"/>
      <c r="E17" s="105"/>
      <c r="F17" s="105"/>
      <c r="G17" s="106"/>
    </row>
    <row r="18" spans="1:8" ht="12" customHeight="1" x14ac:dyDescent="0.25">
      <c r="A18" s="23"/>
      <c r="B18" s="26"/>
      <c r="C18" s="31"/>
      <c r="D18" s="31"/>
      <c r="E18" s="31"/>
      <c r="F18" s="26"/>
      <c r="G18" s="26"/>
    </row>
    <row r="19" spans="1:8" ht="12" customHeight="1" x14ac:dyDescent="0.25">
      <c r="A19" s="23"/>
      <c r="B19" s="38" t="s">
        <v>23</v>
      </c>
      <c r="C19" s="39"/>
      <c r="D19" s="39"/>
      <c r="E19" s="39"/>
      <c r="F19" s="39"/>
      <c r="G19" s="39"/>
    </row>
    <row r="20" spans="1:8" ht="24" customHeight="1" x14ac:dyDescent="0.25">
      <c r="A20" s="23"/>
      <c r="B20" s="40" t="s">
        <v>24</v>
      </c>
      <c r="C20" s="40" t="s">
        <v>25</v>
      </c>
      <c r="D20" s="40" t="s">
        <v>26</v>
      </c>
      <c r="E20" s="40" t="s">
        <v>27</v>
      </c>
      <c r="F20" s="40" t="s">
        <v>28</v>
      </c>
      <c r="G20" s="40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6" t="s">
        <v>42</v>
      </c>
      <c r="C28" s="24"/>
      <c r="D28" s="24"/>
      <c r="E28" s="24"/>
      <c r="F28" s="25"/>
      <c r="G28" s="95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8" t="s">
        <v>43</v>
      </c>
      <c r="C30" s="41"/>
      <c r="D30" s="41"/>
      <c r="E30" s="41"/>
      <c r="F30" s="39"/>
      <c r="G30" s="39"/>
    </row>
    <row r="31" spans="1:8" ht="24" customHeight="1" x14ac:dyDescent="0.25">
      <c r="A31" s="23"/>
      <c r="B31" s="42" t="s">
        <v>24</v>
      </c>
      <c r="C31" s="40" t="s">
        <v>25</v>
      </c>
      <c r="D31" s="40" t="s">
        <v>26</v>
      </c>
      <c r="E31" s="42" t="s">
        <v>27</v>
      </c>
      <c r="F31" s="40" t="s">
        <v>28</v>
      </c>
      <c r="G31" s="42" t="s">
        <v>29</v>
      </c>
    </row>
    <row r="32" spans="1:8" ht="12" customHeight="1" x14ac:dyDescent="0.25">
      <c r="A32" s="23"/>
      <c r="B32" s="43" t="s">
        <v>44</v>
      </c>
      <c r="C32" s="44"/>
      <c r="D32" s="44"/>
      <c r="E32" s="44"/>
      <c r="F32" s="43"/>
      <c r="G32" s="43"/>
    </row>
    <row r="33" spans="1:11" ht="12" customHeight="1" x14ac:dyDescent="0.25">
      <c r="A33" s="23"/>
      <c r="B33" s="46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8" t="s">
        <v>46</v>
      </c>
      <c r="C35" s="41"/>
      <c r="D35" s="41"/>
      <c r="E35" s="41"/>
      <c r="F35" s="39"/>
      <c r="G35" s="39"/>
    </row>
    <row r="36" spans="1:11" ht="24" customHeight="1" x14ac:dyDescent="0.25">
      <c r="A36" s="23"/>
      <c r="B36" s="42" t="s">
        <v>24</v>
      </c>
      <c r="C36" s="42" t="s">
        <v>25</v>
      </c>
      <c r="D36" s="42" t="s">
        <v>26</v>
      </c>
      <c r="E36" s="42" t="s">
        <v>27</v>
      </c>
      <c r="F36" s="40" t="s">
        <v>28</v>
      </c>
      <c r="G36" s="42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5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6" t="s">
        <v>58</v>
      </c>
      <c r="C44" s="24"/>
      <c r="D44" s="24"/>
      <c r="E44" s="24"/>
      <c r="F44" s="25"/>
      <c r="G44" s="95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8" t="s">
        <v>59</v>
      </c>
      <c r="C46" s="41"/>
      <c r="D46" s="41"/>
      <c r="E46" s="41"/>
      <c r="F46" s="39"/>
      <c r="G46" s="39"/>
    </row>
    <row r="47" spans="1:11" ht="24" customHeight="1" x14ac:dyDescent="0.25">
      <c r="A47" s="23"/>
      <c r="B47" s="40" t="s">
        <v>60</v>
      </c>
      <c r="C47" s="40" t="s">
        <v>61</v>
      </c>
      <c r="D47" s="40" t="s">
        <v>62</v>
      </c>
      <c r="E47" s="40" t="s">
        <v>27</v>
      </c>
      <c r="F47" s="40" t="s">
        <v>28</v>
      </c>
      <c r="G47" s="40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0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6" t="s">
        <v>84</v>
      </c>
      <c r="C66" s="47"/>
      <c r="D66" s="47"/>
      <c r="E66" s="47"/>
      <c r="F66" s="48"/>
      <c r="G66" s="95">
        <f>SUM(G48:G65)</f>
        <v>3416550</v>
      </c>
    </row>
    <row r="67" spans="1:7" ht="12" customHeight="1" x14ac:dyDescent="0.25">
      <c r="A67" s="23"/>
      <c r="B67" s="26"/>
      <c r="C67" s="26"/>
      <c r="D67" s="26"/>
      <c r="E67" s="32"/>
      <c r="F67" s="27"/>
      <c r="G67" s="27"/>
    </row>
    <row r="68" spans="1:7" ht="12" customHeight="1" x14ac:dyDescent="0.25">
      <c r="A68" s="23"/>
      <c r="B68" s="38" t="s">
        <v>85</v>
      </c>
      <c r="C68" s="41"/>
      <c r="D68" s="41"/>
      <c r="E68" s="41"/>
      <c r="F68" s="39"/>
      <c r="G68" s="39"/>
    </row>
    <row r="69" spans="1:7" ht="24" customHeight="1" x14ac:dyDescent="0.25">
      <c r="A69" s="23"/>
      <c r="B69" s="42" t="s">
        <v>86</v>
      </c>
      <c r="C69" s="40" t="s">
        <v>61</v>
      </c>
      <c r="D69" s="40" t="s">
        <v>62</v>
      </c>
      <c r="E69" s="42" t="s">
        <v>27</v>
      </c>
      <c r="F69" s="40" t="s">
        <v>28</v>
      </c>
      <c r="G69" s="42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5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6" t="s">
        <v>94</v>
      </c>
      <c r="C73" s="24"/>
      <c r="D73" s="24"/>
      <c r="E73" s="24"/>
      <c r="F73" s="25"/>
      <c r="G73" s="95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49" t="s">
        <v>95</v>
      </c>
      <c r="C75" s="50"/>
      <c r="D75" s="50"/>
      <c r="E75" s="50"/>
      <c r="F75" s="50"/>
      <c r="G75" s="91">
        <f>G28+G44+G66+G73</f>
        <v>6476315</v>
      </c>
    </row>
    <row r="76" spans="1:7" ht="12" customHeight="1" x14ac:dyDescent="0.25">
      <c r="A76" s="23"/>
      <c r="B76" s="51" t="s">
        <v>96</v>
      </c>
      <c r="C76" s="52"/>
      <c r="D76" s="52"/>
      <c r="E76" s="52"/>
      <c r="F76" s="52"/>
      <c r="G76" s="92">
        <f>G75*0.05</f>
        <v>323815.75</v>
      </c>
    </row>
    <row r="77" spans="1:7" ht="12" customHeight="1" x14ac:dyDescent="0.25">
      <c r="A77" s="23"/>
      <c r="B77" s="53" t="s">
        <v>97</v>
      </c>
      <c r="C77" s="54"/>
      <c r="D77" s="54"/>
      <c r="E77" s="54"/>
      <c r="F77" s="54"/>
      <c r="G77" s="93">
        <f>G76+G75</f>
        <v>6800130.75</v>
      </c>
    </row>
    <row r="78" spans="1:7" ht="12" customHeight="1" x14ac:dyDescent="0.25">
      <c r="A78" s="23"/>
      <c r="B78" s="51" t="s">
        <v>98</v>
      </c>
      <c r="C78" s="52"/>
      <c r="D78" s="52"/>
      <c r="E78" s="52"/>
      <c r="F78" s="52"/>
      <c r="G78" s="92">
        <f>G12</f>
        <v>20000000</v>
      </c>
    </row>
    <row r="79" spans="1:7" ht="12" customHeight="1" x14ac:dyDescent="0.25">
      <c r="A79" s="23"/>
      <c r="B79" s="55" t="s">
        <v>99</v>
      </c>
      <c r="C79" s="56"/>
      <c r="D79" s="56"/>
      <c r="E79" s="56"/>
      <c r="F79" s="56"/>
      <c r="G79" s="94">
        <f>G78-G77</f>
        <v>13199869.25</v>
      </c>
    </row>
    <row r="80" spans="1:7" ht="12" customHeight="1" x14ac:dyDescent="0.25">
      <c r="A80" s="23"/>
      <c r="B80" s="80" t="s">
        <v>100</v>
      </c>
      <c r="C80" s="57"/>
      <c r="D80" s="57"/>
      <c r="E80" s="57"/>
      <c r="F80" s="57"/>
      <c r="G80" s="81"/>
    </row>
    <row r="81" spans="1:7" ht="12.75" customHeight="1" thickBot="1" x14ac:dyDescent="0.3">
      <c r="A81" s="23"/>
      <c r="B81" s="67"/>
      <c r="C81" s="57"/>
      <c r="D81" s="57"/>
      <c r="E81" s="57"/>
      <c r="F81" s="57"/>
      <c r="G81" s="81"/>
    </row>
    <row r="82" spans="1:7" ht="12" customHeight="1" x14ac:dyDescent="0.25">
      <c r="A82" s="23"/>
      <c r="B82" s="58" t="s">
        <v>101</v>
      </c>
      <c r="C82" s="59"/>
      <c r="D82" s="59"/>
      <c r="E82" s="59"/>
      <c r="F82" s="60"/>
      <c r="G82" s="81"/>
    </row>
    <row r="83" spans="1:7" ht="12" customHeight="1" x14ac:dyDescent="0.25">
      <c r="A83" s="23"/>
      <c r="B83" s="61" t="s">
        <v>102</v>
      </c>
      <c r="C83" s="62"/>
      <c r="D83" s="62"/>
      <c r="E83" s="62"/>
      <c r="F83" s="63"/>
      <c r="G83" s="81"/>
    </row>
    <row r="84" spans="1:7" ht="12" customHeight="1" x14ac:dyDescent="0.25">
      <c r="A84" s="23"/>
      <c r="B84" s="61" t="s">
        <v>103</v>
      </c>
      <c r="C84" s="62"/>
      <c r="D84" s="62"/>
      <c r="E84" s="62"/>
      <c r="F84" s="63"/>
      <c r="G84" s="81"/>
    </row>
    <row r="85" spans="1:7" ht="12" customHeight="1" x14ac:dyDescent="0.25">
      <c r="A85" s="23"/>
      <c r="B85" s="61" t="s">
        <v>104</v>
      </c>
      <c r="C85" s="62"/>
      <c r="D85" s="62"/>
      <c r="E85" s="62"/>
      <c r="F85" s="63"/>
      <c r="G85" s="81"/>
    </row>
    <row r="86" spans="1:7" ht="12" customHeight="1" x14ac:dyDescent="0.25">
      <c r="A86" s="23"/>
      <c r="B86" s="61" t="s">
        <v>105</v>
      </c>
      <c r="C86" s="62"/>
      <c r="D86" s="62"/>
      <c r="E86" s="62"/>
      <c r="F86" s="63"/>
      <c r="G86" s="81"/>
    </row>
    <row r="87" spans="1:7" ht="12" customHeight="1" x14ac:dyDescent="0.25">
      <c r="A87" s="23"/>
      <c r="B87" s="61" t="s">
        <v>106</v>
      </c>
      <c r="C87" s="62"/>
      <c r="D87" s="62"/>
      <c r="E87" s="62"/>
      <c r="F87" s="63"/>
      <c r="G87" s="81"/>
    </row>
    <row r="88" spans="1:7" ht="12.75" customHeight="1" thickBot="1" x14ac:dyDescent="0.3">
      <c r="A88" s="23"/>
      <c r="B88" s="64" t="s">
        <v>107</v>
      </c>
      <c r="C88" s="65"/>
      <c r="D88" s="65"/>
      <c r="E88" s="65"/>
      <c r="F88" s="66"/>
      <c r="G88" s="81"/>
    </row>
    <row r="89" spans="1:7" ht="12.75" customHeight="1" x14ac:dyDescent="0.25">
      <c r="A89" s="23"/>
      <c r="B89" s="67"/>
      <c r="C89" s="62"/>
      <c r="D89" s="62"/>
      <c r="E89" s="62"/>
      <c r="F89" s="62"/>
      <c r="G89" s="81"/>
    </row>
    <row r="90" spans="1:7" ht="15" customHeight="1" x14ac:dyDescent="0.25">
      <c r="A90" s="23"/>
      <c r="B90" s="96" t="s">
        <v>108</v>
      </c>
      <c r="C90" s="97"/>
      <c r="D90" s="68"/>
      <c r="E90" s="69"/>
      <c r="F90" s="69"/>
      <c r="G90" s="81"/>
    </row>
    <row r="91" spans="1:7" ht="12" customHeight="1" x14ac:dyDescent="0.25">
      <c r="A91" s="23"/>
      <c r="B91" s="70" t="s">
        <v>86</v>
      </c>
      <c r="C91" s="71" t="s">
        <v>109</v>
      </c>
      <c r="D91" s="72" t="s">
        <v>110</v>
      </c>
      <c r="E91" s="69"/>
      <c r="F91" s="69"/>
      <c r="G91" s="81"/>
    </row>
    <row r="92" spans="1:7" ht="12" customHeight="1" x14ac:dyDescent="0.25">
      <c r="A92" s="23"/>
      <c r="B92" s="73" t="s">
        <v>111</v>
      </c>
      <c r="C92" s="82">
        <f>G28</f>
        <v>2555000</v>
      </c>
      <c r="D92" s="74">
        <f>(C92/C98)</f>
        <v>0.37572806964042565</v>
      </c>
      <c r="E92" s="69"/>
      <c r="F92" s="69"/>
      <c r="G92" s="81"/>
    </row>
    <row r="93" spans="1:7" ht="12" customHeight="1" x14ac:dyDescent="0.25">
      <c r="A93" s="23"/>
      <c r="B93" s="73" t="s">
        <v>112</v>
      </c>
      <c r="C93" s="83">
        <f>G33</f>
        <v>0</v>
      </c>
      <c r="D93" s="74">
        <v>0</v>
      </c>
      <c r="E93" s="69"/>
      <c r="F93" s="69"/>
      <c r="G93" s="81"/>
    </row>
    <row r="94" spans="1:7" ht="12" customHeight="1" x14ac:dyDescent="0.25">
      <c r="A94" s="23"/>
      <c r="B94" s="73" t="s">
        <v>113</v>
      </c>
      <c r="C94" s="84">
        <f>G44</f>
        <v>310000</v>
      </c>
      <c r="D94" s="74">
        <f>(C94/C98)</f>
        <v>4.5587358743065347E-2</v>
      </c>
      <c r="E94" s="69"/>
      <c r="F94" s="69"/>
      <c r="G94" s="81"/>
    </row>
    <row r="95" spans="1:7" ht="12" customHeight="1" x14ac:dyDescent="0.25">
      <c r="A95" s="23"/>
      <c r="B95" s="73" t="s">
        <v>60</v>
      </c>
      <c r="C95" s="84">
        <f>G66</f>
        <v>3416550</v>
      </c>
      <c r="D95" s="74">
        <f>(C95/C98)</f>
        <v>0.50242416294716097</v>
      </c>
      <c r="E95" s="69"/>
      <c r="F95" s="69"/>
      <c r="G95" s="81"/>
    </row>
    <row r="96" spans="1:7" ht="12" customHeight="1" x14ac:dyDescent="0.25">
      <c r="A96" s="23"/>
      <c r="B96" s="73" t="s">
        <v>114</v>
      </c>
      <c r="C96" s="85">
        <f>G73</f>
        <v>194765</v>
      </c>
      <c r="D96" s="74">
        <f>(C96/C98)</f>
        <v>2.8641361050300393E-2</v>
      </c>
      <c r="E96" s="75"/>
      <c r="F96" s="75"/>
      <c r="G96" s="81"/>
    </row>
    <row r="97" spans="1:7" ht="12" customHeight="1" x14ac:dyDescent="0.25">
      <c r="A97" s="23"/>
      <c r="B97" s="73" t="s">
        <v>115</v>
      </c>
      <c r="C97" s="85">
        <f>G76</f>
        <v>323815.75</v>
      </c>
      <c r="D97" s="74">
        <f>(C97/C98)</f>
        <v>4.7619047619047616E-2</v>
      </c>
      <c r="E97" s="75"/>
      <c r="F97" s="75"/>
      <c r="G97" s="81"/>
    </row>
    <row r="98" spans="1:7" ht="12.75" customHeight="1" x14ac:dyDescent="0.25">
      <c r="A98" s="23"/>
      <c r="B98" s="70" t="s">
        <v>116</v>
      </c>
      <c r="C98" s="86">
        <f>SUM(C92:C97)</f>
        <v>6800130.75</v>
      </c>
      <c r="D98" s="76">
        <f>SUM(D92:D97)</f>
        <v>1</v>
      </c>
      <c r="E98" s="75"/>
      <c r="F98" s="75"/>
      <c r="G98" s="81"/>
    </row>
    <row r="99" spans="1:7" ht="12" customHeight="1" x14ac:dyDescent="0.25">
      <c r="A99" s="23"/>
      <c r="B99" s="67"/>
      <c r="C99" s="57"/>
      <c r="D99" s="57"/>
      <c r="E99" s="57"/>
      <c r="F99" s="57"/>
      <c r="G99" s="81"/>
    </row>
    <row r="100" spans="1:7" ht="12.75" customHeight="1" x14ac:dyDescent="0.25">
      <c r="A100" s="23"/>
      <c r="B100" s="87"/>
      <c r="C100" s="57"/>
      <c r="D100" s="57"/>
      <c r="E100" s="57"/>
      <c r="F100" s="57"/>
      <c r="G100" s="81"/>
    </row>
    <row r="101" spans="1:7" ht="12" customHeight="1" x14ac:dyDescent="0.25">
      <c r="A101" s="23"/>
      <c r="B101" s="77"/>
      <c r="C101" s="78" t="s">
        <v>117</v>
      </c>
      <c r="D101" s="77"/>
      <c r="E101" s="77"/>
      <c r="F101" s="75"/>
      <c r="G101" s="81"/>
    </row>
    <row r="102" spans="1:7" ht="12" customHeight="1" x14ac:dyDescent="0.25">
      <c r="A102" s="23"/>
      <c r="B102" s="70" t="s">
        <v>118</v>
      </c>
      <c r="C102" s="88">
        <v>15000</v>
      </c>
      <c r="D102" s="88">
        <v>20000</v>
      </c>
      <c r="E102" s="88">
        <v>25000</v>
      </c>
      <c r="F102" s="79"/>
      <c r="G102" s="89"/>
    </row>
    <row r="103" spans="1:7" ht="12.75" customHeight="1" x14ac:dyDescent="0.25">
      <c r="A103" s="23"/>
      <c r="B103" s="70" t="s">
        <v>119</v>
      </c>
      <c r="C103" s="88">
        <f>G77/C102</f>
        <v>453.34204999999997</v>
      </c>
      <c r="D103" s="88">
        <f>(G77/D102)</f>
        <v>340.00653749999998</v>
      </c>
      <c r="E103" s="88">
        <f>(G77/E102)</f>
        <v>272.00522999999998</v>
      </c>
      <c r="F103" s="79"/>
      <c r="G103" s="89"/>
    </row>
    <row r="104" spans="1:7" ht="15.6" customHeight="1" x14ac:dyDescent="0.25">
      <c r="A104" s="23"/>
      <c r="B104" s="80" t="s">
        <v>120</v>
      </c>
      <c r="C104" s="62"/>
      <c r="D104" s="62"/>
      <c r="E104" s="62"/>
      <c r="F104" s="62"/>
      <c r="G104" s="62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2023-03-21T12:10:58Z</dcterms:modified>
  <cp:category/>
  <cp:contentStatus/>
</cp:coreProperties>
</file>