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<sst xmlns="http://schemas.openxmlformats.org/spreadsheetml/2006/main" count="186" uniqueCount="143">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</sst>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</v>
      </c>
      <c r="D9" s="18"/>
      <c r="E9" s="100" t="s">
        <v>2</v>
      </c>
      <c r="F9" s="101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8" t="s">
        <v>5</v>
      </c>
      <c r="F10" s="99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8" t="s">
        <v>9</v>
      </c>
      <c r="F11" s="99"/>
      <c r="G11" s="39">
        <v>4000</v>
      </c>
    </row>
    <row r="12" spans="1:7" ht="11.25" customHeight="1" x14ac:dyDescent="0.25">
      <c r="A12" s="3"/>
      <c r="B12" s="12" t="s">
        <v>10</v>
      </c>
      <c r="C12" s="15" t="s">
        <v>11</v>
      </c>
      <c r="D12" s="18"/>
      <c r="E12" s="5" t="s">
        <v>12</v>
      </c>
      <c r="F12" s="10"/>
      <c r="G12" s="40">
        <f>G9*G11</f>
        <v>7200000</v>
      </c>
    </row>
    <row r="13" spans="1:7" ht="22.5" customHeight="1" x14ac:dyDescent="0.25">
      <c r="A13" s="3"/>
      <c r="B13" s="12" t="s">
        <v>13</v>
      </c>
      <c r="C13" s="15" t="s">
        <v>140</v>
      </c>
      <c r="D13" s="18"/>
      <c r="E13" s="98" t="s">
        <v>14</v>
      </c>
      <c r="F13" s="99"/>
      <c r="G13" s="15" t="s">
        <v>15</v>
      </c>
    </row>
    <row r="14" spans="1:7" ht="17.25" customHeight="1" x14ac:dyDescent="0.25">
      <c r="A14" s="3"/>
      <c r="B14" s="12" t="s">
        <v>16</v>
      </c>
      <c r="C14" s="15" t="s">
        <v>141</v>
      </c>
      <c r="D14" s="18"/>
      <c r="E14" s="98" t="s">
        <v>17</v>
      </c>
      <c r="F14" s="99"/>
      <c r="G14" s="14" t="s">
        <v>18</v>
      </c>
    </row>
    <row r="15" spans="1:7" ht="38.25" x14ac:dyDescent="0.25">
      <c r="A15" s="3"/>
      <c r="B15" s="12" t="s">
        <v>19</v>
      </c>
      <c r="C15" s="14" t="s">
        <v>142</v>
      </c>
      <c r="D15" s="18"/>
      <c r="E15" s="102" t="s">
        <v>20</v>
      </c>
      <c r="F15" s="103"/>
      <c r="G15" s="41" t="s">
        <v>21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2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3" t="s">
        <v>24</v>
      </c>
      <c r="C20" s="43" t="s">
        <v>25</v>
      </c>
      <c r="D20" s="43" t="s">
        <v>26</v>
      </c>
      <c r="E20" s="43" t="s">
        <v>27</v>
      </c>
      <c r="F20" s="43" t="s">
        <v>28</v>
      </c>
      <c r="G20" s="43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5">
        <v>2</v>
      </c>
      <c r="E21" s="17" t="s">
        <v>32</v>
      </c>
      <c r="F21" s="40">
        <v>35000</v>
      </c>
      <c r="G21" s="40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5">
        <v>4</v>
      </c>
      <c r="E22" s="17" t="s">
        <v>34</v>
      </c>
      <c r="F22" s="40">
        <v>35000</v>
      </c>
      <c r="G22" s="40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5">
        <v>10</v>
      </c>
      <c r="E23" s="17" t="s">
        <v>36</v>
      </c>
      <c r="F23" s="40">
        <v>35000</v>
      </c>
      <c r="G23" s="40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5">
        <v>4</v>
      </c>
      <c r="E24" s="17" t="s">
        <v>36</v>
      </c>
      <c r="F24" s="40">
        <v>35000</v>
      </c>
      <c r="G24" s="40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5">
        <v>3</v>
      </c>
      <c r="E25" s="17" t="s">
        <v>39</v>
      </c>
      <c r="F25" s="40">
        <v>35000</v>
      </c>
      <c r="G25" s="40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5">
        <v>5</v>
      </c>
      <c r="E26" s="17" t="s">
        <v>41</v>
      </c>
      <c r="F26" s="40">
        <v>35000</v>
      </c>
      <c r="G26" s="40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5">
        <v>60</v>
      </c>
      <c r="E27" s="17" t="s">
        <v>44</v>
      </c>
      <c r="F27" s="40">
        <v>35000</v>
      </c>
      <c r="G27" s="40">
        <f t="shared" si="0"/>
        <v>2100000</v>
      </c>
    </row>
    <row r="28" spans="1:7" ht="12.75" customHeight="1" x14ac:dyDescent="0.25">
      <c r="A28" s="3"/>
      <c r="B28" s="44" t="s">
        <v>45</v>
      </c>
      <c r="C28" s="46"/>
      <c r="D28" s="46"/>
      <c r="E28" s="46"/>
      <c r="F28" s="47"/>
      <c r="G28" s="48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2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9" t="s">
        <v>24</v>
      </c>
      <c r="C31" s="43" t="s">
        <v>25</v>
      </c>
      <c r="D31" s="43" t="s">
        <v>26</v>
      </c>
      <c r="E31" s="49" t="s">
        <v>27</v>
      </c>
      <c r="F31" s="43" t="s">
        <v>28</v>
      </c>
      <c r="G31" s="49" t="s">
        <v>29</v>
      </c>
    </row>
    <row r="32" spans="1:7" ht="12" customHeight="1" x14ac:dyDescent="0.25">
      <c r="A32" s="3"/>
      <c r="B32" s="50" t="s">
        <v>47</v>
      </c>
      <c r="C32" s="51"/>
      <c r="D32" s="51"/>
      <c r="E32" s="51"/>
      <c r="F32" s="50"/>
      <c r="G32" s="50"/>
    </row>
    <row r="33" spans="1:11" ht="12" customHeight="1" x14ac:dyDescent="0.25">
      <c r="A33" s="3"/>
      <c r="B33" s="44" t="s">
        <v>48</v>
      </c>
      <c r="C33" s="46"/>
      <c r="D33" s="46"/>
      <c r="E33" s="46"/>
      <c r="F33" s="47"/>
      <c r="G33" s="47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2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9" t="s">
        <v>24</v>
      </c>
      <c r="C36" s="49" t="s">
        <v>25</v>
      </c>
      <c r="D36" s="49" t="s">
        <v>26</v>
      </c>
      <c r="E36" s="49" t="s">
        <v>27</v>
      </c>
      <c r="F36" s="43" t="s">
        <v>28</v>
      </c>
      <c r="G36" s="49" t="s">
        <v>29</v>
      </c>
    </row>
    <row r="37" spans="1:11" ht="12.75" customHeight="1" x14ac:dyDescent="0.25">
      <c r="A37" s="3"/>
      <c r="B37" s="52" t="s">
        <v>131</v>
      </c>
      <c r="C37" s="17" t="s">
        <v>130</v>
      </c>
      <c r="D37" s="45">
        <v>3</v>
      </c>
      <c r="E37" s="17" t="s">
        <v>50</v>
      </c>
      <c r="F37" s="40">
        <v>40000</v>
      </c>
      <c r="G37" s="40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5">
        <v>4</v>
      </c>
      <c r="E38" s="17" t="s">
        <v>52</v>
      </c>
      <c r="F38" s="40">
        <v>40000</v>
      </c>
      <c r="G38" s="40">
        <f t="shared" ref="G38" si="1">(D38*F38)</f>
        <v>160000</v>
      </c>
    </row>
    <row r="39" spans="1:11" ht="12.75" customHeight="1" x14ac:dyDescent="0.25">
      <c r="A39" s="3"/>
      <c r="B39" s="44" t="s">
        <v>53</v>
      </c>
      <c r="C39" s="46"/>
      <c r="D39" s="46"/>
      <c r="E39" s="46"/>
      <c r="F39" s="47"/>
      <c r="G39" s="48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2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3" t="s">
        <v>55</v>
      </c>
      <c r="C42" s="43" t="s">
        <v>56</v>
      </c>
      <c r="D42" s="43" t="s">
        <v>57</v>
      </c>
      <c r="E42" s="43" t="s">
        <v>27</v>
      </c>
      <c r="F42" s="43" t="s">
        <v>28</v>
      </c>
      <c r="G42" s="43" t="s">
        <v>29</v>
      </c>
      <c r="K42" s="2"/>
    </row>
    <row r="43" spans="1:11" ht="12.75" customHeight="1" x14ac:dyDescent="0.25">
      <c r="A43" s="3"/>
      <c r="B43" s="4" t="s">
        <v>58</v>
      </c>
      <c r="C43" s="53"/>
      <c r="D43" s="53"/>
      <c r="E43" s="53"/>
      <c r="F43" s="53"/>
      <c r="G43" s="53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4" t="s">
        <v>87</v>
      </c>
      <c r="C63" s="46"/>
      <c r="D63" s="46"/>
      <c r="E63" s="46"/>
      <c r="F63" s="47"/>
      <c r="G63" s="48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2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9" t="s">
        <v>89</v>
      </c>
      <c r="C66" s="43" t="s">
        <v>56</v>
      </c>
      <c r="D66" s="43" t="s">
        <v>57</v>
      </c>
      <c r="E66" s="49" t="s">
        <v>27</v>
      </c>
      <c r="F66" s="43" t="s">
        <v>28</v>
      </c>
      <c r="G66" s="49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6" t="s">
        <v>103</v>
      </c>
      <c r="C72" s="55"/>
      <c r="D72" s="55"/>
      <c r="E72" s="55"/>
      <c r="F72" s="54"/>
      <c r="G72" s="57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8" t="s">
        <v>104</v>
      </c>
      <c r="C74" s="59"/>
      <c r="D74" s="59"/>
      <c r="E74" s="59"/>
      <c r="F74" s="59"/>
      <c r="G74" s="92">
        <f>G28+G39+G63+G72</f>
        <v>5254710</v>
      </c>
    </row>
    <row r="75" spans="1:255" ht="12" customHeight="1" x14ac:dyDescent="0.25">
      <c r="A75" s="3"/>
      <c r="B75" s="60" t="s">
        <v>105</v>
      </c>
      <c r="C75" s="25"/>
      <c r="D75" s="25"/>
      <c r="E75" s="25"/>
      <c r="F75" s="25"/>
      <c r="G75" s="93">
        <f>G74*0.05</f>
        <v>262735.5</v>
      </c>
    </row>
    <row r="76" spans="1:255" ht="12" customHeight="1" x14ac:dyDescent="0.25">
      <c r="A76" s="3"/>
      <c r="B76" s="61" t="s">
        <v>106</v>
      </c>
      <c r="C76" s="24"/>
      <c r="D76" s="24"/>
      <c r="E76" s="24"/>
      <c r="F76" s="24"/>
      <c r="G76" s="94">
        <f>G75+G74</f>
        <v>5517445.5</v>
      </c>
    </row>
    <row r="77" spans="1:255" ht="12" customHeight="1" x14ac:dyDescent="0.25">
      <c r="A77" s="3"/>
      <c r="B77" s="60" t="s">
        <v>107</v>
      </c>
      <c r="C77" s="25"/>
      <c r="D77" s="25"/>
      <c r="E77" s="25"/>
      <c r="F77" s="25"/>
      <c r="G77" s="93">
        <f>G12</f>
        <v>7200000</v>
      </c>
    </row>
    <row r="78" spans="1:255" ht="12" customHeight="1" x14ac:dyDescent="0.25">
      <c r="A78" s="3"/>
      <c r="B78" s="62" t="s">
        <v>108</v>
      </c>
      <c r="C78" s="63"/>
      <c r="D78" s="63"/>
      <c r="E78" s="63"/>
      <c r="F78" s="63"/>
      <c r="G78" s="95">
        <f>G77-G76</f>
        <v>1682554.5</v>
      </c>
    </row>
    <row r="79" spans="1:255" s="69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4"/>
      <c r="H79" s="67"/>
      <c r="I79" s="67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.75" customHeight="1" thickBot="1" x14ac:dyDescent="0.2">
      <c r="A80" s="27"/>
      <c r="B80" s="29"/>
      <c r="C80" s="26"/>
      <c r="D80" s="26"/>
      <c r="E80" s="26"/>
      <c r="F80" s="26"/>
      <c r="G80" s="64"/>
      <c r="H80" s="67"/>
      <c r="I80" s="67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 x14ac:dyDescent="0.15">
      <c r="A81" s="27"/>
      <c r="B81" s="70" t="s">
        <v>110</v>
      </c>
      <c r="C81" s="71"/>
      <c r="D81" s="71"/>
      <c r="E81" s="72"/>
      <c r="F81" s="27"/>
      <c r="G81" s="64"/>
      <c r="H81" s="67"/>
      <c r="I81" s="67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 x14ac:dyDescent="0.15">
      <c r="A82" s="27"/>
      <c r="B82" s="73" t="s">
        <v>111</v>
      </c>
      <c r="C82" s="27"/>
      <c r="D82" s="27"/>
      <c r="E82" s="74"/>
      <c r="F82" s="27"/>
      <c r="G82" s="64"/>
      <c r="H82" s="67"/>
      <c r="I82" s="67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 x14ac:dyDescent="0.15">
      <c r="A83" s="27"/>
      <c r="B83" s="73" t="s">
        <v>112</v>
      </c>
      <c r="C83" s="27"/>
      <c r="D83" s="27"/>
      <c r="E83" s="74"/>
      <c r="F83" s="27"/>
      <c r="G83" s="64"/>
      <c r="H83" s="67"/>
      <c r="I83" s="67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 x14ac:dyDescent="0.15">
      <c r="A84" s="27"/>
      <c r="B84" s="73" t="s">
        <v>113</v>
      </c>
      <c r="C84" s="27"/>
      <c r="D84" s="27"/>
      <c r="E84" s="74"/>
      <c r="F84" s="27"/>
      <c r="G84" s="64"/>
      <c r="H84" s="67"/>
      <c r="I84" s="67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 x14ac:dyDescent="0.15">
      <c r="A85" s="27"/>
      <c r="B85" s="73" t="s">
        <v>114</v>
      </c>
      <c r="C85" s="27"/>
      <c r="D85" s="27"/>
      <c r="E85" s="74"/>
      <c r="F85" s="27"/>
      <c r="G85" s="64"/>
      <c r="H85" s="67"/>
      <c r="I85" s="67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 x14ac:dyDescent="0.15">
      <c r="A86" s="27"/>
      <c r="B86" s="73" t="s">
        <v>115</v>
      </c>
      <c r="C86" s="27"/>
      <c r="D86" s="27"/>
      <c r="E86" s="74"/>
      <c r="F86" s="27"/>
      <c r="G86" s="64"/>
      <c r="H86" s="67"/>
      <c r="I86" s="67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.75" customHeight="1" thickBot="1" x14ac:dyDescent="0.2">
      <c r="A87" s="27"/>
      <c r="B87" s="75" t="s">
        <v>116</v>
      </c>
      <c r="C87" s="76"/>
      <c r="D87" s="76"/>
      <c r="E87" s="77"/>
      <c r="F87" s="27"/>
      <c r="G87" s="64"/>
      <c r="H87" s="67"/>
      <c r="I87" s="67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  <row r="88" spans="1:255" s="69" customFormat="1" ht="12.75" customHeight="1" x14ac:dyDescent="0.15">
      <c r="A88" s="27"/>
      <c r="B88" s="29"/>
      <c r="C88" s="27"/>
      <c r="D88" s="27"/>
      <c r="E88" s="27"/>
      <c r="F88" s="27"/>
      <c r="G88" s="64"/>
      <c r="H88" s="67"/>
      <c r="I88" s="67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8"/>
      <c r="GW88" s="68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</row>
    <row r="89" spans="1:255" s="69" customFormat="1" ht="15" customHeight="1" x14ac:dyDescent="0.15">
      <c r="A89" s="27"/>
      <c r="B89" s="96" t="s">
        <v>117</v>
      </c>
      <c r="C89" s="97"/>
      <c r="D89" s="78"/>
      <c r="E89" s="30"/>
      <c r="F89" s="30"/>
      <c r="G89" s="64"/>
      <c r="H89" s="67"/>
      <c r="I89" s="67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</row>
    <row r="90" spans="1:255" s="69" customFormat="1" ht="12" customHeight="1" x14ac:dyDescent="0.15">
      <c r="A90" s="27"/>
      <c r="B90" s="79" t="s">
        <v>89</v>
      </c>
      <c r="C90" s="80" t="s">
        <v>118</v>
      </c>
      <c r="D90" s="81" t="s">
        <v>119</v>
      </c>
      <c r="E90" s="30"/>
      <c r="F90" s="30"/>
      <c r="G90" s="64"/>
      <c r="H90" s="67"/>
      <c r="I90" s="67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</row>
    <row r="91" spans="1:255" s="69" customFormat="1" ht="12" customHeight="1" x14ac:dyDescent="0.15">
      <c r="A91" s="27"/>
      <c r="B91" s="82" t="s">
        <v>120</v>
      </c>
      <c r="C91" s="83">
        <f>G28</f>
        <v>3080000</v>
      </c>
      <c r="D91" s="84">
        <f>(C91/C97)</f>
        <v>0.55822934725861817</v>
      </c>
      <c r="E91" s="30"/>
      <c r="F91" s="30"/>
      <c r="G91" s="64"/>
      <c r="H91" s="67"/>
      <c r="I91" s="67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8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</row>
    <row r="92" spans="1:255" s="69" customFormat="1" ht="12" customHeight="1" x14ac:dyDescent="0.15">
      <c r="A92" s="27"/>
      <c r="B92" s="82" t="s">
        <v>121</v>
      </c>
      <c r="C92" s="85">
        <v>0</v>
      </c>
      <c r="D92" s="84">
        <v>0</v>
      </c>
      <c r="E92" s="30"/>
      <c r="F92" s="30"/>
      <c r="G92" s="64"/>
      <c r="H92" s="67"/>
      <c r="I92" s="67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</row>
    <row r="93" spans="1:255" s="69" customFormat="1" ht="12" customHeight="1" x14ac:dyDescent="0.15">
      <c r="A93" s="27"/>
      <c r="B93" s="82" t="s">
        <v>122</v>
      </c>
      <c r="C93" s="83">
        <f>G39</f>
        <v>280000</v>
      </c>
      <c r="D93" s="84">
        <f>(C93/C97)</f>
        <v>5.0748122478056192E-2</v>
      </c>
      <c r="E93" s="30"/>
      <c r="F93" s="30"/>
      <c r="G93" s="64"/>
      <c r="H93" s="67"/>
      <c r="I93" s="67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</row>
    <row r="94" spans="1:255" s="69" customFormat="1" ht="12" customHeight="1" x14ac:dyDescent="0.15">
      <c r="A94" s="27"/>
      <c r="B94" s="82" t="s">
        <v>55</v>
      </c>
      <c r="C94" s="83">
        <f>G63</f>
        <v>1519710</v>
      </c>
      <c r="D94" s="84">
        <f>(C94/C97)</f>
        <v>0.27543724718259566</v>
      </c>
      <c r="E94" s="30"/>
      <c r="F94" s="30"/>
      <c r="G94" s="64"/>
      <c r="H94" s="67"/>
      <c r="I94" s="67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</row>
    <row r="95" spans="1:255" s="69" customFormat="1" ht="12" customHeight="1" x14ac:dyDescent="0.15">
      <c r="A95" s="27"/>
      <c r="B95" s="82" t="s">
        <v>123</v>
      </c>
      <c r="C95" s="86">
        <f>G72</f>
        <v>375000</v>
      </c>
      <c r="D95" s="84">
        <f>(C95/C97)</f>
        <v>6.79662354616824E-2</v>
      </c>
      <c r="E95" s="31"/>
      <c r="F95" s="31"/>
      <c r="G95" s="64"/>
      <c r="H95" s="67"/>
      <c r="I95" s="67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</row>
    <row r="96" spans="1:255" s="69" customFormat="1" ht="12" customHeight="1" x14ac:dyDescent="0.15">
      <c r="A96" s="27"/>
      <c r="B96" s="82" t="s">
        <v>124</v>
      </c>
      <c r="C96" s="86">
        <f>G75</f>
        <v>262735.5</v>
      </c>
      <c r="D96" s="84">
        <f>(C96/C97)</f>
        <v>4.7619047619047616E-2</v>
      </c>
      <c r="E96" s="31"/>
      <c r="F96" s="31"/>
      <c r="G96" s="64"/>
      <c r="H96" s="67"/>
      <c r="I96" s="67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</row>
    <row r="97" spans="1:255" s="69" customFormat="1" ht="12.75" customHeight="1" x14ac:dyDescent="0.15">
      <c r="A97" s="27"/>
      <c r="B97" s="79" t="s">
        <v>125</v>
      </c>
      <c r="C97" s="87">
        <f>SUM(C91:C96)</f>
        <v>5517445.5</v>
      </c>
      <c r="D97" s="88">
        <f>SUM(D91:D96)</f>
        <v>1</v>
      </c>
      <c r="E97" s="31"/>
      <c r="F97" s="31"/>
      <c r="G97" s="64"/>
      <c r="H97" s="67"/>
      <c r="I97" s="67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</row>
    <row r="98" spans="1:255" s="69" customFormat="1" ht="12" customHeight="1" x14ac:dyDescent="0.15">
      <c r="A98" s="27"/>
      <c r="B98" s="29"/>
      <c r="C98" s="26"/>
      <c r="D98" s="26"/>
      <c r="E98" s="26"/>
      <c r="F98" s="26"/>
      <c r="G98" s="64"/>
      <c r="H98" s="67"/>
      <c r="I98" s="67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</row>
    <row r="99" spans="1:255" s="69" customFormat="1" ht="12.75" customHeight="1" x14ac:dyDescent="0.15">
      <c r="A99" s="27"/>
      <c r="B99" s="65"/>
      <c r="C99" s="26"/>
      <c r="D99" s="26"/>
      <c r="E99" s="26"/>
      <c r="F99" s="26"/>
      <c r="G99" s="64"/>
      <c r="H99" s="67"/>
      <c r="I99" s="67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8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</row>
    <row r="100" spans="1:255" s="69" customFormat="1" ht="12" customHeight="1" x14ac:dyDescent="0.15">
      <c r="A100" s="27"/>
      <c r="B100" s="89"/>
      <c r="C100" s="90" t="s">
        <v>126</v>
      </c>
      <c r="D100" s="89"/>
      <c r="E100" s="89"/>
      <c r="F100" s="31"/>
      <c r="G100" s="64"/>
      <c r="H100" s="67"/>
      <c r="I100" s="67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</row>
    <row r="101" spans="1:255" s="69" customFormat="1" ht="12" customHeight="1" x14ac:dyDescent="0.15">
      <c r="A101" s="27"/>
      <c r="B101" s="79" t="s">
        <v>127</v>
      </c>
      <c r="C101" s="91">
        <v>1500</v>
      </c>
      <c r="D101" s="91">
        <v>1800</v>
      </c>
      <c r="E101" s="91">
        <v>2000</v>
      </c>
      <c r="F101" s="32"/>
      <c r="G101" s="66"/>
      <c r="H101" s="67"/>
      <c r="I101" s="67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</row>
    <row r="102" spans="1:255" s="69" customFormat="1" ht="12.75" customHeight="1" x14ac:dyDescent="0.15">
      <c r="A102" s="27"/>
      <c r="B102" s="79" t="s">
        <v>128</v>
      </c>
      <c r="C102" s="91">
        <f>(G76/C101)</f>
        <v>3678.297</v>
      </c>
      <c r="D102" s="91">
        <f>(G76/D101)</f>
        <v>3065.2474999999999</v>
      </c>
      <c r="E102" s="91">
        <f>(G76/E101)</f>
        <v>2758.7227499999999</v>
      </c>
      <c r="F102" s="32"/>
      <c r="G102" s="66"/>
      <c r="H102" s="67"/>
      <c r="I102" s="67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</row>
    <row r="103" spans="1:255" s="69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7"/>
      <c r="I103" s="67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2023-02-10T18:19:58Z</cp:lastPrinted>
  <dcterms:created xsi:type="dcterms:W3CDTF">2020-11-27T12:49:26Z</dcterms:created>
  <dcterms:modified xsi:type="dcterms:W3CDTF">2023-03-20T13:25:10Z</dcterms:modified>
  <cp:category/>
  <cp:contentStatus/>
</cp:coreProperties>
</file>