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RA 2023\"/>
    </mc:Choice>
  </mc:AlternateContent>
  <bookViews>
    <workbookView xWindow="0" yWindow="0" windowWidth="15525" windowHeight="7050"/>
  </bookViews>
  <sheets>
    <sheet name="APICOL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G34" i="1" l="1"/>
  <c r="G66" i="1"/>
  <c r="G65" i="1"/>
  <c r="G60" i="1"/>
  <c r="G58" i="1"/>
  <c r="G57" i="1"/>
  <c r="G56" i="1"/>
  <c r="G54" i="1"/>
  <c r="G53" i="1"/>
  <c r="G51" i="1"/>
  <c r="G49" i="1"/>
  <c r="G48" i="1"/>
  <c r="G47" i="1"/>
  <c r="G46" i="1"/>
  <c r="G35" i="1"/>
  <c r="G29" i="1"/>
  <c r="G28" i="1"/>
  <c r="G27" i="1"/>
  <c r="G26" i="1"/>
  <c r="G25" i="1"/>
  <c r="G24" i="1"/>
  <c r="G23" i="1"/>
  <c r="G22" i="1"/>
  <c r="G21" i="1"/>
  <c r="G67" i="1" l="1"/>
  <c r="C90" i="1" s="1"/>
  <c r="G36" i="1"/>
  <c r="C87" i="1" s="1"/>
  <c r="G30" i="1" l="1"/>
  <c r="G61" i="1"/>
  <c r="C89" i="1" s="1"/>
  <c r="G41" i="1"/>
  <c r="C88" i="1" s="1"/>
  <c r="G69" i="1" l="1"/>
  <c r="G70" i="1" s="1"/>
  <c r="C86" i="1"/>
  <c r="G71" i="1" l="1"/>
  <c r="E97" i="1" s="1"/>
  <c r="C91" i="1"/>
  <c r="C92" i="1" l="1"/>
  <c r="D97" i="1"/>
  <c r="C97" i="1"/>
  <c r="D90" i="1" l="1"/>
  <c r="D87" i="1"/>
  <c r="D88" i="1"/>
  <c r="D89" i="1"/>
  <c r="D86" i="1"/>
  <c r="D91" i="1"/>
  <c r="D92" i="1" l="1"/>
  <c r="G72" i="1" l="1"/>
  <c r="G73" i="1" s="1"/>
</calcChain>
</file>

<file path=xl/sharedStrings.xml><?xml version="1.0" encoding="utf-8"?>
<sst xmlns="http://schemas.openxmlformats.org/spreadsheetml/2006/main" count="171" uniqueCount="124">
  <si>
    <t>RUBRO O CULTIVO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</si>
  <si>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</si>
  <si>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</si>
  <si>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</si>
  <si>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</si>
  <si>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</si>
  <si>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</si>
  <si>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</si>
  <si>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</si>
  <si>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</si>
  <si>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</si>
  <si>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</si>
  <si>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Heladas - sequia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</si>
  <si>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</si>
  <si>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</si>
  <si>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</si>
  <si>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</si>
  <si>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</si>
  <si>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</si>
  <si>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</si>
  <si>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</si>
  <si>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</si>
  <si>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Subtotal Jornadas Animal</t>
  </si>
  <si>
    <t>MAQUINARIA</t>
  </si>
  <si>
    <t>Septiembre-Octubre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</si>
  <si>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</si>
  <si>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</si>
  <si>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</si>
  <si>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</si>
  <si>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</si>
  <si>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</si>
  <si>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</si>
  <si>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</si>
  <si>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</si>
  <si>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</si>
  <si>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</si>
  <si>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</si>
  <si>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</si>
  <si>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</si>
  <si>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</si>
  <si>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</si>
  <si>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</si>
  <si>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</si>
  <si>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</si>
  <si>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</si>
  <si>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</si>
  <si>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</si>
  <si>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</si>
  <si>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</si>
  <si>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</si>
  <si>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</si>
  <si>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</si>
  <si>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</si>
  <si>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</si>
  <si>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</si>
  <si>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</si>
  <si>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</si>
  <si>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</si>
  <si>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APICOLA</t>
  </si>
  <si>
    <t>Exportación</t>
  </si>
  <si>
    <t>PRECIO ESPERADO (kg)</t>
  </si>
  <si>
    <t>Preparación de invernada</t>
  </si>
  <si>
    <t>Marzo</t>
  </si>
  <si>
    <t>Alimentación invernal</t>
  </si>
  <si>
    <t>Abril-Junio</t>
  </si>
  <si>
    <t>Alimentación con incentivo de postura de la abeja reina</t>
  </si>
  <si>
    <t>Julio-Agosto</t>
  </si>
  <si>
    <t>Control de enfermedades</t>
  </si>
  <si>
    <t>Enero-Agosto</t>
  </si>
  <si>
    <t>Desinfección del material</t>
  </si>
  <si>
    <t>Junio-Julio</t>
  </si>
  <si>
    <t>Formación de núcleos</t>
  </si>
  <si>
    <t>Desarrollo de familias</t>
  </si>
  <si>
    <t>Agosto-Octubre</t>
  </si>
  <si>
    <t>Acopio de miel</t>
  </si>
  <si>
    <t>Noviembre-Enero</t>
  </si>
  <si>
    <t>Cantidad</t>
  </si>
  <si>
    <t>Epoca (mes)</t>
  </si>
  <si>
    <t>Precio Unitario ($)</t>
  </si>
  <si>
    <t>Extracción de miel (kg/alza)</t>
  </si>
  <si>
    <t>Noviembre-febrero</t>
  </si>
  <si>
    <t>Recambio cera estampada</t>
  </si>
  <si>
    <t>SERVICIOS</t>
  </si>
  <si>
    <t>NO APLICA</t>
  </si>
  <si>
    <t>Alimentación invernal (azúcar)</t>
  </si>
  <si>
    <t>Alimentación incentivo de postura de  abeja reina (azúcar)</t>
  </si>
  <si>
    <t>abril - sept</t>
  </si>
  <si>
    <t>Promotor L</t>
  </si>
  <si>
    <t>lt</t>
  </si>
  <si>
    <t>Abejas reinas fecundadas</t>
  </si>
  <si>
    <t>c/u</t>
  </si>
  <si>
    <t>Diagnóstico de nosemosis</t>
  </si>
  <si>
    <t>Diagnóstico de acariosis</t>
  </si>
  <si>
    <t>tira</t>
  </si>
  <si>
    <t>Agosto</t>
  </si>
  <si>
    <t>Tratamiento orgánico</t>
  </si>
  <si>
    <t>u</t>
  </si>
  <si>
    <t>Enero</t>
  </si>
  <si>
    <t>Acido acético</t>
  </si>
  <si>
    <t>Flete</t>
  </si>
  <si>
    <t>Febrero-Marzo</t>
  </si>
  <si>
    <t>Enero-Diciembre</t>
  </si>
  <si>
    <t>Servicios</t>
  </si>
  <si>
    <t>Rendimiento (kg/colmena)</t>
  </si>
  <si>
    <t>ESCENARIOS COSTO UNITARIO  ($/kilos de miel /colmena)</t>
  </si>
  <si>
    <t>Costo unitario ($/kilos de miel/ colmena) (*)</t>
  </si>
  <si>
    <t>Prepararacion de colmenas para la polinizacion , traslado y retiro  del campo: (colocacion de alimento, nivelacion de colmenas)</t>
  </si>
  <si>
    <t>Tortas nutricionales</t>
  </si>
  <si>
    <t>Petróleo para traslados internos, cosecha. Etc</t>
  </si>
  <si>
    <t>Rancagua</t>
  </si>
  <si>
    <t>B. O'Higgins</t>
  </si>
  <si>
    <t>Enero-marzo 2023</t>
  </si>
  <si>
    <t>Diciembre-enero 2023</t>
  </si>
  <si>
    <t>COSTOS DIRECTOS DE PRODUCCIÓN POR 100 COLMENAS (INCLUYE IVA)</t>
  </si>
  <si>
    <t>RENDIMIENTO (KG/100 COL.)</t>
  </si>
  <si>
    <t>VARIEDAD</t>
  </si>
  <si>
    <t>Multifloral</t>
  </si>
  <si>
    <t>Control de hormigas</t>
  </si>
  <si>
    <t>Tratamiento  de sintesis</t>
  </si>
  <si>
    <t>ALIMENTACION</t>
  </si>
  <si>
    <t>RECAMBIO DE REINAS</t>
  </si>
  <si>
    <t>SANIDAD</t>
  </si>
  <si>
    <t>CONTROL DE VARROASIS (2)</t>
  </si>
  <si>
    <t>DESINFECCION DE MATERIAL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</si>
</sst>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_-;\-* #,##0_-;_-* &quot;-&quot;??_-;_-@_-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9"/>
      <color rgb="FF000000"/>
      <name val="Arial Narrow"/>
      <family val="2"/>
    </font>
    <font>
      <b/>
      <sz val="8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 applyNumberFormat="0" applyFill="0" applyBorder="0" applyProtection="0"/>
    <xf numFmtId="164" fontId="16" fillId="0" borderId="0" applyFont="0" applyFill="0" applyBorder="0" applyAlignment="0" applyProtection="0"/>
    <xf numFmtId="0" fontId="17" fillId="0" borderId="19"/>
    <xf numFmtId="41" fontId="18" fillId="0" borderId="0" applyFont="0" applyFill="0" applyBorder="0" applyAlignment="0" applyProtection="0"/>
  </cellStyleXfs>
  <cellXfs count="130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3" fillId="2" borderId="5" xfId="0" applyNumberFormat="1" applyFont="1" applyFill="1" applyBorder="1" applyAlignment="1">
      <alignment vertical="center" wrapText="1"/>
    </xf>
    <xf numFmtId="0" fontId="2" fillId="2" borderId="8" xfId="0" applyFont="1" applyFill="1" applyBorder="1" applyAlignment="1">
      <alignment wrapText="1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3" fontId="2" fillId="2" borderId="12" xfId="0" applyNumberFormat="1" applyFont="1" applyFill="1" applyBorder="1"/>
    <xf numFmtId="49" fontId="6" fillId="3" borderId="13" xfId="0" applyNumberFormat="1" applyFont="1" applyFill="1" applyBorder="1" applyAlignment="1">
      <alignment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vertical="center"/>
    </xf>
    <xf numFmtId="3" fontId="6" fillId="3" borderId="13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0" fillId="2" borderId="17" xfId="0" applyFill="1" applyBorder="1"/>
    <xf numFmtId="0" fontId="12" fillId="7" borderId="19" xfId="0" applyFont="1" applyFill="1" applyBorder="1"/>
    <xf numFmtId="49" fontId="10" fillId="8" borderId="20" xfId="0" applyNumberFormat="1" applyFont="1" applyFill="1" applyBorder="1" applyAlignment="1">
      <alignment vertical="center"/>
    </xf>
    <xf numFmtId="3" fontId="10" fillId="2" borderId="6" xfId="0" applyNumberFormat="1" applyFont="1" applyFill="1" applyBorder="1" applyAlignment="1">
      <alignment vertical="center"/>
    </xf>
    <xf numFmtId="166" fontId="10" fillId="2" borderId="6" xfId="0" applyNumberFormat="1" applyFont="1" applyFill="1" applyBorder="1" applyAlignment="1">
      <alignment vertical="center"/>
    </xf>
    <xf numFmtId="0" fontId="7" fillId="7" borderId="18" xfId="0" applyFont="1" applyFill="1" applyBorder="1" applyAlignment="1">
      <alignment vertical="center"/>
    </xf>
    <xf numFmtId="0" fontId="7" fillId="7" borderId="19" xfId="0" applyFont="1" applyFill="1" applyBorder="1" applyAlignment="1">
      <alignment vertical="center"/>
    </xf>
    <xf numFmtId="165" fontId="1" fillId="2" borderId="19" xfId="0" applyNumberFormat="1" applyFont="1" applyFill="1" applyBorder="1" applyAlignment="1">
      <alignment vertical="center"/>
    </xf>
    <xf numFmtId="165" fontId="14" fillId="2" borderId="19" xfId="0" applyNumberFormat="1" applyFont="1" applyFill="1" applyBorder="1" applyAlignment="1">
      <alignment vertical="center"/>
    </xf>
    <xf numFmtId="0" fontId="12" fillId="2" borderId="19" xfId="0" applyFont="1" applyFill="1" applyBorder="1"/>
    <xf numFmtId="0" fontId="0" fillId="2" borderId="21" xfId="0" applyFill="1" applyBorder="1"/>
    <xf numFmtId="0" fontId="7" fillId="2" borderId="19" xfId="0" applyFont="1" applyFill="1" applyBorder="1" applyAlignment="1">
      <alignment vertical="center"/>
    </xf>
    <xf numFmtId="49" fontId="1" fillId="5" borderId="23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165" fontId="1" fillId="5" borderId="25" xfId="0" applyNumberFormat="1" applyFont="1" applyFill="1" applyBorder="1" applyAlignment="1">
      <alignment vertical="center"/>
    </xf>
    <xf numFmtId="49" fontId="1" fillId="3" borderId="26" xfId="0" applyNumberFormat="1" applyFont="1" applyFill="1" applyBorder="1" applyAlignment="1">
      <alignment vertical="center"/>
    </xf>
    <xf numFmtId="165" fontId="1" fillId="3" borderId="27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165" fontId="1" fillId="5" borderId="27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0" fontId="7" fillId="5" borderId="29" xfId="0" applyFont="1" applyFill="1" applyBorder="1" applyAlignment="1">
      <alignment vertical="center"/>
    </xf>
    <xf numFmtId="165" fontId="1" fillId="6" borderId="30" xfId="0" applyNumberFormat="1" applyFont="1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13" fillId="2" borderId="19" xfId="0" applyFont="1" applyFill="1" applyBorder="1" applyAlignment="1">
      <alignment vertical="center"/>
    </xf>
    <xf numFmtId="49" fontId="10" fillId="8" borderId="31" xfId="0" applyNumberFormat="1" applyFont="1" applyFill="1" applyBorder="1" applyAlignment="1">
      <alignment vertical="center"/>
    </xf>
    <xf numFmtId="49" fontId="12" fillId="8" borderId="32" xfId="0" applyNumberFormat="1" applyFont="1" applyFill="1" applyBorder="1"/>
    <xf numFmtId="49" fontId="10" fillId="2" borderId="33" xfId="0" applyNumberFormat="1" applyFont="1" applyFill="1" applyBorder="1" applyAlignment="1">
      <alignment vertical="center"/>
    </xf>
    <xf numFmtId="9" fontId="12" fillId="2" borderId="34" xfId="0" applyNumberFormat="1" applyFont="1" applyFill="1" applyBorder="1"/>
    <xf numFmtId="49" fontId="10" fillId="8" borderId="35" xfId="0" applyNumberFormat="1" applyFont="1" applyFill="1" applyBorder="1" applyAlignment="1">
      <alignment vertical="center"/>
    </xf>
    <xf numFmtId="166" fontId="10" fillId="8" borderId="36" xfId="0" applyNumberFormat="1" applyFont="1" applyFill="1" applyBorder="1" applyAlignment="1">
      <alignment vertical="center"/>
    </xf>
    <xf numFmtId="9" fontId="10" fillId="8" borderId="37" xfId="0" applyNumberFormat="1" applyFont="1" applyFill="1" applyBorder="1" applyAlignment="1">
      <alignment vertical="center"/>
    </xf>
    <xf numFmtId="0" fontId="12" fillId="9" borderId="40" xfId="0" applyFont="1" applyFill="1" applyBorder="1"/>
    <xf numFmtId="0" fontId="12" fillId="2" borderId="19" xfId="0" applyFont="1" applyFill="1" applyBorder="1" applyAlignment="1">
      <alignment vertical="center"/>
    </xf>
    <xf numFmtId="49" fontId="12" fillId="2" borderId="19" xfId="0" applyNumberFormat="1" applyFont="1" applyFill="1" applyBorder="1" applyAlignment="1">
      <alignment vertical="center"/>
    </xf>
    <xf numFmtId="49" fontId="10" fillId="2" borderId="41" xfId="0" applyNumberFormat="1" applyFont="1" applyFill="1" applyBorder="1" applyAlignment="1">
      <alignment vertical="center"/>
    </xf>
    <xf numFmtId="0" fontId="12" fillId="2" borderId="42" xfId="0" applyFont="1" applyFill="1" applyBorder="1"/>
    <xf numFmtId="0" fontId="12" fillId="2" borderId="43" xfId="0" applyFont="1" applyFill="1" applyBorder="1"/>
    <xf numFmtId="49" fontId="12" fillId="2" borderId="44" xfId="0" applyNumberFormat="1" applyFont="1" applyFill="1" applyBorder="1" applyAlignment="1">
      <alignment vertical="center"/>
    </xf>
    <xf numFmtId="0" fontId="12" fillId="2" borderId="45" xfId="0" applyFont="1" applyFill="1" applyBorder="1"/>
    <xf numFmtId="49" fontId="12" fillId="2" borderId="46" xfId="0" applyNumberFormat="1" applyFont="1" applyFill="1" applyBorder="1" applyAlignment="1">
      <alignment vertical="center"/>
    </xf>
    <xf numFmtId="0" fontId="12" fillId="2" borderId="47" xfId="0" applyFont="1" applyFill="1" applyBorder="1"/>
    <xf numFmtId="0" fontId="12" fillId="2" borderId="48" xfId="0" applyFont="1" applyFill="1" applyBorder="1"/>
    <xf numFmtId="0" fontId="10" fillId="7" borderId="19" xfId="0" applyFont="1" applyFill="1" applyBorder="1" applyAlignment="1">
      <alignment vertical="center"/>
    </xf>
    <xf numFmtId="0" fontId="7" fillId="9" borderId="18" xfId="0" applyFont="1" applyFill="1" applyBorder="1" applyAlignment="1">
      <alignment vertical="center"/>
    </xf>
    <xf numFmtId="49" fontId="15" fillId="9" borderId="19" xfId="0" applyNumberFormat="1" applyFont="1" applyFill="1" applyBorder="1" applyAlignment="1">
      <alignment vertical="center"/>
    </xf>
    <xf numFmtId="0" fontId="7" fillId="9" borderId="19" xfId="0" applyFont="1" applyFill="1" applyBorder="1" applyAlignment="1">
      <alignment vertical="center"/>
    </xf>
    <xf numFmtId="0" fontId="7" fillId="9" borderId="49" xfId="0" applyFont="1" applyFill="1" applyBorder="1" applyAlignment="1">
      <alignment vertical="center"/>
    </xf>
    <xf numFmtId="49" fontId="10" fillId="8" borderId="50" xfId="0" applyNumberFormat="1" applyFont="1" applyFill="1" applyBorder="1" applyAlignment="1">
      <alignment vertical="center"/>
    </xf>
    <xf numFmtId="166" fontId="10" fillId="8" borderId="37" xfId="0" applyNumberFormat="1" applyFont="1" applyFill="1" applyBorder="1" applyAlignment="1">
      <alignment vertical="center"/>
    </xf>
    <xf numFmtId="49" fontId="19" fillId="3" borderId="5" xfId="0" applyNumberFormat="1" applyFont="1" applyFill="1" applyBorder="1" applyAlignment="1">
      <alignment vertical="center" wrapText="1"/>
    </xf>
    <xf numFmtId="3" fontId="20" fillId="0" borderId="53" xfId="0" applyNumberFormat="1" applyFont="1" applyFill="1" applyBorder="1" applyAlignment="1">
      <alignment horizontal="right"/>
    </xf>
    <xf numFmtId="0" fontId="3" fillId="2" borderId="7" xfId="0" applyFont="1" applyFill="1" applyBorder="1"/>
    <xf numFmtId="167" fontId="20" fillId="0" borderId="53" xfId="1" applyNumberFormat="1" applyFont="1" applyFill="1" applyBorder="1" applyAlignment="1">
      <alignment horizontal="right"/>
    </xf>
    <xf numFmtId="0" fontId="20" fillId="0" borderId="53" xfId="0" applyFont="1" applyFill="1" applyBorder="1" applyAlignment="1">
      <alignment horizontal="right" wrapText="1"/>
    </xf>
    <xf numFmtId="0" fontId="20" fillId="0" borderId="53" xfId="0" applyFont="1" applyFill="1" applyBorder="1" applyAlignment="1">
      <alignment horizontal="right"/>
    </xf>
    <xf numFmtId="17" fontId="20" fillId="0" borderId="53" xfId="0" applyNumberFormat="1" applyFont="1" applyFill="1" applyBorder="1" applyAlignment="1">
      <alignment horizontal="right" wrapText="1"/>
    </xf>
    <xf numFmtId="0" fontId="0" fillId="2" borderId="1" xfId="0" applyFont="1" applyFill="1" applyBorder="1" applyAlignment="1"/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right" wrapText="1"/>
    </xf>
    <xf numFmtId="0" fontId="0" fillId="0" borderId="0" xfId="0" applyNumberFormat="1" applyFont="1" applyAlignment="1"/>
    <xf numFmtId="0" fontId="0" fillId="0" borderId="0" xfId="0" applyFont="1" applyAlignment="1"/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/>
    <xf numFmtId="0" fontId="2" fillId="2" borderId="12" xfId="0" applyFont="1" applyFill="1" applyBorder="1" applyAlignment="1">
      <alignment horizontal="right"/>
    </xf>
    <xf numFmtId="0" fontId="0" fillId="2" borderId="4" xfId="0" applyFont="1" applyFill="1" applyBorder="1" applyAlignment="1"/>
    <xf numFmtId="49" fontId="19" fillId="5" borderId="13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49" fontId="19" fillId="3" borderId="13" xfId="0" applyNumberFormat="1" applyFont="1" applyFill="1" applyBorder="1" applyAlignment="1">
      <alignment horizontal="center" vertical="center"/>
    </xf>
    <xf numFmtId="49" fontId="19" fillId="3" borderId="13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vertical="center"/>
    </xf>
    <xf numFmtId="3" fontId="3" fillId="2" borderId="13" xfId="0" applyNumberFormat="1" applyFont="1" applyFill="1" applyBorder="1" applyAlignment="1">
      <alignment horizontal="right" vertical="center"/>
    </xf>
    <xf numFmtId="167" fontId="20" fillId="0" borderId="53" xfId="1" applyNumberFormat="1" applyFont="1" applyFill="1" applyBorder="1" applyAlignment="1">
      <alignment horizontal="right" wrapText="1"/>
    </xf>
    <xf numFmtId="0" fontId="3" fillId="2" borderId="13" xfId="0" applyFont="1" applyFill="1" applyBorder="1" applyAlignment="1">
      <alignment vertical="center" wrapText="1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0" fontId="0" fillId="0" borderId="19" xfId="0" applyNumberFormat="1" applyFont="1" applyBorder="1" applyAlignment="1"/>
    <xf numFmtId="0" fontId="0" fillId="2" borderId="4" xfId="0" applyFill="1" applyBorder="1" applyAlignment="1">
      <alignment wrapText="1"/>
    </xf>
    <xf numFmtId="0" fontId="3" fillId="2" borderId="13" xfId="0" applyFont="1" applyFill="1" applyBorder="1" applyAlignment="1">
      <alignment horizontal="center" vertical="center" wrapText="1"/>
    </xf>
    <xf numFmtId="3" fontId="3" fillId="2" borderId="13" xfId="0" applyNumberFormat="1" applyFont="1" applyFill="1" applyBorder="1" applyAlignment="1">
      <alignment vertical="center" wrapText="1"/>
    </xf>
    <xf numFmtId="3" fontId="3" fillId="2" borderId="13" xfId="0" applyNumberFormat="1" applyFont="1" applyFill="1" applyBorder="1" applyAlignment="1">
      <alignment horizontal="right" vertical="center" wrapText="1"/>
    </xf>
    <xf numFmtId="0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2" fillId="2" borderId="22" xfId="0" applyFont="1" applyFill="1" applyBorder="1" applyAlignment="1"/>
    <xf numFmtId="3" fontId="2" fillId="2" borderId="22" xfId="0" applyNumberFormat="1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41" fontId="10" fillId="8" borderId="51" xfId="3" applyFont="1" applyFill="1" applyBorder="1" applyAlignment="1">
      <alignment vertical="center"/>
    </xf>
    <xf numFmtId="41" fontId="10" fillId="8" borderId="52" xfId="3" applyFont="1" applyFill="1" applyBorder="1" applyAlignment="1">
      <alignment vertical="center"/>
    </xf>
    <xf numFmtId="0" fontId="21" fillId="2" borderId="13" xfId="0" applyFont="1" applyFill="1" applyBorder="1" applyAlignment="1">
      <alignment vertical="center"/>
    </xf>
    <xf numFmtId="49" fontId="3" fillId="0" borderId="5" xfId="0" applyNumberFormat="1" applyFont="1" applyFill="1" applyBorder="1" applyAlignment="1">
      <alignment vertical="center" wrapText="1"/>
    </xf>
    <xf numFmtId="0" fontId="20" fillId="0" borderId="53" xfId="1" applyNumberFormat="1" applyFont="1" applyFill="1" applyBorder="1" applyAlignment="1">
      <alignment horizontal="right"/>
    </xf>
    <xf numFmtId="49" fontId="15" fillId="9" borderId="38" xfId="0" applyNumberFormat="1" applyFont="1" applyFill="1" applyBorder="1" applyAlignment="1">
      <alignment vertical="center"/>
    </xf>
    <xf numFmtId="0" fontId="10" fillId="9" borderId="39" xfId="0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49" fontId="5" fillId="3" borderId="6" xfId="0" applyNumberFormat="1" applyFont="1" applyFill="1" applyBorder="1" applyAlignment="1">
      <alignment wrapText="1"/>
    </xf>
    <xf numFmtId="0" fontId="5" fillId="4" borderId="6" xfId="0" applyFont="1" applyFill="1" applyBorder="1" applyAlignment="1">
      <alignment wrapText="1"/>
    </xf>
    <xf numFmtId="49" fontId="3" fillId="2" borderId="6" xfId="0" applyNumberFormat="1" applyFont="1" applyFill="1" applyBorder="1"/>
    <xf numFmtId="0" fontId="3" fillId="2" borderId="6" xfId="0" applyFont="1" applyFill="1" applyBorder="1"/>
    <xf numFmtId="49" fontId="4" fillId="3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49" fontId="3" fillId="2" borderId="54" xfId="0" applyNumberFormat="1" applyFont="1" applyFill="1" applyBorder="1" applyAlignment="1">
      <alignment horizontal="left"/>
    </xf>
    <xf numFmtId="49" fontId="3" fillId="2" borderId="55" xfId="0" applyNumberFormat="1" applyFont="1" applyFill="1" applyBorder="1" applyAlignment="1">
      <alignment horizontal="left"/>
    </xf>
    <xf numFmtId="0" fontId="21" fillId="0" borderId="13" xfId="0" applyFont="1" applyFill="1" applyBorder="1" applyAlignment="1">
      <alignment vertical="center"/>
    </xf>
  </cellXfs>
  <cellStyles count="4">
    <cellStyle name="Millares" xfId="1" builtinId="3"/>
    <cellStyle name="Millares [0]" xfId="3" builtinId="6"/>
    <cellStyle name="Normal" xfId="0" builtinId="0"/>
    <cellStyle name="Normal 2 3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7681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895" y="192036"/>
          <a:ext cx="6106754" cy="11843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topLeftCell="B46" zoomScale="142" zoomScaleNormal="142" workbookViewId="0">
      <selection activeCell="C51" sqref="C51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4.1406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3" style="1" customWidth="1"/>
    <col min="8" max="255" width="10.85546875" style="1" customWidth="1"/>
  </cols>
  <sheetData>
    <row r="1" spans="1:221" ht="15" customHeight="1" x14ac:dyDescent="0.25">
      <c r="A1" s="2"/>
      <c r="B1" s="2"/>
      <c r="C1" s="2"/>
      <c r="D1" s="2"/>
      <c r="E1" s="2"/>
      <c r="F1" s="2"/>
      <c r="G1" s="2"/>
    </row>
    <row r="2" spans="1:221" ht="15" customHeight="1" x14ac:dyDescent="0.25">
      <c r="A2" s="2"/>
      <c r="B2" s="2"/>
      <c r="C2" s="2"/>
      <c r="D2" s="2"/>
      <c r="E2" s="2"/>
      <c r="F2" s="2"/>
      <c r="G2" s="2"/>
    </row>
    <row r="3" spans="1:221" ht="15" customHeight="1" x14ac:dyDescent="0.25">
      <c r="A3" s="2"/>
      <c r="B3" s="2"/>
      <c r="C3" s="2"/>
      <c r="D3" s="2"/>
      <c r="E3" s="2"/>
      <c r="F3" s="2"/>
      <c r="G3" s="2"/>
    </row>
    <row r="4" spans="1:221" ht="15" customHeight="1" x14ac:dyDescent="0.25">
      <c r="A4" s="2"/>
      <c r="B4" s="2"/>
      <c r="C4" s="2"/>
      <c r="D4" s="2"/>
      <c r="E4" s="2"/>
      <c r="F4" s="2"/>
      <c r="G4" s="2"/>
    </row>
    <row r="5" spans="1:221" ht="15" customHeight="1" x14ac:dyDescent="0.25">
      <c r="A5" s="2"/>
      <c r="B5" s="2"/>
      <c r="C5" s="2"/>
      <c r="D5" s="2"/>
      <c r="E5" s="2"/>
      <c r="F5" s="2"/>
      <c r="G5" s="2"/>
    </row>
    <row r="6" spans="1:221" ht="15" customHeight="1" x14ac:dyDescent="0.25">
      <c r="A6" s="2"/>
      <c r="B6" s="2"/>
      <c r="C6" s="2"/>
      <c r="D6" s="2"/>
      <c r="E6" s="2"/>
      <c r="F6" s="2"/>
      <c r="G6" s="2"/>
    </row>
    <row r="7" spans="1:221" ht="15" customHeight="1" x14ac:dyDescent="0.25">
      <c r="A7" s="2"/>
      <c r="B7" s="2"/>
      <c r="C7" s="2"/>
      <c r="D7" s="2"/>
      <c r="E7" s="2"/>
      <c r="F7" s="2"/>
      <c r="G7" s="2"/>
    </row>
    <row r="8" spans="1:221" ht="15" customHeight="1" x14ac:dyDescent="0.25">
      <c r="A8" s="2"/>
      <c r="B8" s="3"/>
      <c r="C8" s="4"/>
      <c r="D8" s="2"/>
      <c r="E8" s="4"/>
      <c r="F8" s="4"/>
      <c r="G8" s="4"/>
    </row>
    <row r="9" spans="1:221" ht="12" customHeight="1" x14ac:dyDescent="0.25">
      <c r="A9" s="5"/>
      <c r="B9" s="67" t="s">
        <v>0</v>
      </c>
      <c r="C9" s="68" t="s">
        <v>58</v>
      </c>
      <c r="D9" s="69"/>
      <c r="E9" s="121" t="s">
        <v>114</v>
      </c>
      <c r="F9" s="122"/>
      <c r="G9" s="70">
        <v>2500</v>
      </c>
    </row>
    <row r="10" spans="1:221" ht="25.5" customHeight="1" x14ac:dyDescent="0.25">
      <c r="A10" s="5"/>
      <c r="B10" s="115" t="s">
        <v>115</v>
      </c>
      <c r="C10" s="116" t="s">
        <v>116</v>
      </c>
      <c r="D10" s="69"/>
      <c r="E10" s="119" t="s">
        <v>1</v>
      </c>
      <c r="F10" s="120"/>
      <c r="G10" s="70" t="s">
        <v>111</v>
      </c>
    </row>
    <row r="11" spans="1:221" ht="18" customHeight="1" x14ac:dyDescent="0.25">
      <c r="A11" s="5"/>
      <c r="B11" s="6" t="s">
        <v>2</v>
      </c>
      <c r="C11" s="70" t="s">
        <v>3</v>
      </c>
      <c r="D11" s="69"/>
      <c r="E11" s="119" t="s">
        <v>60</v>
      </c>
      <c r="F11" s="120"/>
      <c r="G11" s="70">
        <v>2737</v>
      </c>
    </row>
    <row r="12" spans="1:221" ht="11.25" customHeight="1" x14ac:dyDescent="0.25">
      <c r="A12" s="5"/>
      <c r="B12" s="6" t="s">
        <v>4</v>
      </c>
      <c r="C12" s="70" t="s">
        <v>110</v>
      </c>
      <c r="D12" s="69"/>
      <c r="E12" s="127" t="s">
        <v>5</v>
      </c>
      <c r="F12" s="128"/>
      <c r="G12" s="70">
        <f>+G9*G11</f>
        <v>6842500</v>
      </c>
    </row>
    <row r="13" spans="1:221" ht="11.25" customHeight="1" x14ac:dyDescent="0.25">
      <c r="A13" s="5"/>
      <c r="B13" s="6" t="s">
        <v>6</v>
      </c>
      <c r="C13" s="71" t="s">
        <v>109</v>
      </c>
      <c r="D13" s="69"/>
      <c r="E13" s="119" t="s">
        <v>7</v>
      </c>
      <c r="F13" s="120"/>
      <c r="G13" s="70" t="s">
        <v>59</v>
      </c>
    </row>
    <row r="14" spans="1:221" ht="27" x14ac:dyDescent="0.25">
      <c r="A14" s="5"/>
      <c r="B14" s="6" t="s">
        <v>8</v>
      </c>
      <c r="C14" s="72" t="s">
        <v>57</v>
      </c>
      <c r="D14" s="69"/>
      <c r="E14" s="119" t="s">
        <v>9</v>
      </c>
      <c r="F14" s="120"/>
      <c r="G14" s="97" t="s">
        <v>112</v>
      </c>
    </row>
    <row r="15" spans="1:221" ht="25.5" customHeight="1" x14ac:dyDescent="0.25">
      <c r="A15" s="5"/>
      <c r="B15" s="6" t="s">
        <v>10</v>
      </c>
      <c r="C15" s="73">
        <v>44937</v>
      </c>
      <c r="D15" s="69"/>
      <c r="E15" s="123" t="s">
        <v>11</v>
      </c>
      <c r="F15" s="124"/>
      <c r="G15" s="70" t="s">
        <v>12</v>
      </c>
    </row>
    <row r="16" spans="1:221" s="80" customFormat="1" ht="12" customHeight="1" x14ac:dyDescent="0.25">
      <c r="A16" s="74"/>
      <c r="B16" s="7"/>
      <c r="C16" s="75"/>
      <c r="D16" s="76"/>
      <c r="E16" s="77"/>
      <c r="F16" s="77"/>
      <c r="G16" s="78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</row>
    <row r="17" spans="1:255" s="80" customFormat="1" ht="12" customHeight="1" x14ac:dyDescent="0.25">
      <c r="A17" s="81"/>
      <c r="B17" s="125" t="s">
        <v>113</v>
      </c>
      <c r="C17" s="126"/>
      <c r="D17" s="126"/>
      <c r="E17" s="126"/>
      <c r="F17" s="126"/>
      <c r="G17" s="126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</row>
    <row r="18" spans="1:255" s="80" customFormat="1" ht="12" customHeight="1" x14ac:dyDescent="0.25">
      <c r="A18" s="74"/>
      <c r="B18" s="82"/>
      <c r="C18" s="9"/>
      <c r="D18" s="9"/>
      <c r="E18" s="9"/>
      <c r="F18" s="83"/>
      <c r="G18" s="84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</row>
    <row r="19" spans="1:255" s="80" customFormat="1" ht="12" customHeight="1" x14ac:dyDescent="0.25">
      <c r="A19" s="85"/>
      <c r="B19" s="86" t="s">
        <v>13</v>
      </c>
      <c r="C19" s="87"/>
      <c r="D19" s="88"/>
      <c r="E19" s="88"/>
      <c r="F19" s="89"/>
      <c r="G19" s="90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  <c r="IM19" s="79"/>
      <c r="IN19" s="79"/>
      <c r="IO19" s="79"/>
      <c r="IP19" s="79"/>
      <c r="IQ19" s="79"/>
      <c r="IR19" s="79"/>
      <c r="IS19" s="79"/>
      <c r="IT19" s="79"/>
      <c r="IU19" s="79"/>
    </row>
    <row r="20" spans="1:255" s="80" customFormat="1" ht="24" customHeight="1" x14ac:dyDescent="0.25">
      <c r="A20" s="85"/>
      <c r="B20" s="91" t="s">
        <v>14</v>
      </c>
      <c r="C20" s="92" t="s">
        <v>15</v>
      </c>
      <c r="D20" s="92" t="s">
        <v>16</v>
      </c>
      <c r="E20" s="91" t="s">
        <v>17</v>
      </c>
      <c r="F20" s="92" t="s">
        <v>18</v>
      </c>
      <c r="G20" s="91" t="s">
        <v>19</v>
      </c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9"/>
      <c r="FG20" s="79"/>
      <c r="FH20" s="79"/>
      <c r="FI20" s="79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9"/>
      <c r="FU20" s="79"/>
      <c r="FV20" s="79"/>
      <c r="FW20" s="79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9"/>
      <c r="GI20" s="79"/>
      <c r="GJ20" s="79"/>
      <c r="GK20" s="79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9"/>
      <c r="IM20" s="79"/>
      <c r="IN20" s="79"/>
      <c r="IO20" s="79"/>
      <c r="IP20" s="79"/>
      <c r="IQ20" s="79"/>
      <c r="IR20" s="79"/>
      <c r="IS20" s="79"/>
      <c r="IT20" s="79"/>
      <c r="IU20" s="79"/>
    </row>
    <row r="21" spans="1:255" ht="12" customHeight="1" x14ac:dyDescent="0.25">
      <c r="A21" s="5"/>
      <c r="B21" s="93" t="s">
        <v>61</v>
      </c>
      <c r="C21" s="94" t="s">
        <v>20</v>
      </c>
      <c r="D21" s="94">
        <v>2</v>
      </c>
      <c r="E21" s="94" t="s">
        <v>62</v>
      </c>
      <c r="F21" s="95">
        <v>20000</v>
      </c>
      <c r="G21" s="96">
        <f t="shared" ref="G21:G29" si="0">(D21*F21)</f>
        <v>40000</v>
      </c>
    </row>
    <row r="22" spans="1:255" ht="12" customHeight="1" x14ac:dyDescent="0.25">
      <c r="A22" s="5"/>
      <c r="B22" s="93" t="s">
        <v>63</v>
      </c>
      <c r="C22" s="94" t="s">
        <v>20</v>
      </c>
      <c r="D22" s="94">
        <v>2</v>
      </c>
      <c r="E22" s="94" t="s">
        <v>64</v>
      </c>
      <c r="F22" s="95">
        <v>20000</v>
      </c>
      <c r="G22" s="96">
        <f t="shared" si="0"/>
        <v>40000</v>
      </c>
    </row>
    <row r="23" spans="1:255" ht="25.5" x14ac:dyDescent="0.25">
      <c r="A23" s="5"/>
      <c r="B23" s="98" t="s">
        <v>65</v>
      </c>
      <c r="C23" s="94" t="s">
        <v>20</v>
      </c>
      <c r="D23" s="94">
        <v>2</v>
      </c>
      <c r="E23" s="94" t="s">
        <v>66</v>
      </c>
      <c r="F23" s="95">
        <v>20000</v>
      </c>
      <c r="G23" s="96">
        <f t="shared" si="0"/>
        <v>40000</v>
      </c>
    </row>
    <row r="24" spans="1:255" ht="12" customHeight="1" x14ac:dyDescent="0.25">
      <c r="A24" s="5"/>
      <c r="B24" s="93" t="s">
        <v>67</v>
      </c>
      <c r="C24" s="94" t="s">
        <v>20</v>
      </c>
      <c r="D24" s="94">
        <v>4</v>
      </c>
      <c r="E24" s="94" t="s">
        <v>68</v>
      </c>
      <c r="F24" s="95">
        <v>20000</v>
      </c>
      <c r="G24" s="96">
        <f t="shared" si="0"/>
        <v>80000</v>
      </c>
    </row>
    <row r="25" spans="1:255" ht="12" customHeight="1" x14ac:dyDescent="0.25">
      <c r="A25" s="5"/>
      <c r="B25" s="93" t="s">
        <v>69</v>
      </c>
      <c r="C25" s="94" t="s">
        <v>20</v>
      </c>
      <c r="D25" s="94">
        <v>4</v>
      </c>
      <c r="E25" s="94" t="s">
        <v>70</v>
      </c>
      <c r="F25" s="95">
        <v>20000</v>
      </c>
      <c r="G25" s="96">
        <f t="shared" si="0"/>
        <v>80000</v>
      </c>
    </row>
    <row r="26" spans="1:255" ht="12" customHeight="1" x14ac:dyDescent="0.25">
      <c r="A26" s="5"/>
      <c r="B26" s="93" t="s">
        <v>71</v>
      </c>
      <c r="C26" s="94" t="s">
        <v>20</v>
      </c>
      <c r="D26" s="94">
        <v>5</v>
      </c>
      <c r="E26" s="94" t="s">
        <v>24</v>
      </c>
      <c r="F26" s="95">
        <v>20000</v>
      </c>
      <c r="G26" s="96">
        <f t="shared" si="0"/>
        <v>100000</v>
      </c>
    </row>
    <row r="27" spans="1:255" ht="12" customHeight="1" x14ac:dyDescent="0.25">
      <c r="A27" s="5"/>
      <c r="B27" s="93" t="s">
        <v>72</v>
      </c>
      <c r="C27" s="94" t="s">
        <v>20</v>
      </c>
      <c r="D27" s="94">
        <v>38</v>
      </c>
      <c r="E27" s="94" t="s">
        <v>73</v>
      </c>
      <c r="F27" s="95">
        <v>20000</v>
      </c>
      <c r="G27" s="96">
        <f t="shared" si="0"/>
        <v>760000</v>
      </c>
    </row>
    <row r="28" spans="1:255" ht="51" x14ac:dyDescent="0.25">
      <c r="A28" s="5"/>
      <c r="B28" s="98" t="s">
        <v>106</v>
      </c>
      <c r="C28" s="94" t="s">
        <v>20</v>
      </c>
      <c r="D28" s="94">
        <v>3</v>
      </c>
      <c r="E28" s="94" t="s">
        <v>73</v>
      </c>
      <c r="F28" s="95">
        <v>20000</v>
      </c>
      <c r="G28" s="96">
        <f t="shared" si="0"/>
        <v>60000</v>
      </c>
    </row>
    <row r="29" spans="1:255" ht="12" customHeight="1" x14ac:dyDescent="0.25">
      <c r="A29" s="5"/>
      <c r="B29" s="93" t="s">
        <v>74</v>
      </c>
      <c r="C29" s="94" t="s">
        <v>20</v>
      </c>
      <c r="D29" s="94">
        <v>4</v>
      </c>
      <c r="E29" s="94" t="s">
        <v>75</v>
      </c>
      <c r="F29" s="95">
        <v>20000</v>
      </c>
      <c r="G29" s="96">
        <f t="shared" si="0"/>
        <v>80000</v>
      </c>
    </row>
    <row r="30" spans="1:255" s="80" customFormat="1" ht="11.25" customHeight="1" x14ac:dyDescent="0.25">
      <c r="A30" s="79"/>
      <c r="B30" s="12" t="s">
        <v>21</v>
      </c>
      <c r="C30" s="13"/>
      <c r="D30" s="13"/>
      <c r="E30" s="13"/>
      <c r="F30" s="14"/>
      <c r="G30" s="15">
        <f>SUM(G21:G29)</f>
        <v>1280000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  <c r="EO30" s="79"/>
      <c r="EP30" s="79"/>
      <c r="EQ30" s="79"/>
      <c r="ER30" s="79"/>
      <c r="ES30" s="79"/>
      <c r="ET30" s="79"/>
      <c r="EU30" s="79"/>
      <c r="EV30" s="79"/>
      <c r="EW30" s="79"/>
      <c r="EX30" s="79"/>
      <c r="EY30" s="79"/>
      <c r="EZ30" s="79"/>
      <c r="FA30" s="79"/>
      <c r="FB30" s="79"/>
      <c r="FC30" s="79"/>
      <c r="FD30" s="79"/>
      <c r="FE30" s="79"/>
      <c r="FF30" s="79"/>
      <c r="FG30" s="79"/>
      <c r="FH30" s="79"/>
      <c r="FI30" s="79"/>
      <c r="FJ30" s="79"/>
      <c r="FK30" s="79"/>
      <c r="FL30" s="79"/>
      <c r="FM30" s="79"/>
      <c r="FN30" s="79"/>
      <c r="FO30" s="79"/>
      <c r="FP30" s="79"/>
      <c r="FQ30" s="79"/>
      <c r="FR30" s="79"/>
      <c r="FS30" s="79"/>
      <c r="FT30" s="79"/>
      <c r="FU30" s="79"/>
      <c r="FV30" s="79"/>
      <c r="FW30" s="79"/>
      <c r="FX30" s="79"/>
      <c r="FY30" s="79"/>
      <c r="FZ30" s="79"/>
      <c r="GA30" s="79"/>
      <c r="GB30" s="79"/>
      <c r="GC30" s="79"/>
      <c r="GD30" s="79"/>
      <c r="GE30" s="79"/>
      <c r="GF30" s="79"/>
      <c r="GG30" s="79"/>
      <c r="GH30" s="79"/>
      <c r="GI30" s="79"/>
      <c r="GJ30" s="79"/>
      <c r="GK30" s="79"/>
      <c r="GL30" s="79"/>
      <c r="GM30" s="79"/>
      <c r="GN30" s="79"/>
      <c r="GO30" s="79"/>
      <c r="GP30" s="79"/>
      <c r="GQ30" s="79"/>
      <c r="GR30" s="79"/>
      <c r="GS30" s="79"/>
      <c r="GT30" s="79"/>
      <c r="GU30" s="79"/>
      <c r="GV30" s="79"/>
      <c r="GW30" s="79"/>
      <c r="GX30" s="79"/>
      <c r="GY30" s="79"/>
      <c r="GZ30" s="79"/>
      <c r="HA30" s="79"/>
      <c r="HB30" s="79"/>
      <c r="HC30" s="79"/>
      <c r="HD30" s="79"/>
      <c r="HE30" s="79"/>
      <c r="HF30" s="79"/>
      <c r="HG30" s="79"/>
      <c r="HH30" s="79"/>
      <c r="HI30" s="79"/>
      <c r="HJ30" s="79"/>
      <c r="HK30" s="79"/>
      <c r="HL30" s="79"/>
      <c r="HM30" s="79"/>
      <c r="HN30" s="79"/>
      <c r="HO30" s="79"/>
      <c r="HP30" s="79"/>
      <c r="HQ30" s="79"/>
      <c r="HR30" s="79"/>
      <c r="HS30" s="79"/>
      <c r="HT30" s="79"/>
      <c r="HU30" s="79"/>
      <c r="HV30" s="79"/>
      <c r="HW30" s="79"/>
      <c r="HX30" s="79"/>
      <c r="HY30" s="79"/>
      <c r="HZ30" s="79"/>
      <c r="IA30" s="79"/>
      <c r="IB30" s="79"/>
      <c r="IC30" s="79"/>
      <c r="ID30" s="79"/>
      <c r="IE30" s="79"/>
      <c r="IF30" s="79"/>
      <c r="IG30" s="79"/>
      <c r="IH30" s="79"/>
      <c r="II30" s="79"/>
      <c r="IJ30" s="79"/>
      <c r="IK30" s="79"/>
      <c r="IL30" s="79"/>
      <c r="IM30" s="79"/>
      <c r="IN30" s="79"/>
      <c r="IO30" s="79"/>
      <c r="IP30" s="79"/>
      <c r="IQ30" s="79"/>
      <c r="IR30" s="79"/>
      <c r="IS30" s="79"/>
      <c r="IT30" s="79"/>
      <c r="IU30" s="79"/>
    </row>
    <row r="31" spans="1:255" ht="12" customHeight="1" x14ac:dyDescent="0.25">
      <c r="A31" s="2"/>
      <c r="B31" s="8"/>
      <c r="C31" s="10"/>
      <c r="D31" s="10"/>
      <c r="E31" s="10"/>
      <c r="F31" s="11"/>
      <c r="G31" s="11"/>
    </row>
    <row r="32" spans="1:255" s="80" customFormat="1" ht="12" customHeight="1" x14ac:dyDescent="0.25">
      <c r="A32" s="85"/>
      <c r="B32" s="86" t="s">
        <v>82</v>
      </c>
      <c r="C32" s="87"/>
      <c r="D32" s="88"/>
      <c r="E32" s="88"/>
      <c r="F32" s="89"/>
      <c r="G32" s="90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  <c r="EO32" s="79"/>
      <c r="EP32" s="79"/>
      <c r="EQ32" s="79"/>
      <c r="ER32" s="79"/>
      <c r="ES32" s="79"/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79"/>
      <c r="FE32" s="79"/>
      <c r="FF32" s="79"/>
      <c r="FG32" s="79"/>
      <c r="FH32" s="79"/>
      <c r="FI32" s="79"/>
      <c r="FJ32" s="79"/>
      <c r="FK32" s="79"/>
      <c r="FL32" s="79"/>
      <c r="FM32" s="79"/>
      <c r="FN32" s="79"/>
      <c r="FO32" s="79"/>
      <c r="FP32" s="79"/>
      <c r="FQ32" s="79"/>
      <c r="FR32" s="79"/>
      <c r="FS32" s="79"/>
      <c r="FT32" s="79"/>
      <c r="FU32" s="79"/>
      <c r="FV32" s="79"/>
      <c r="FW32" s="79"/>
      <c r="FX32" s="79"/>
      <c r="FY32" s="79"/>
      <c r="FZ32" s="79"/>
      <c r="GA32" s="79"/>
      <c r="GB32" s="79"/>
      <c r="GC32" s="79"/>
      <c r="GD32" s="79"/>
      <c r="GE32" s="79"/>
      <c r="GF32" s="79"/>
      <c r="GG32" s="79"/>
      <c r="GH32" s="79"/>
      <c r="GI32" s="79"/>
      <c r="GJ32" s="79"/>
      <c r="GK32" s="79"/>
      <c r="GL32" s="79"/>
      <c r="GM32" s="79"/>
      <c r="GN32" s="79"/>
      <c r="GO32" s="79"/>
      <c r="GP32" s="79"/>
      <c r="GQ32" s="79"/>
      <c r="GR32" s="79"/>
      <c r="GS32" s="79"/>
      <c r="GT32" s="79"/>
      <c r="GU32" s="79"/>
      <c r="GV32" s="79"/>
      <c r="GW32" s="79"/>
      <c r="GX32" s="79"/>
      <c r="GY32" s="79"/>
      <c r="GZ32" s="79"/>
      <c r="HA32" s="79"/>
      <c r="HB32" s="79"/>
      <c r="HC32" s="79"/>
      <c r="HD32" s="79"/>
      <c r="HE32" s="79"/>
      <c r="HF32" s="79"/>
      <c r="HG32" s="79"/>
      <c r="HH32" s="79"/>
      <c r="HI32" s="79"/>
      <c r="HJ32" s="79"/>
      <c r="HK32" s="79"/>
      <c r="HL32" s="79"/>
      <c r="HM32" s="79"/>
      <c r="HN32" s="79"/>
      <c r="HO32" s="79"/>
      <c r="HP32" s="79"/>
      <c r="HQ32" s="79"/>
      <c r="HR32" s="79"/>
      <c r="HS32" s="79"/>
      <c r="HT32" s="79"/>
      <c r="HU32" s="79"/>
      <c r="HV32" s="79"/>
      <c r="HW32" s="79"/>
      <c r="HX32" s="79"/>
      <c r="HY32" s="79"/>
      <c r="HZ32" s="79"/>
      <c r="IA32" s="79"/>
      <c r="IB32" s="79"/>
      <c r="IC32" s="79"/>
      <c r="ID32" s="79"/>
      <c r="IE32" s="79"/>
      <c r="IF32" s="79"/>
      <c r="IG32" s="79"/>
      <c r="IH32" s="79"/>
      <c r="II32" s="79"/>
      <c r="IJ32" s="79"/>
      <c r="IK32" s="79"/>
      <c r="IL32" s="79"/>
      <c r="IM32" s="79"/>
      <c r="IN32" s="79"/>
      <c r="IO32" s="79"/>
      <c r="IP32" s="79"/>
      <c r="IQ32" s="79"/>
      <c r="IR32" s="79"/>
      <c r="IS32" s="79"/>
      <c r="IT32" s="79"/>
      <c r="IU32" s="79"/>
    </row>
    <row r="33" spans="1:255" s="80" customFormat="1" ht="24" customHeight="1" x14ac:dyDescent="0.25">
      <c r="A33" s="85"/>
      <c r="B33" s="91" t="s">
        <v>14</v>
      </c>
      <c r="C33" s="92" t="s">
        <v>15</v>
      </c>
      <c r="D33" s="92" t="s">
        <v>76</v>
      </c>
      <c r="E33" s="91" t="s">
        <v>77</v>
      </c>
      <c r="F33" s="92" t="s">
        <v>78</v>
      </c>
      <c r="G33" s="91" t="s">
        <v>19</v>
      </c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  <c r="EO33" s="79"/>
      <c r="EP33" s="79"/>
      <c r="EQ33" s="79"/>
      <c r="ER33" s="79"/>
      <c r="ES33" s="79"/>
      <c r="ET33" s="79"/>
      <c r="EU33" s="79"/>
      <c r="EV33" s="79"/>
      <c r="EW33" s="79"/>
      <c r="EX33" s="79"/>
      <c r="EY33" s="79"/>
      <c r="EZ33" s="79"/>
      <c r="FA33" s="79"/>
      <c r="FB33" s="79"/>
      <c r="FC33" s="79"/>
      <c r="FD33" s="79"/>
      <c r="FE33" s="79"/>
      <c r="FF33" s="79"/>
      <c r="FG33" s="79"/>
      <c r="FH33" s="79"/>
      <c r="FI33" s="79"/>
      <c r="FJ33" s="79"/>
      <c r="FK33" s="79"/>
      <c r="FL33" s="79"/>
      <c r="FM33" s="79"/>
      <c r="FN33" s="79"/>
      <c r="FO33" s="79"/>
      <c r="FP33" s="79"/>
      <c r="FQ33" s="79"/>
      <c r="FR33" s="79"/>
      <c r="FS33" s="79"/>
      <c r="FT33" s="79"/>
      <c r="FU33" s="79"/>
      <c r="FV33" s="79"/>
      <c r="FW33" s="79"/>
      <c r="FX33" s="79"/>
      <c r="FY33" s="79"/>
      <c r="FZ33" s="79"/>
      <c r="GA33" s="79"/>
      <c r="GB33" s="79"/>
      <c r="GC33" s="79"/>
      <c r="GD33" s="79"/>
      <c r="GE33" s="79"/>
      <c r="GF33" s="79"/>
      <c r="GG33" s="79"/>
      <c r="GH33" s="79"/>
      <c r="GI33" s="79"/>
      <c r="GJ33" s="79"/>
      <c r="GK33" s="79"/>
      <c r="GL33" s="79"/>
      <c r="GM33" s="79"/>
      <c r="GN33" s="79"/>
      <c r="GO33" s="79"/>
      <c r="GP33" s="79"/>
      <c r="GQ33" s="79"/>
      <c r="GR33" s="79"/>
      <c r="GS33" s="79"/>
      <c r="GT33" s="79"/>
      <c r="GU33" s="79"/>
      <c r="GV33" s="79"/>
      <c r="GW33" s="79"/>
      <c r="GX33" s="79"/>
      <c r="GY33" s="79"/>
      <c r="GZ33" s="79"/>
      <c r="HA33" s="79"/>
      <c r="HB33" s="79"/>
      <c r="HC33" s="79"/>
      <c r="HD33" s="79"/>
      <c r="HE33" s="79"/>
      <c r="HF33" s="79"/>
      <c r="HG33" s="79"/>
      <c r="HH33" s="79"/>
      <c r="HI33" s="79"/>
      <c r="HJ33" s="79"/>
      <c r="HK33" s="79"/>
      <c r="HL33" s="79"/>
      <c r="HM33" s="79"/>
      <c r="HN33" s="79"/>
      <c r="HO33" s="79"/>
      <c r="HP33" s="79"/>
      <c r="HQ33" s="79"/>
      <c r="HR33" s="79"/>
      <c r="HS33" s="79"/>
      <c r="HT33" s="79"/>
      <c r="HU33" s="79"/>
      <c r="HV33" s="79"/>
      <c r="HW33" s="79"/>
      <c r="HX33" s="79"/>
      <c r="HY33" s="79"/>
      <c r="HZ33" s="79"/>
      <c r="IA33" s="79"/>
      <c r="IB33" s="79"/>
      <c r="IC33" s="79"/>
      <c r="ID33" s="79"/>
      <c r="IE33" s="79"/>
      <c r="IF33" s="79"/>
      <c r="IG33" s="79"/>
      <c r="IH33" s="79"/>
      <c r="II33" s="79"/>
      <c r="IJ33" s="79"/>
      <c r="IK33" s="79"/>
      <c r="IL33" s="79"/>
      <c r="IM33" s="79"/>
      <c r="IN33" s="79"/>
      <c r="IO33" s="79"/>
      <c r="IP33" s="79"/>
      <c r="IQ33" s="79"/>
      <c r="IR33" s="79"/>
      <c r="IS33" s="79"/>
      <c r="IT33" s="79"/>
      <c r="IU33" s="79"/>
    </row>
    <row r="34" spans="1:255" ht="12" customHeight="1" x14ac:dyDescent="0.25">
      <c r="A34" s="5"/>
      <c r="B34" s="93" t="s">
        <v>79</v>
      </c>
      <c r="C34" s="94" t="s">
        <v>15</v>
      </c>
      <c r="D34" s="94">
        <v>142</v>
      </c>
      <c r="E34" s="94" t="s">
        <v>80</v>
      </c>
      <c r="F34" s="95">
        <v>2800</v>
      </c>
      <c r="G34" s="96">
        <f>D34*F34</f>
        <v>397600</v>
      </c>
    </row>
    <row r="35" spans="1:255" ht="12" customHeight="1" x14ac:dyDescent="0.25">
      <c r="A35" s="5"/>
      <c r="B35" s="93" t="s">
        <v>81</v>
      </c>
      <c r="C35" s="94" t="s">
        <v>30</v>
      </c>
      <c r="D35" s="94">
        <v>10</v>
      </c>
      <c r="E35" s="94" t="s">
        <v>70</v>
      </c>
      <c r="F35" s="95">
        <v>9000</v>
      </c>
      <c r="G35" s="96">
        <f>D35*F35</f>
        <v>90000</v>
      </c>
    </row>
    <row r="36" spans="1:255" s="80" customFormat="1" ht="11.25" customHeight="1" x14ac:dyDescent="0.25">
      <c r="A36" s="79"/>
      <c r="B36" s="12" t="s">
        <v>22</v>
      </c>
      <c r="C36" s="13"/>
      <c r="D36" s="13"/>
      <c r="E36" s="13"/>
      <c r="F36" s="14"/>
      <c r="G36" s="15">
        <f>SUM(G34:G35)</f>
        <v>487600</v>
      </c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79"/>
      <c r="BZ36" s="79"/>
      <c r="CA36" s="79"/>
      <c r="CB36" s="79"/>
      <c r="CC36" s="79"/>
      <c r="CD36" s="79"/>
      <c r="CE36" s="79"/>
      <c r="CF36" s="79"/>
      <c r="CG36" s="79"/>
      <c r="CH36" s="79"/>
      <c r="CI36" s="79"/>
      <c r="CJ36" s="79"/>
      <c r="CK36" s="79"/>
      <c r="CL36" s="79"/>
      <c r="CM36" s="79"/>
      <c r="CN36" s="79"/>
      <c r="CO36" s="79"/>
      <c r="CP36" s="79"/>
      <c r="CQ36" s="79"/>
      <c r="CR36" s="79"/>
      <c r="CS36" s="79"/>
      <c r="CT36" s="79"/>
      <c r="CU36" s="79"/>
      <c r="CV36" s="79"/>
      <c r="CW36" s="79"/>
      <c r="CX36" s="79"/>
      <c r="CY36" s="79"/>
      <c r="CZ36" s="79"/>
      <c r="DA36" s="79"/>
      <c r="DB36" s="79"/>
      <c r="DC36" s="79"/>
      <c r="DD36" s="79"/>
      <c r="DE36" s="79"/>
      <c r="DF36" s="79"/>
      <c r="DG36" s="79"/>
      <c r="DH36" s="79"/>
      <c r="DI36" s="79"/>
      <c r="DJ36" s="79"/>
      <c r="DK36" s="79"/>
      <c r="DL36" s="79"/>
      <c r="DM36" s="79"/>
      <c r="DN36" s="79"/>
      <c r="DO36" s="79"/>
      <c r="DP36" s="79"/>
      <c r="DQ36" s="79"/>
      <c r="DR36" s="79"/>
      <c r="DS36" s="79"/>
      <c r="DT36" s="79"/>
      <c r="DU36" s="79"/>
      <c r="DV36" s="79"/>
      <c r="DW36" s="79"/>
      <c r="DX36" s="79"/>
      <c r="DY36" s="79"/>
      <c r="DZ36" s="79"/>
      <c r="EA36" s="79"/>
      <c r="EB36" s="79"/>
      <c r="EC36" s="79"/>
      <c r="ED36" s="79"/>
      <c r="EE36" s="79"/>
      <c r="EF36" s="79"/>
      <c r="EG36" s="79"/>
      <c r="EH36" s="79"/>
      <c r="EI36" s="79"/>
      <c r="EJ36" s="79"/>
      <c r="EK36" s="79"/>
      <c r="EL36" s="79"/>
      <c r="EM36" s="79"/>
      <c r="EN36" s="79"/>
      <c r="EO36" s="79"/>
      <c r="EP36" s="79"/>
      <c r="EQ36" s="79"/>
      <c r="ER36" s="79"/>
      <c r="ES36" s="79"/>
      <c r="ET36" s="79"/>
      <c r="EU36" s="79"/>
      <c r="EV36" s="79"/>
      <c r="EW36" s="79"/>
      <c r="EX36" s="79"/>
      <c r="EY36" s="79"/>
      <c r="EZ36" s="79"/>
      <c r="FA36" s="79"/>
      <c r="FB36" s="79"/>
      <c r="FC36" s="79"/>
      <c r="FD36" s="79"/>
      <c r="FE36" s="79"/>
      <c r="FF36" s="79"/>
      <c r="FG36" s="79"/>
      <c r="FH36" s="79"/>
      <c r="FI36" s="79"/>
      <c r="FJ36" s="79"/>
      <c r="FK36" s="79"/>
      <c r="FL36" s="79"/>
      <c r="FM36" s="79"/>
      <c r="FN36" s="79"/>
      <c r="FO36" s="79"/>
      <c r="FP36" s="79"/>
      <c r="FQ36" s="79"/>
      <c r="FR36" s="79"/>
      <c r="FS36" s="79"/>
      <c r="FT36" s="79"/>
      <c r="FU36" s="79"/>
      <c r="FV36" s="79"/>
      <c r="FW36" s="79"/>
      <c r="FX36" s="79"/>
      <c r="FY36" s="79"/>
      <c r="FZ36" s="79"/>
      <c r="GA36" s="79"/>
      <c r="GB36" s="79"/>
      <c r="GC36" s="79"/>
      <c r="GD36" s="79"/>
      <c r="GE36" s="79"/>
      <c r="GF36" s="79"/>
      <c r="GG36" s="79"/>
      <c r="GH36" s="79"/>
      <c r="GI36" s="79"/>
      <c r="GJ36" s="79"/>
      <c r="GK36" s="79"/>
      <c r="GL36" s="79"/>
      <c r="GM36" s="79"/>
      <c r="GN36" s="79"/>
      <c r="GO36" s="79"/>
      <c r="GP36" s="79"/>
      <c r="GQ36" s="79"/>
      <c r="GR36" s="79"/>
      <c r="GS36" s="79"/>
      <c r="GT36" s="79"/>
      <c r="GU36" s="79"/>
      <c r="GV36" s="79"/>
      <c r="GW36" s="79"/>
      <c r="GX36" s="79"/>
      <c r="GY36" s="79"/>
      <c r="GZ36" s="79"/>
      <c r="HA36" s="79"/>
      <c r="HB36" s="79"/>
      <c r="HC36" s="79"/>
      <c r="HD36" s="79"/>
      <c r="HE36" s="79"/>
      <c r="HF36" s="79"/>
      <c r="HG36" s="79"/>
      <c r="HH36" s="79"/>
      <c r="HI36" s="79"/>
      <c r="HJ36" s="79"/>
      <c r="HK36" s="79"/>
      <c r="HL36" s="79"/>
      <c r="HM36" s="79"/>
      <c r="HN36" s="79"/>
      <c r="HO36" s="79"/>
      <c r="HP36" s="79"/>
      <c r="HQ36" s="79"/>
      <c r="HR36" s="79"/>
      <c r="HS36" s="79"/>
      <c r="HT36" s="79"/>
      <c r="HU36" s="79"/>
      <c r="HV36" s="79"/>
      <c r="HW36" s="79"/>
      <c r="HX36" s="79"/>
      <c r="HY36" s="79"/>
      <c r="HZ36" s="79"/>
      <c r="IA36" s="79"/>
      <c r="IB36" s="79"/>
      <c r="IC36" s="79"/>
      <c r="ID36" s="79"/>
      <c r="IE36" s="79"/>
      <c r="IF36" s="79"/>
      <c r="IG36" s="79"/>
      <c r="IH36" s="79"/>
      <c r="II36" s="79"/>
      <c r="IJ36" s="79"/>
      <c r="IK36" s="79"/>
      <c r="IL36" s="79"/>
      <c r="IM36" s="79"/>
      <c r="IN36" s="79"/>
      <c r="IO36" s="79"/>
      <c r="IP36" s="79"/>
      <c r="IQ36" s="79"/>
      <c r="IR36" s="79"/>
      <c r="IS36" s="79"/>
      <c r="IT36" s="79"/>
      <c r="IU36" s="79"/>
    </row>
    <row r="37" spans="1:255" s="80" customFormat="1" ht="15.75" customHeight="1" x14ac:dyDescent="0.25">
      <c r="A37" s="85"/>
      <c r="B37" s="99"/>
      <c r="C37" s="100"/>
      <c r="D37" s="100"/>
      <c r="E37" s="100"/>
      <c r="F37" s="101"/>
      <c r="G37" s="101"/>
      <c r="H37" s="79"/>
      <c r="I37" s="79"/>
      <c r="J37" s="79"/>
      <c r="K37" s="102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79"/>
      <c r="BP37" s="79"/>
      <c r="BQ37" s="79"/>
      <c r="BR37" s="79"/>
      <c r="BS37" s="79"/>
      <c r="BT37" s="79"/>
      <c r="BU37" s="79"/>
      <c r="BV37" s="79"/>
      <c r="BW37" s="79"/>
      <c r="BX37" s="79"/>
      <c r="BY37" s="79"/>
      <c r="BZ37" s="79"/>
      <c r="CA37" s="79"/>
      <c r="CB37" s="79"/>
      <c r="CC37" s="79"/>
      <c r="CD37" s="79"/>
      <c r="CE37" s="79"/>
      <c r="CF37" s="79"/>
      <c r="CG37" s="79"/>
      <c r="CH37" s="79"/>
      <c r="CI37" s="79"/>
      <c r="CJ37" s="79"/>
      <c r="CK37" s="79"/>
      <c r="CL37" s="79"/>
      <c r="CM37" s="79"/>
      <c r="CN37" s="79"/>
      <c r="CO37" s="79"/>
      <c r="CP37" s="79"/>
      <c r="CQ37" s="79"/>
      <c r="CR37" s="79"/>
      <c r="CS37" s="79"/>
      <c r="CT37" s="79"/>
      <c r="CU37" s="79"/>
      <c r="CV37" s="79"/>
      <c r="CW37" s="79"/>
      <c r="CX37" s="79"/>
      <c r="CY37" s="79"/>
      <c r="CZ37" s="79"/>
      <c r="DA37" s="79"/>
      <c r="DB37" s="79"/>
      <c r="DC37" s="79"/>
      <c r="DD37" s="79"/>
      <c r="DE37" s="79"/>
      <c r="DF37" s="79"/>
      <c r="DG37" s="79"/>
      <c r="DH37" s="79"/>
      <c r="DI37" s="79"/>
      <c r="DJ37" s="79"/>
      <c r="DK37" s="79"/>
      <c r="DL37" s="79"/>
      <c r="DM37" s="79"/>
      <c r="DN37" s="79"/>
      <c r="DO37" s="79"/>
      <c r="DP37" s="79"/>
      <c r="DQ37" s="79"/>
      <c r="DR37" s="79"/>
      <c r="DS37" s="79"/>
      <c r="DT37" s="79"/>
      <c r="DU37" s="79"/>
      <c r="DV37" s="79"/>
      <c r="DW37" s="79"/>
      <c r="DX37" s="79"/>
      <c r="DY37" s="79"/>
      <c r="DZ37" s="79"/>
      <c r="EA37" s="79"/>
      <c r="EB37" s="79"/>
      <c r="EC37" s="79"/>
      <c r="ED37" s="79"/>
      <c r="EE37" s="79"/>
      <c r="EF37" s="79"/>
      <c r="EG37" s="79"/>
      <c r="EH37" s="79"/>
      <c r="EI37" s="79"/>
      <c r="EJ37" s="79"/>
      <c r="EK37" s="79"/>
      <c r="EL37" s="79"/>
      <c r="EM37" s="79"/>
      <c r="EN37" s="79"/>
      <c r="EO37" s="79"/>
      <c r="EP37" s="79"/>
      <c r="EQ37" s="79"/>
      <c r="ER37" s="79"/>
      <c r="ES37" s="79"/>
      <c r="ET37" s="79"/>
      <c r="EU37" s="79"/>
      <c r="EV37" s="79"/>
      <c r="EW37" s="79"/>
      <c r="EX37" s="79"/>
      <c r="EY37" s="79"/>
      <c r="EZ37" s="79"/>
      <c r="FA37" s="79"/>
      <c r="FB37" s="79"/>
      <c r="FC37" s="79"/>
      <c r="FD37" s="79"/>
      <c r="FE37" s="79"/>
      <c r="FF37" s="79"/>
      <c r="FG37" s="79"/>
      <c r="FH37" s="79"/>
      <c r="FI37" s="79"/>
      <c r="FJ37" s="79"/>
      <c r="FK37" s="79"/>
      <c r="FL37" s="79"/>
      <c r="FM37" s="79"/>
      <c r="FN37" s="79"/>
      <c r="FO37" s="79"/>
      <c r="FP37" s="79"/>
      <c r="FQ37" s="79"/>
      <c r="FR37" s="79"/>
      <c r="FS37" s="79"/>
      <c r="FT37" s="79"/>
      <c r="FU37" s="79"/>
      <c r="FV37" s="79"/>
      <c r="FW37" s="79"/>
      <c r="FX37" s="79"/>
      <c r="FY37" s="79"/>
      <c r="FZ37" s="79"/>
      <c r="GA37" s="79"/>
      <c r="GB37" s="79"/>
      <c r="GC37" s="79"/>
      <c r="GD37" s="79"/>
      <c r="GE37" s="79"/>
      <c r="GF37" s="79"/>
      <c r="GG37" s="79"/>
      <c r="GH37" s="79"/>
      <c r="GI37" s="79"/>
      <c r="GJ37" s="79"/>
      <c r="GK37" s="79"/>
      <c r="GL37" s="79"/>
      <c r="GM37" s="79"/>
      <c r="GN37" s="79"/>
      <c r="GO37" s="79"/>
      <c r="GP37" s="79"/>
      <c r="GQ37" s="79"/>
      <c r="GR37" s="79"/>
      <c r="GS37" s="79"/>
      <c r="GT37" s="79"/>
      <c r="GU37" s="79"/>
      <c r="GV37" s="79"/>
      <c r="GW37" s="79"/>
      <c r="GX37" s="79"/>
      <c r="GY37" s="79"/>
      <c r="GZ37" s="79"/>
      <c r="HA37" s="79"/>
      <c r="HB37" s="79"/>
      <c r="HC37" s="79"/>
      <c r="HD37" s="79"/>
      <c r="HE37" s="79"/>
      <c r="HF37" s="79"/>
      <c r="HG37" s="79"/>
      <c r="HH37" s="79"/>
      <c r="HI37" s="79"/>
      <c r="HJ37" s="79"/>
      <c r="HK37" s="79"/>
      <c r="HL37" s="79"/>
      <c r="HM37" s="79"/>
      <c r="HN37" s="79"/>
      <c r="HO37" s="79"/>
      <c r="HP37" s="79"/>
      <c r="HQ37" s="79"/>
      <c r="HR37" s="79"/>
      <c r="HS37" s="79"/>
      <c r="HT37" s="79"/>
      <c r="HU37" s="79"/>
      <c r="HV37" s="79"/>
      <c r="HW37" s="79"/>
      <c r="HX37" s="79"/>
      <c r="HY37" s="79"/>
      <c r="HZ37" s="79"/>
      <c r="IA37" s="79"/>
      <c r="IB37" s="79"/>
      <c r="IC37" s="79"/>
      <c r="ID37" s="79"/>
      <c r="IE37" s="79"/>
      <c r="IF37" s="79"/>
      <c r="IG37" s="79"/>
      <c r="IH37" s="79"/>
      <c r="II37" s="79"/>
      <c r="IJ37" s="79"/>
      <c r="IK37" s="79"/>
      <c r="IL37" s="79"/>
      <c r="IM37" s="79"/>
      <c r="IN37" s="79"/>
      <c r="IO37" s="79"/>
      <c r="IP37" s="79"/>
      <c r="IQ37" s="79"/>
      <c r="IR37" s="79"/>
      <c r="IS37" s="79"/>
      <c r="IT37" s="79"/>
      <c r="IU37" s="79"/>
    </row>
    <row r="38" spans="1:255" s="80" customFormat="1" ht="12" customHeight="1" x14ac:dyDescent="0.25">
      <c r="A38" s="85"/>
      <c r="B38" s="86" t="s">
        <v>23</v>
      </c>
      <c r="C38" s="87"/>
      <c r="D38" s="88"/>
      <c r="E38" s="88"/>
      <c r="F38" s="89"/>
      <c r="G38" s="90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  <c r="BM38" s="79"/>
      <c r="BN38" s="79"/>
      <c r="BO38" s="79"/>
      <c r="BP38" s="79"/>
      <c r="BQ38" s="79"/>
      <c r="BR38" s="79"/>
      <c r="BS38" s="79"/>
      <c r="BT38" s="79"/>
      <c r="BU38" s="79"/>
      <c r="BV38" s="79"/>
      <c r="BW38" s="79"/>
      <c r="BX38" s="79"/>
      <c r="BY38" s="79"/>
      <c r="BZ38" s="79"/>
      <c r="CA38" s="79"/>
      <c r="CB38" s="79"/>
      <c r="CC38" s="79"/>
      <c r="CD38" s="79"/>
      <c r="CE38" s="79"/>
      <c r="CF38" s="79"/>
      <c r="CG38" s="79"/>
      <c r="CH38" s="79"/>
      <c r="CI38" s="79"/>
      <c r="CJ38" s="79"/>
      <c r="CK38" s="79"/>
      <c r="CL38" s="79"/>
      <c r="CM38" s="79"/>
      <c r="CN38" s="79"/>
      <c r="CO38" s="79"/>
      <c r="CP38" s="79"/>
      <c r="CQ38" s="79"/>
      <c r="CR38" s="79"/>
      <c r="CS38" s="79"/>
      <c r="CT38" s="79"/>
      <c r="CU38" s="79"/>
      <c r="CV38" s="79"/>
      <c r="CW38" s="79"/>
      <c r="CX38" s="79"/>
      <c r="CY38" s="79"/>
      <c r="CZ38" s="79"/>
      <c r="DA38" s="79"/>
      <c r="DB38" s="79"/>
      <c r="DC38" s="79"/>
      <c r="DD38" s="79"/>
      <c r="DE38" s="79"/>
      <c r="DF38" s="79"/>
      <c r="DG38" s="79"/>
      <c r="DH38" s="79"/>
      <c r="DI38" s="79"/>
      <c r="DJ38" s="79"/>
      <c r="DK38" s="79"/>
      <c r="DL38" s="79"/>
      <c r="DM38" s="79"/>
      <c r="DN38" s="79"/>
      <c r="DO38" s="79"/>
      <c r="DP38" s="79"/>
      <c r="DQ38" s="79"/>
      <c r="DR38" s="79"/>
      <c r="DS38" s="79"/>
      <c r="DT38" s="79"/>
      <c r="DU38" s="79"/>
      <c r="DV38" s="79"/>
      <c r="DW38" s="79"/>
      <c r="DX38" s="79"/>
      <c r="DY38" s="79"/>
      <c r="DZ38" s="79"/>
      <c r="EA38" s="79"/>
      <c r="EB38" s="79"/>
      <c r="EC38" s="79"/>
      <c r="ED38" s="79"/>
      <c r="EE38" s="79"/>
      <c r="EF38" s="79"/>
      <c r="EG38" s="79"/>
      <c r="EH38" s="79"/>
      <c r="EI38" s="79"/>
      <c r="EJ38" s="79"/>
      <c r="EK38" s="79"/>
      <c r="EL38" s="79"/>
      <c r="EM38" s="79"/>
      <c r="EN38" s="79"/>
      <c r="EO38" s="79"/>
      <c r="EP38" s="79"/>
      <c r="EQ38" s="79"/>
      <c r="ER38" s="79"/>
      <c r="ES38" s="79"/>
      <c r="ET38" s="79"/>
      <c r="EU38" s="79"/>
      <c r="EV38" s="79"/>
      <c r="EW38" s="79"/>
      <c r="EX38" s="79"/>
      <c r="EY38" s="79"/>
      <c r="EZ38" s="79"/>
      <c r="FA38" s="79"/>
      <c r="FB38" s="79"/>
      <c r="FC38" s="79"/>
      <c r="FD38" s="79"/>
      <c r="FE38" s="79"/>
      <c r="FF38" s="79"/>
      <c r="FG38" s="79"/>
      <c r="FH38" s="79"/>
      <c r="FI38" s="79"/>
      <c r="FJ38" s="79"/>
      <c r="FK38" s="79"/>
      <c r="FL38" s="79"/>
      <c r="FM38" s="79"/>
      <c r="FN38" s="79"/>
      <c r="FO38" s="79"/>
      <c r="FP38" s="79"/>
      <c r="FQ38" s="79"/>
      <c r="FR38" s="79"/>
      <c r="FS38" s="79"/>
      <c r="FT38" s="79"/>
      <c r="FU38" s="79"/>
      <c r="FV38" s="79"/>
      <c r="FW38" s="79"/>
      <c r="FX38" s="79"/>
      <c r="FY38" s="79"/>
      <c r="FZ38" s="79"/>
      <c r="GA38" s="79"/>
      <c r="GB38" s="79"/>
      <c r="GC38" s="79"/>
      <c r="GD38" s="79"/>
      <c r="GE38" s="79"/>
      <c r="GF38" s="79"/>
      <c r="GG38" s="79"/>
      <c r="GH38" s="79"/>
      <c r="GI38" s="79"/>
      <c r="GJ38" s="79"/>
      <c r="GK38" s="79"/>
      <c r="GL38" s="79"/>
      <c r="GM38" s="79"/>
      <c r="GN38" s="79"/>
      <c r="GO38" s="79"/>
      <c r="GP38" s="79"/>
      <c r="GQ38" s="79"/>
      <c r="GR38" s="79"/>
      <c r="GS38" s="79"/>
      <c r="GT38" s="79"/>
      <c r="GU38" s="79"/>
      <c r="GV38" s="79"/>
      <c r="GW38" s="79"/>
      <c r="GX38" s="79"/>
      <c r="GY38" s="79"/>
      <c r="GZ38" s="79"/>
      <c r="HA38" s="79"/>
      <c r="HB38" s="79"/>
      <c r="HC38" s="79"/>
      <c r="HD38" s="79"/>
      <c r="HE38" s="79"/>
      <c r="HF38" s="79"/>
      <c r="HG38" s="79"/>
      <c r="HH38" s="79"/>
      <c r="HI38" s="79"/>
      <c r="HJ38" s="79"/>
      <c r="HK38" s="79"/>
      <c r="HL38" s="79"/>
      <c r="HM38" s="79"/>
      <c r="HN38" s="79"/>
      <c r="HO38" s="79"/>
      <c r="HP38" s="79"/>
      <c r="HQ38" s="79"/>
      <c r="HR38" s="79"/>
      <c r="HS38" s="79"/>
      <c r="HT38" s="79"/>
      <c r="HU38" s="79"/>
      <c r="HV38" s="79"/>
      <c r="HW38" s="79"/>
      <c r="HX38" s="79"/>
      <c r="HY38" s="79"/>
      <c r="HZ38" s="79"/>
      <c r="IA38" s="79"/>
      <c r="IB38" s="79"/>
      <c r="IC38" s="79"/>
      <c r="ID38" s="79"/>
      <c r="IE38" s="79"/>
      <c r="IF38" s="79"/>
      <c r="IG38" s="79"/>
      <c r="IH38" s="79"/>
      <c r="II38" s="79"/>
      <c r="IJ38" s="79"/>
      <c r="IK38" s="79"/>
      <c r="IL38" s="79"/>
      <c r="IM38" s="79"/>
      <c r="IN38" s="79"/>
      <c r="IO38" s="79"/>
      <c r="IP38" s="79"/>
      <c r="IQ38" s="79"/>
      <c r="IR38" s="79"/>
      <c r="IS38" s="79"/>
      <c r="IT38" s="79"/>
      <c r="IU38" s="79"/>
    </row>
    <row r="39" spans="1:255" s="80" customFormat="1" ht="24" customHeight="1" x14ac:dyDescent="0.25">
      <c r="A39" s="85"/>
      <c r="B39" s="91" t="s">
        <v>14</v>
      </c>
      <c r="C39" s="92" t="s">
        <v>15</v>
      </c>
      <c r="D39" s="92" t="s">
        <v>16</v>
      </c>
      <c r="E39" s="91" t="s">
        <v>17</v>
      </c>
      <c r="F39" s="92" t="s">
        <v>18</v>
      </c>
      <c r="G39" s="91" t="s">
        <v>19</v>
      </c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79"/>
      <c r="DM39" s="79"/>
      <c r="DN39" s="79"/>
      <c r="DO39" s="79"/>
      <c r="DP39" s="79"/>
      <c r="DQ39" s="79"/>
      <c r="DR39" s="79"/>
      <c r="DS39" s="79"/>
      <c r="DT39" s="79"/>
      <c r="DU39" s="79"/>
      <c r="DV39" s="79"/>
      <c r="DW39" s="79"/>
      <c r="DX39" s="79"/>
      <c r="DY39" s="79"/>
      <c r="DZ39" s="79"/>
      <c r="EA39" s="79"/>
      <c r="EB39" s="79"/>
      <c r="EC39" s="79"/>
      <c r="ED39" s="79"/>
      <c r="EE39" s="79"/>
      <c r="EF39" s="79"/>
      <c r="EG39" s="79"/>
      <c r="EH39" s="79"/>
      <c r="EI39" s="79"/>
      <c r="EJ39" s="79"/>
      <c r="EK39" s="79"/>
      <c r="EL39" s="79"/>
      <c r="EM39" s="79"/>
      <c r="EN39" s="79"/>
      <c r="EO39" s="79"/>
      <c r="EP39" s="79"/>
      <c r="EQ39" s="79"/>
      <c r="ER39" s="79"/>
      <c r="ES39" s="79"/>
      <c r="ET39" s="79"/>
      <c r="EU39" s="79"/>
      <c r="EV39" s="79"/>
      <c r="EW39" s="79"/>
      <c r="EX39" s="79"/>
      <c r="EY39" s="79"/>
      <c r="EZ39" s="79"/>
      <c r="FA39" s="79"/>
      <c r="FB39" s="79"/>
      <c r="FC39" s="79"/>
      <c r="FD39" s="79"/>
      <c r="FE39" s="79"/>
      <c r="FF39" s="79"/>
      <c r="FG39" s="79"/>
      <c r="FH39" s="79"/>
      <c r="FI39" s="79"/>
      <c r="FJ39" s="79"/>
      <c r="FK39" s="79"/>
      <c r="FL39" s="79"/>
      <c r="FM39" s="79"/>
      <c r="FN39" s="79"/>
      <c r="FO39" s="79"/>
      <c r="FP39" s="79"/>
      <c r="FQ39" s="79"/>
      <c r="FR39" s="79"/>
      <c r="FS39" s="79"/>
      <c r="FT39" s="79"/>
      <c r="FU39" s="79"/>
      <c r="FV39" s="79"/>
      <c r="FW39" s="79"/>
      <c r="FX39" s="79"/>
      <c r="FY39" s="79"/>
      <c r="FZ39" s="79"/>
      <c r="GA39" s="79"/>
      <c r="GB39" s="79"/>
      <c r="GC39" s="79"/>
      <c r="GD39" s="79"/>
      <c r="GE39" s="79"/>
      <c r="GF39" s="79"/>
      <c r="GG39" s="79"/>
      <c r="GH39" s="79"/>
      <c r="GI39" s="79"/>
      <c r="GJ39" s="79"/>
      <c r="GK39" s="79"/>
      <c r="GL39" s="79"/>
      <c r="GM39" s="79"/>
      <c r="GN39" s="79"/>
      <c r="GO39" s="79"/>
      <c r="GP39" s="79"/>
      <c r="GQ39" s="79"/>
      <c r="GR39" s="79"/>
      <c r="GS39" s="79"/>
      <c r="GT39" s="79"/>
      <c r="GU39" s="79"/>
      <c r="GV39" s="79"/>
      <c r="GW39" s="79"/>
      <c r="GX39" s="79"/>
      <c r="GY39" s="79"/>
      <c r="GZ39" s="79"/>
      <c r="HA39" s="79"/>
      <c r="HB39" s="79"/>
      <c r="HC39" s="79"/>
      <c r="HD39" s="79"/>
      <c r="HE39" s="79"/>
      <c r="HF39" s="79"/>
      <c r="HG39" s="79"/>
      <c r="HH39" s="79"/>
      <c r="HI39" s="79"/>
      <c r="HJ39" s="79"/>
      <c r="HK39" s="79"/>
      <c r="HL39" s="79"/>
      <c r="HM39" s="79"/>
      <c r="HN39" s="79"/>
      <c r="HO39" s="79"/>
      <c r="HP39" s="79"/>
      <c r="HQ39" s="79"/>
      <c r="HR39" s="79"/>
      <c r="HS39" s="79"/>
      <c r="HT39" s="79"/>
      <c r="HU39" s="79"/>
      <c r="HV39" s="79"/>
      <c r="HW39" s="79"/>
      <c r="HX39" s="79"/>
      <c r="HY39" s="79"/>
      <c r="HZ39" s="79"/>
      <c r="IA39" s="79"/>
      <c r="IB39" s="79"/>
      <c r="IC39" s="79"/>
      <c r="ID39" s="79"/>
      <c r="IE39" s="79"/>
      <c r="IF39" s="79"/>
      <c r="IG39" s="79"/>
      <c r="IH39" s="79"/>
      <c r="II39" s="79"/>
      <c r="IJ39" s="79"/>
      <c r="IK39" s="79"/>
      <c r="IL39" s="79"/>
      <c r="IM39" s="79"/>
      <c r="IN39" s="79"/>
      <c r="IO39" s="79"/>
      <c r="IP39" s="79"/>
      <c r="IQ39" s="79"/>
      <c r="IR39" s="79"/>
      <c r="IS39" s="79"/>
      <c r="IT39" s="79"/>
      <c r="IU39" s="79"/>
    </row>
    <row r="40" spans="1:255" ht="12" customHeight="1" x14ac:dyDescent="0.25">
      <c r="A40" s="5"/>
      <c r="B40" s="93" t="s">
        <v>83</v>
      </c>
      <c r="C40" s="94"/>
      <c r="D40" s="94"/>
      <c r="E40" s="94"/>
      <c r="F40" s="95"/>
      <c r="G40" s="96"/>
    </row>
    <row r="41" spans="1:255" s="80" customFormat="1" ht="11.25" customHeight="1" x14ac:dyDescent="0.25">
      <c r="A41" s="79"/>
      <c r="B41" s="12" t="s">
        <v>25</v>
      </c>
      <c r="C41" s="13"/>
      <c r="D41" s="13"/>
      <c r="E41" s="13"/>
      <c r="F41" s="14"/>
      <c r="G41" s="15">
        <f>SUM(G40:G40)</f>
        <v>0</v>
      </c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79"/>
      <c r="BM41" s="79"/>
      <c r="BN41" s="79"/>
      <c r="BO41" s="79"/>
      <c r="BP41" s="79"/>
      <c r="BQ41" s="79"/>
      <c r="BR41" s="79"/>
      <c r="BS41" s="79"/>
      <c r="BT41" s="79"/>
      <c r="BU41" s="79"/>
      <c r="BV41" s="79"/>
      <c r="BW41" s="79"/>
      <c r="BX41" s="79"/>
      <c r="BY41" s="79"/>
      <c r="BZ41" s="79"/>
      <c r="CA41" s="79"/>
      <c r="CB41" s="79"/>
      <c r="CC41" s="79"/>
      <c r="CD41" s="79"/>
      <c r="CE41" s="79"/>
      <c r="CF41" s="79"/>
      <c r="CG41" s="79"/>
      <c r="CH41" s="79"/>
      <c r="CI41" s="79"/>
      <c r="CJ41" s="79"/>
      <c r="CK41" s="79"/>
      <c r="CL41" s="79"/>
      <c r="CM41" s="79"/>
      <c r="CN41" s="79"/>
      <c r="CO41" s="79"/>
      <c r="CP41" s="79"/>
      <c r="CQ41" s="79"/>
      <c r="CR41" s="79"/>
      <c r="CS41" s="79"/>
      <c r="CT41" s="79"/>
      <c r="CU41" s="79"/>
      <c r="CV41" s="79"/>
      <c r="CW41" s="79"/>
      <c r="CX41" s="79"/>
      <c r="CY41" s="79"/>
      <c r="CZ41" s="79"/>
      <c r="DA41" s="79"/>
      <c r="DB41" s="79"/>
      <c r="DC41" s="79"/>
      <c r="DD41" s="79"/>
      <c r="DE41" s="79"/>
      <c r="DF41" s="79"/>
      <c r="DG41" s="79"/>
      <c r="DH41" s="79"/>
      <c r="DI41" s="79"/>
      <c r="DJ41" s="79"/>
      <c r="DK41" s="79"/>
      <c r="DL41" s="79"/>
      <c r="DM41" s="79"/>
      <c r="DN41" s="79"/>
      <c r="DO41" s="79"/>
      <c r="DP41" s="79"/>
      <c r="DQ41" s="79"/>
      <c r="DR41" s="79"/>
      <c r="DS41" s="79"/>
      <c r="DT41" s="79"/>
      <c r="DU41" s="79"/>
      <c r="DV41" s="79"/>
      <c r="DW41" s="79"/>
      <c r="DX41" s="79"/>
      <c r="DY41" s="79"/>
      <c r="DZ41" s="79"/>
      <c r="EA41" s="79"/>
      <c r="EB41" s="79"/>
      <c r="EC41" s="79"/>
      <c r="ED41" s="79"/>
      <c r="EE41" s="79"/>
      <c r="EF41" s="79"/>
      <c r="EG41" s="79"/>
      <c r="EH41" s="79"/>
      <c r="EI41" s="79"/>
      <c r="EJ41" s="79"/>
      <c r="EK41" s="79"/>
      <c r="EL41" s="79"/>
      <c r="EM41" s="79"/>
      <c r="EN41" s="79"/>
      <c r="EO41" s="79"/>
      <c r="EP41" s="79"/>
      <c r="EQ41" s="79"/>
      <c r="ER41" s="79"/>
      <c r="ES41" s="79"/>
      <c r="ET41" s="79"/>
      <c r="EU41" s="79"/>
      <c r="EV41" s="79"/>
      <c r="EW41" s="79"/>
      <c r="EX41" s="79"/>
      <c r="EY41" s="79"/>
      <c r="EZ41" s="79"/>
      <c r="FA41" s="79"/>
      <c r="FB41" s="79"/>
      <c r="FC41" s="79"/>
      <c r="FD41" s="79"/>
      <c r="FE41" s="79"/>
      <c r="FF41" s="79"/>
      <c r="FG41" s="79"/>
      <c r="FH41" s="79"/>
      <c r="FI41" s="79"/>
      <c r="FJ41" s="79"/>
      <c r="FK41" s="79"/>
      <c r="FL41" s="79"/>
      <c r="FM41" s="79"/>
      <c r="FN41" s="79"/>
      <c r="FO41" s="79"/>
      <c r="FP41" s="79"/>
      <c r="FQ41" s="79"/>
      <c r="FR41" s="79"/>
      <c r="FS41" s="79"/>
      <c r="FT41" s="79"/>
      <c r="FU41" s="79"/>
      <c r="FV41" s="79"/>
      <c r="FW41" s="79"/>
      <c r="FX41" s="79"/>
      <c r="FY41" s="79"/>
      <c r="FZ41" s="79"/>
      <c r="GA41" s="79"/>
      <c r="GB41" s="79"/>
      <c r="GC41" s="79"/>
      <c r="GD41" s="79"/>
      <c r="GE41" s="79"/>
      <c r="GF41" s="79"/>
      <c r="GG41" s="79"/>
      <c r="GH41" s="79"/>
      <c r="GI41" s="79"/>
      <c r="GJ41" s="79"/>
      <c r="GK41" s="79"/>
      <c r="GL41" s="79"/>
      <c r="GM41" s="79"/>
      <c r="GN41" s="79"/>
      <c r="GO41" s="79"/>
      <c r="GP41" s="79"/>
      <c r="GQ41" s="79"/>
      <c r="GR41" s="79"/>
      <c r="GS41" s="79"/>
      <c r="GT41" s="79"/>
      <c r="GU41" s="79"/>
      <c r="GV41" s="79"/>
      <c r="GW41" s="79"/>
      <c r="GX41" s="79"/>
      <c r="GY41" s="79"/>
      <c r="GZ41" s="79"/>
      <c r="HA41" s="79"/>
      <c r="HB41" s="79"/>
      <c r="HC41" s="79"/>
      <c r="HD41" s="79"/>
      <c r="HE41" s="79"/>
      <c r="HF41" s="79"/>
      <c r="HG41" s="79"/>
      <c r="HH41" s="79"/>
      <c r="HI41" s="79"/>
      <c r="HJ41" s="79"/>
      <c r="HK41" s="79"/>
      <c r="HL41" s="79"/>
      <c r="HM41" s="79"/>
      <c r="HN41" s="79"/>
      <c r="HO41" s="79"/>
      <c r="HP41" s="79"/>
      <c r="HQ41" s="79"/>
      <c r="HR41" s="79"/>
      <c r="HS41" s="79"/>
      <c r="HT41" s="79"/>
      <c r="HU41" s="79"/>
      <c r="HV41" s="79"/>
      <c r="HW41" s="79"/>
      <c r="HX41" s="79"/>
      <c r="HY41" s="79"/>
      <c r="HZ41" s="79"/>
      <c r="IA41" s="79"/>
      <c r="IB41" s="79"/>
      <c r="IC41" s="79"/>
      <c r="ID41" s="79"/>
      <c r="IE41" s="79"/>
      <c r="IF41" s="79"/>
      <c r="IG41" s="79"/>
      <c r="IH41" s="79"/>
      <c r="II41" s="79"/>
      <c r="IJ41" s="79"/>
      <c r="IK41" s="79"/>
      <c r="IL41" s="79"/>
      <c r="IM41" s="79"/>
      <c r="IN41" s="79"/>
      <c r="IO41" s="79"/>
      <c r="IP41" s="79"/>
      <c r="IQ41" s="79"/>
      <c r="IR41" s="79"/>
      <c r="IS41" s="79"/>
      <c r="IT41" s="79"/>
      <c r="IU41" s="79"/>
    </row>
    <row r="42" spans="1:255" s="80" customFormat="1" ht="15.75" customHeight="1" x14ac:dyDescent="0.25">
      <c r="A42" s="85"/>
      <c r="B42" s="99"/>
      <c r="C42" s="100"/>
      <c r="D42" s="100"/>
      <c r="E42" s="100"/>
      <c r="F42" s="101"/>
      <c r="G42" s="101"/>
      <c r="H42" s="79"/>
      <c r="I42" s="79"/>
      <c r="J42" s="79"/>
      <c r="K42" s="102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79"/>
      <c r="BM42" s="79"/>
      <c r="BN42" s="79"/>
      <c r="BO42" s="79"/>
      <c r="BP42" s="79"/>
      <c r="BQ42" s="79"/>
      <c r="BR42" s="79"/>
      <c r="BS42" s="79"/>
      <c r="BT42" s="79"/>
      <c r="BU42" s="79"/>
      <c r="BV42" s="79"/>
      <c r="BW42" s="79"/>
      <c r="BX42" s="79"/>
      <c r="BY42" s="79"/>
      <c r="BZ42" s="79"/>
      <c r="CA42" s="79"/>
      <c r="CB42" s="79"/>
      <c r="CC42" s="79"/>
      <c r="CD42" s="79"/>
      <c r="CE42" s="79"/>
      <c r="CF42" s="79"/>
      <c r="CG42" s="79"/>
      <c r="CH42" s="79"/>
      <c r="CI42" s="79"/>
      <c r="CJ42" s="79"/>
      <c r="CK42" s="79"/>
      <c r="CL42" s="79"/>
      <c r="CM42" s="79"/>
      <c r="CN42" s="79"/>
      <c r="CO42" s="79"/>
      <c r="CP42" s="79"/>
      <c r="CQ42" s="79"/>
      <c r="CR42" s="79"/>
      <c r="CS42" s="79"/>
      <c r="CT42" s="79"/>
      <c r="CU42" s="79"/>
      <c r="CV42" s="79"/>
      <c r="CW42" s="79"/>
      <c r="CX42" s="79"/>
      <c r="CY42" s="79"/>
      <c r="CZ42" s="79"/>
      <c r="DA42" s="79"/>
      <c r="DB42" s="79"/>
      <c r="DC42" s="79"/>
      <c r="DD42" s="79"/>
      <c r="DE42" s="79"/>
      <c r="DF42" s="79"/>
      <c r="DG42" s="79"/>
      <c r="DH42" s="79"/>
      <c r="DI42" s="79"/>
      <c r="DJ42" s="79"/>
      <c r="DK42" s="79"/>
      <c r="DL42" s="79"/>
      <c r="DM42" s="79"/>
      <c r="DN42" s="79"/>
      <c r="DO42" s="79"/>
      <c r="DP42" s="79"/>
      <c r="DQ42" s="79"/>
      <c r="DR42" s="79"/>
      <c r="DS42" s="79"/>
      <c r="DT42" s="79"/>
      <c r="DU42" s="79"/>
      <c r="DV42" s="79"/>
      <c r="DW42" s="79"/>
      <c r="DX42" s="79"/>
      <c r="DY42" s="79"/>
      <c r="DZ42" s="79"/>
      <c r="EA42" s="79"/>
      <c r="EB42" s="79"/>
      <c r="EC42" s="79"/>
      <c r="ED42" s="79"/>
      <c r="EE42" s="79"/>
      <c r="EF42" s="79"/>
      <c r="EG42" s="79"/>
      <c r="EH42" s="79"/>
      <c r="EI42" s="79"/>
      <c r="EJ42" s="79"/>
      <c r="EK42" s="79"/>
      <c r="EL42" s="79"/>
      <c r="EM42" s="79"/>
      <c r="EN42" s="79"/>
      <c r="EO42" s="79"/>
      <c r="EP42" s="79"/>
      <c r="EQ42" s="79"/>
      <c r="ER42" s="79"/>
      <c r="ES42" s="79"/>
      <c r="ET42" s="79"/>
      <c r="EU42" s="79"/>
      <c r="EV42" s="79"/>
      <c r="EW42" s="79"/>
      <c r="EX42" s="79"/>
      <c r="EY42" s="79"/>
      <c r="EZ42" s="79"/>
      <c r="FA42" s="79"/>
      <c r="FB42" s="79"/>
      <c r="FC42" s="79"/>
      <c r="FD42" s="79"/>
      <c r="FE42" s="79"/>
      <c r="FF42" s="79"/>
      <c r="FG42" s="79"/>
      <c r="FH42" s="79"/>
      <c r="FI42" s="79"/>
      <c r="FJ42" s="79"/>
      <c r="FK42" s="79"/>
      <c r="FL42" s="79"/>
      <c r="FM42" s="79"/>
      <c r="FN42" s="79"/>
      <c r="FO42" s="79"/>
      <c r="FP42" s="79"/>
      <c r="FQ42" s="79"/>
      <c r="FR42" s="79"/>
      <c r="FS42" s="79"/>
      <c r="FT42" s="79"/>
      <c r="FU42" s="79"/>
      <c r="FV42" s="79"/>
      <c r="FW42" s="79"/>
      <c r="FX42" s="79"/>
      <c r="FY42" s="79"/>
      <c r="FZ42" s="79"/>
      <c r="GA42" s="79"/>
      <c r="GB42" s="79"/>
      <c r="GC42" s="79"/>
      <c r="GD42" s="79"/>
      <c r="GE42" s="79"/>
      <c r="GF42" s="79"/>
      <c r="GG42" s="79"/>
      <c r="GH42" s="79"/>
      <c r="GI42" s="79"/>
      <c r="GJ42" s="79"/>
      <c r="GK42" s="79"/>
      <c r="GL42" s="79"/>
      <c r="GM42" s="79"/>
      <c r="GN42" s="79"/>
      <c r="GO42" s="79"/>
      <c r="GP42" s="79"/>
      <c r="GQ42" s="79"/>
      <c r="GR42" s="79"/>
      <c r="GS42" s="79"/>
      <c r="GT42" s="79"/>
      <c r="GU42" s="79"/>
      <c r="GV42" s="79"/>
      <c r="GW42" s="79"/>
      <c r="GX42" s="79"/>
      <c r="GY42" s="79"/>
      <c r="GZ42" s="79"/>
      <c r="HA42" s="79"/>
      <c r="HB42" s="79"/>
      <c r="HC42" s="79"/>
      <c r="HD42" s="79"/>
      <c r="HE42" s="79"/>
      <c r="HF42" s="79"/>
      <c r="HG42" s="79"/>
      <c r="HH42" s="79"/>
      <c r="HI42" s="79"/>
      <c r="HJ42" s="79"/>
      <c r="HK42" s="79"/>
      <c r="HL42" s="79"/>
      <c r="HM42" s="79"/>
      <c r="HN42" s="79"/>
      <c r="HO42" s="79"/>
      <c r="HP42" s="79"/>
      <c r="HQ42" s="79"/>
      <c r="HR42" s="79"/>
      <c r="HS42" s="79"/>
      <c r="HT42" s="79"/>
      <c r="HU42" s="79"/>
      <c r="HV42" s="79"/>
      <c r="HW42" s="79"/>
      <c r="HX42" s="79"/>
      <c r="HY42" s="79"/>
      <c r="HZ42" s="79"/>
      <c r="IA42" s="79"/>
      <c r="IB42" s="79"/>
      <c r="IC42" s="79"/>
      <c r="ID42" s="79"/>
      <c r="IE42" s="79"/>
      <c r="IF42" s="79"/>
      <c r="IG42" s="79"/>
      <c r="IH42" s="79"/>
      <c r="II42" s="79"/>
      <c r="IJ42" s="79"/>
      <c r="IK42" s="79"/>
      <c r="IL42" s="79"/>
      <c r="IM42" s="79"/>
      <c r="IN42" s="79"/>
      <c r="IO42" s="79"/>
      <c r="IP42" s="79"/>
      <c r="IQ42" s="79"/>
      <c r="IR42" s="79"/>
      <c r="IS42" s="79"/>
      <c r="IT42" s="79"/>
      <c r="IU42" s="79"/>
    </row>
    <row r="43" spans="1:255" s="80" customFormat="1" ht="12" customHeight="1" x14ac:dyDescent="0.25">
      <c r="A43" s="85"/>
      <c r="B43" s="86" t="s">
        <v>26</v>
      </c>
      <c r="C43" s="87"/>
      <c r="D43" s="88"/>
      <c r="E43" s="88"/>
      <c r="F43" s="89"/>
      <c r="G43" s="90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79"/>
      <c r="BR43" s="79"/>
      <c r="BS43" s="79"/>
      <c r="BT43" s="79"/>
      <c r="BU43" s="79"/>
      <c r="BV43" s="79"/>
      <c r="BW43" s="79"/>
      <c r="BX43" s="79"/>
      <c r="BY43" s="79"/>
      <c r="BZ43" s="79"/>
      <c r="CA43" s="79"/>
      <c r="CB43" s="79"/>
      <c r="CC43" s="79"/>
      <c r="CD43" s="79"/>
      <c r="CE43" s="79"/>
      <c r="CF43" s="79"/>
      <c r="CG43" s="79"/>
      <c r="CH43" s="79"/>
      <c r="CI43" s="79"/>
      <c r="CJ43" s="79"/>
      <c r="CK43" s="79"/>
      <c r="CL43" s="79"/>
      <c r="CM43" s="79"/>
      <c r="CN43" s="79"/>
      <c r="CO43" s="79"/>
      <c r="CP43" s="79"/>
      <c r="CQ43" s="79"/>
      <c r="CR43" s="79"/>
      <c r="CS43" s="79"/>
      <c r="CT43" s="79"/>
      <c r="CU43" s="79"/>
      <c r="CV43" s="79"/>
      <c r="CW43" s="79"/>
      <c r="CX43" s="79"/>
      <c r="CY43" s="79"/>
      <c r="CZ43" s="79"/>
      <c r="DA43" s="79"/>
      <c r="DB43" s="79"/>
      <c r="DC43" s="79"/>
      <c r="DD43" s="79"/>
      <c r="DE43" s="79"/>
      <c r="DF43" s="79"/>
      <c r="DG43" s="79"/>
      <c r="DH43" s="79"/>
      <c r="DI43" s="79"/>
      <c r="DJ43" s="79"/>
      <c r="DK43" s="79"/>
      <c r="DL43" s="79"/>
      <c r="DM43" s="79"/>
      <c r="DN43" s="79"/>
      <c r="DO43" s="79"/>
      <c r="DP43" s="79"/>
      <c r="DQ43" s="79"/>
      <c r="DR43" s="79"/>
      <c r="DS43" s="79"/>
      <c r="DT43" s="79"/>
      <c r="DU43" s="79"/>
      <c r="DV43" s="79"/>
      <c r="DW43" s="79"/>
      <c r="DX43" s="79"/>
      <c r="DY43" s="79"/>
      <c r="DZ43" s="79"/>
      <c r="EA43" s="79"/>
      <c r="EB43" s="79"/>
      <c r="EC43" s="79"/>
      <c r="ED43" s="79"/>
      <c r="EE43" s="79"/>
      <c r="EF43" s="79"/>
      <c r="EG43" s="79"/>
      <c r="EH43" s="79"/>
      <c r="EI43" s="79"/>
      <c r="EJ43" s="79"/>
      <c r="EK43" s="79"/>
      <c r="EL43" s="79"/>
      <c r="EM43" s="79"/>
      <c r="EN43" s="79"/>
      <c r="EO43" s="79"/>
      <c r="EP43" s="79"/>
      <c r="EQ43" s="79"/>
      <c r="ER43" s="79"/>
      <c r="ES43" s="79"/>
      <c r="ET43" s="79"/>
      <c r="EU43" s="79"/>
      <c r="EV43" s="79"/>
      <c r="EW43" s="79"/>
      <c r="EX43" s="79"/>
      <c r="EY43" s="79"/>
      <c r="EZ43" s="79"/>
      <c r="FA43" s="79"/>
      <c r="FB43" s="79"/>
      <c r="FC43" s="79"/>
      <c r="FD43" s="79"/>
      <c r="FE43" s="79"/>
      <c r="FF43" s="79"/>
      <c r="FG43" s="79"/>
      <c r="FH43" s="79"/>
      <c r="FI43" s="79"/>
      <c r="FJ43" s="79"/>
      <c r="FK43" s="79"/>
      <c r="FL43" s="79"/>
      <c r="FM43" s="79"/>
      <c r="FN43" s="79"/>
      <c r="FO43" s="79"/>
      <c r="FP43" s="79"/>
      <c r="FQ43" s="79"/>
      <c r="FR43" s="79"/>
      <c r="FS43" s="79"/>
      <c r="FT43" s="79"/>
      <c r="FU43" s="79"/>
      <c r="FV43" s="79"/>
      <c r="FW43" s="79"/>
      <c r="FX43" s="79"/>
      <c r="FY43" s="79"/>
      <c r="FZ43" s="79"/>
      <c r="GA43" s="79"/>
      <c r="GB43" s="79"/>
      <c r="GC43" s="79"/>
      <c r="GD43" s="79"/>
      <c r="GE43" s="79"/>
      <c r="GF43" s="79"/>
      <c r="GG43" s="79"/>
      <c r="GH43" s="79"/>
      <c r="GI43" s="79"/>
      <c r="GJ43" s="79"/>
      <c r="GK43" s="79"/>
      <c r="GL43" s="79"/>
      <c r="GM43" s="79"/>
      <c r="GN43" s="79"/>
      <c r="GO43" s="79"/>
      <c r="GP43" s="79"/>
      <c r="GQ43" s="79"/>
      <c r="GR43" s="79"/>
      <c r="GS43" s="79"/>
      <c r="GT43" s="79"/>
      <c r="GU43" s="79"/>
      <c r="GV43" s="79"/>
      <c r="GW43" s="79"/>
      <c r="GX43" s="79"/>
      <c r="GY43" s="79"/>
      <c r="GZ43" s="79"/>
      <c r="HA43" s="79"/>
      <c r="HB43" s="79"/>
      <c r="HC43" s="79"/>
      <c r="HD43" s="79"/>
      <c r="HE43" s="79"/>
      <c r="HF43" s="79"/>
      <c r="HG43" s="79"/>
      <c r="HH43" s="79"/>
      <c r="HI43" s="79"/>
      <c r="HJ43" s="79"/>
      <c r="HK43" s="79"/>
      <c r="HL43" s="79"/>
      <c r="HM43" s="79"/>
      <c r="HN43" s="79"/>
      <c r="HO43" s="79"/>
      <c r="HP43" s="79"/>
      <c r="HQ43" s="79"/>
      <c r="HR43" s="79"/>
      <c r="HS43" s="79"/>
      <c r="HT43" s="79"/>
      <c r="HU43" s="79"/>
      <c r="HV43" s="79"/>
      <c r="HW43" s="79"/>
      <c r="HX43" s="79"/>
      <c r="HY43" s="79"/>
      <c r="HZ43" s="79"/>
      <c r="IA43" s="79"/>
      <c r="IB43" s="79"/>
      <c r="IC43" s="79"/>
      <c r="ID43" s="79"/>
      <c r="IE43" s="79"/>
      <c r="IF43" s="79"/>
      <c r="IG43" s="79"/>
      <c r="IH43" s="79"/>
      <c r="II43" s="79"/>
      <c r="IJ43" s="79"/>
      <c r="IK43" s="79"/>
      <c r="IL43" s="79"/>
      <c r="IM43" s="79"/>
      <c r="IN43" s="79"/>
      <c r="IO43" s="79"/>
      <c r="IP43" s="79"/>
      <c r="IQ43" s="79"/>
      <c r="IR43" s="79"/>
      <c r="IS43" s="79"/>
      <c r="IT43" s="79"/>
      <c r="IU43" s="79"/>
    </row>
    <row r="44" spans="1:255" s="80" customFormat="1" ht="24" customHeight="1" x14ac:dyDescent="0.25">
      <c r="A44" s="85"/>
      <c r="B44" s="91" t="s">
        <v>27</v>
      </c>
      <c r="C44" s="92" t="s">
        <v>28</v>
      </c>
      <c r="D44" s="92" t="s">
        <v>29</v>
      </c>
      <c r="E44" s="91" t="s">
        <v>17</v>
      </c>
      <c r="F44" s="92" t="s">
        <v>18</v>
      </c>
      <c r="G44" s="91" t="s">
        <v>19</v>
      </c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79"/>
      <c r="BR44" s="79"/>
      <c r="BS44" s="79"/>
      <c r="BT44" s="79"/>
      <c r="BU44" s="79"/>
      <c r="BV44" s="79"/>
      <c r="BW44" s="79"/>
      <c r="BX44" s="79"/>
      <c r="BY44" s="79"/>
      <c r="BZ44" s="79"/>
      <c r="CA44" s="79"/>
      <c r="CB44" s="79"/>
      <c r="CC44" s="79"/>
      <c r="CD44" s="79"/>
      <c r="CE44" s="79"/>
      <c r="CF44" s="79"/>
      <c r="CG44" s="79"/>
      <c r="CH44" s="79"/>
      <c r="CI44" s="79"/>
      <c r="CJ44" s="79"/>
      <c r="CK44" s="79"/>
      <c r="CL44" s="79"/>
      <c r="CM44" s="79"/>
      <c r="CN44" s="79"/>
      <c r="CO44" s="79"/>
      <c r="CP44" s="79"/>
      <c r="CQ44" s="79"/>
      <c r="CR44" s="79"/>
      <c r="CS44" s="79"/>
      <c r="CT44" s="79"/>
      <c r="CU44" s="79"/>
      <c r="CV44" s="79"/>
      <c r="CW44" s="79"/>
      <c r="CX44" s="79"/>
      <c r="CY44" s="79"/>
      <c r="CZ44" s="79"/>
      <c r="DA44" s="79"/>
      <c r="DB44" s="79"/>
      <c r="DC44" s="79"/>
      <c r="DD44" s="79"/>
      <c r="DE44" s="79"/>
      <c r="DF44" s="79"/>
      <c r="DG44" s="79"/>
      <c r="DH44" s="79"/>
      <c r="DI44" s="79"/>
      <c r="DJ44" s="79"/>
      <c r="DK44" s="79"/>
      <c r="DL44" s="79"/>
      <c r="DM44" s="79"/>
      <c r="DN44" s="79"/>
      <c r="DO44" s="79"/>
      <c r="DP44" s="79"/>
      <c r="DQ44" s="79"/>
      <c r="DR44" s="79"/>
      <c r="DS44" s="79"/>
      <c r="DT44" s="79"/>
      <c r="DU44" s="79"/>
      <c r="DV44" s="79"/>
      <c r="DW44" s="79"/>
      <c r="DX44" s="79"/>
      <c r="DY44" s="79"/>
      <c r="DZ44" s="79"/>
      <c r="EA44" s="79"/>
      <c r="EB44" s="79"/>
      <c r="EC44" s="79"/>
      <c r="ED44" s="79"/>
      <c r="EE44" s="79"/>
      <c r="EF44" s="79"/>
      <c r="EG44" s="79"/>
      <c r="EH44" s="79"/>
      <c r="EI44" s="79"/>
      <c r="EJ44" s="79"/>
      <c r="EK44" s="79"/>
      <c r="EL44" s="79"/>
      <c r="EM44" s="79"/>
      <c r="EN44" s="79"/>
      <c r="EO44" s="79"/>
      <c r="EP44" s="79"/>
      <c r="EQ44" s="79"/>
      <c r="ER44" s="79"/>
      <c r="ES44" s="79"/>
      <c r="ET44" s="79"/>
      <c r="EU44" s="79"/>
      <c r="EV44" s="79"/>
      <c r="EW44" s="79"/>
      <c r="EX44" s="79"/>
      <c r="EY44" s="79"/>
      <c r="EZ44" s="79"/>
      <c r="FA44" s="79"/>
      <c r="FB44" s="79"/>
      <c r="FC44" s="79"/>
      <c r="FD44" s="79"/>
      <c r="FE44" s="79"/>
      <c r="FF44" s="79"/>
      <c r="FG44" s="79"/>
      <c r="FH44" s="79"/>
      <c r="FI44" s="79"/>
      <c r="FJ44" s="79"/>
      <c r="FK44" s="79"/>
      <c r="FL44" s="79"/>
      <c r="FM44" s="79"/>
      <c r="FN44" s="79"/>
      <c r="FO44" s="79"/>
      <c r="FP44" s="79"/>
      <c r="FQ44" s="79"/>
      <c r="FR44" s="79"/>
      <c r="FS44" s="79"/>
      <c r="FT44" s="79"/>
      <c r="FU44" s="79"/>
      <c r="FV44" s="79"/>
      <c r="FW44" s="79"/>
      <c r="FX44" s="79"/>
      <c r="FY44" s="79"/>
      <c r="FZ44" s="79"/>
      <c r="GA44" s="79"/>
      <c r="GB44" s="79"/>
      <c r="GC44" s="79"/>
      <c r="GD44" s="79"/>
      <c r="GE44" s="79"/>
      <c r="GF44" s="79"/>
      <c r="GG44" s="79"/>
      <c r="GH44" s="79"/>
      <c r="GI44" s="79"/>
      <c r="GJ44" s="79"/>
      <c r="GK44" s="79"/>
      <c r="GL44" s="79"/>
      <c r="GM44" s="79"/>
      <c r="GN44" s="79"/>
      <c r="GO44" s="79"/>
      <c r="GP44" s="79"/>
      <c r="GQ44" s="79"/>
      <c r="GR44" s="79"/>
      <c r="GS44" s="79"/>
      <c r="GT44" s="79"/>
      <c r="GU44" s="79"/>
      <c r="GV44" s="79"/>
      <c r="GW44" s="79"/>
      <c r="GX44" s="79"/>
      <c r="GY44" s="79"/>
      <c r="GZ44" s="79"/>
      <c r="HA44" s="79"/>
      <c r="HB44" s="79"/>
      <c r="HC44" s="79"/>
      <c r="HD44" s="79"/>
      <c r="HE44" s="79"/>
      <c r="HF44" s="79"/>
      <c r="HG44" s="79"/>
      <c r="HH44" s="79"/>
      <c r="HI44" s="79"/>
      <c r="HJ44" s="79"/>
      <c r="HK44" s="79"/>
      <c r="HL44" s="79"/>
      <c r="HM44" s="79"/>
      <c r="HN44" s="79"/>
      <c r="HO44" s="79"/>
      <c r="HP44" s="79"/>
      <c r="HQ44" s="79"/>
      <c r="HR44" s="79"/>
      <c r="HS44" s="79"/>
      <c r="HT44" s="79"/>
      <c r="HU44" s="79"/>
      <c r="HV44" s="79"/>
      <c r="HW44" s="79"/>
      <c r="HX44" s="79"/>
      <c r="HY44" s="79"/>
      <c r="HZ44" s="79"/>
      <c r="IA44" s="79"/>
      <c r="IB44" s="79"/>
      <c r="IC44" s="79"/>
      <c r="ID44" s="79"/>
      <c r="IE44" s="79"/>
      <c r="IF44" s="79"/>
      <c r="IG44" s="79"/>
      <c r="IH44" s="79"/>
      <c r="II44" s="79"/>
      <c r="IJ44" s="79"/>
      <c r="IK44" s="79"/>
      <c r="IL44" s="79"/>
      <c r="IM44" s="79"/>
      <c r="IN44" s="79"/>
      <c r="IO44" s="79"/>
      <c r="IP44" s="79"/>
      <c r="IQ44" s="79"/>
      <c r="IR44" s="79"/>
      <c r="IS44" s="79"/>
      <c r="IT44" s="79"/>
      <c r="IU44" s="79"/>
    </row>
    <row r="45" spans="1:255" ht="12" customHeight="1" x14ac:dyDescent="0.25">
      <c r="A45" s="5"/>
      <c r="B45" s="114" t="s">
        <v>119</v>
      </c>
      <c r="C45" s="94"/>
      <c r="D45" s="94"/>
      <c r="E45" s="94"/>
      <c r="F45" s="95"/>
      <c r="G45" s="96"/>
    </row>
    <row r="46" spans="1:255" ht="12" customHeight="1" x14ac:dyDescent="0.25">
      <c r="A46" s="5"/>
      <c r="B46" s="93" t="s">
        <v>84</v>
      </c>
      <c r="C46" s="94" t="s">
        <v>30</v>
      </c>
      <c r="D46" s="94">
        <v>400</v>
      </c>
      <c r="E46" s="94" t="s">
        <v>64</v>
      </c>
      <c r="F46" s="95">
        <v>900</v>
      </c>
      <c r="G46" s="96">
        <f>(D46*F46)</f>
        <v>360000</v>
      </c>
    </row>
    <row r="47" spans="1:255" ht="25.5" x14ac:dyDescent="0.25">
      <c r="A47" s="5"/>
      <c r="B47" s="98" t="s">
        <v>85</v>
      </c>
      <c r="C47" s="94" t="s">
        <v>30</v>
      </c>
      <c r="D47" s="94">
        <v>400</v>
      </c>
      <c r="E47" s="94" t="s">
        <v>66</v>
      </c>
      <c r="F47" s="95">
        <v>900</v>
      </c>
      <c r="G47" s="96">
        <f>(D47*F47)</f>
        <v>360000</v>
      </c>
    </row>
    <row r="48" spans="1:255" ht="12" customHeight="1" x14ac:dyDescent="0.25">
      <c r="A48" s="5"/>
      <c r="B48" s="93" t="s">
        <v>107</v>
      </c>
      <c r="C48" s="94" t="s">
        <v>30</v>
      </c>
      <c r="D48" s="94">
        <v>40</v>
      </c>
      <c r="E48" s="94" t="s">
        <v>86</v>
      </c>
      <c r="F48" s="95">
        <v>2800</v>
      </c>
      <c r="G48" s="96">
        <f>(D48*F48)</f>
        <v>112000</v>
      </c>
    </row>
    <row r="49" spans="1:255" ht="12" customHeight="1" x14ac:dyDescent="0.25">
      <c r="A49" s="5"/>
      <c r="B49" s="93" t="s">
        <v>87</v>
      </c>
      <c r="C49" s="94" t="s">
        <v>88</v>
      </c>
      <c r="D49" s="94">
        <v>2</v>
      </c>
      <c r="E49" s="94" t="s">
        <v>66</v>
      </c>
      <c r="F49" s="95">
        <v>28900</v>
      </c>
      <c r="G49" s="96">
        <f>(D49*F49)</f>
        <v>57800</v>
      </c>
    </row>
    <row r="50" spans="1:255" ht="12" customHeight="1" x14ac:dyDescent="0.25">
      <c r="A50" s="5"/>
      <c r="B50" s="114" t="s">
        <v>120</v>
      </c>
      <c r="C50" s="94"/>
      <c r="D50" s="94"/>
      <c r="E50" s="94"/>
      <c r="F50" s="95"/>
      <c r="G50" s="96"/>
    </row>
    <row r="51" spans="1:255" ht="12" customHeight="1" x14ac:dyDescent="0.25">
      <c r="A51" s="5"/>
      <c r="B51" s="93" t="s">
        <v>89</v>
      </c>
      <c r="C51" s="94" t="s">
        <v>90</v>
      </c>
      <c r="D51" s="94">
        <v>20</v>
      </c>
      <c r="E51" s="94" t="s">
        <v>24</v>
      </c>
      <c r="F51" s="95">
        <v>12000</v>
      </c>
      <c r="G51" s="96">
        <f>(D51*F51)</f>
        <v>240000</v>
      </c>
    </row>
    <row r="52" spans="1:255" ht="12" customHeight="1" x14ac:dyDescent="0.25">
      <c r="A52" s="5"/>
      <c r="B52" s="114" t="s">
        <v>121</v>
      </c>
      <c r="C52" s="94"/>
      <c r="D52" s="94"/>
      <c r="E52" s="94"/>
      <c r="F52" s="95"/>
      <c r="G52" s="96"/>
    </row>
    <row r="53" spans="1:255" ht="12" customHeight="1" x14ac:dyDescent="0.25">
      <c r="A53" s="5"/>
      <c r="B53" s="93" t="s">
        <v>91</v>
      </c>
      <c r="C53" s="94" t="s">
        <v>90</v>
      </c>
      <c r="D53" s="94">
        <v>5</v>
      </c>
      <c r="E53" s="94" t="s">
        <v>66</v>
      </c>
      <c r="F53" s="95">
        <v>1600</v>
      </c>
      <c r="G53" s="96">
        <f>(D53*F53)</f>
        <v>8000</v>
      </c>
    </row>
    <row r="54" spans="1:255" ht="12" customHeight="1" x14ac:dyDescent="0.25">
      <c r="A54" s="5"/>
      <c r="B54" s="93" t="s">
        <v>92</v>
      </c>
      <c r="C54" s="94" t="s">
        <v>90</v>
      </c>
      <c r="D54" s="94">
        <v>5</v>
      </c>
      <c r="E54" s="94" t="s">
        <v>66</v>
      </c>
      <c r="F54" s="95">
        <v>2500</v>
      </c>
      <c r="G54" s="96">
        <f>(D54*F54)</f>
        <v>12500</v>
      </c>
    </row>
    <row r="55" spans="1:255" ht="12" customHeight="1" x14ac:dyDescent="0.25">
      <c r="A55" s="5"/>
      <c r="B55" s="129" t="s">
        <v>122</v>
      </c>
      <c r="C55" s="94"/>
      <c r="D55" s="94"/>
      <c r="E55" s="94"/>
      <c r="F55" s="95"/>
      <c r="G55" s="96"/>
    </row>
    <row r="56" spans="1:255" ht="12" customHeight="1" x14ac:dyDescent="0.25">
      <c r="A56" s="5"/>
      <c r="B56" s="93" t="s">
        <v>118</v>
      </c>
      <c r="C56" s="94" t="s">
        <v>93</v>
      </c>
      <c r="D56" s="94">
        <v>400</v>
      </c>
      <c r="E56" s="94" t="s">
        <v>94</v>
      </c>
      <c r="F56" s="95">
        <v>860</v>
      </c>
      <c r="G56" s="96">
        <f>(D56*F56)</f>
        <v>344000</v>
      </c>
    </row>
    <row r="57" spans="1:255" ht="12" customHeight="1" x14ac:dyDescent="0.25">
      <c r="A57" s="5"/>
      <c r="B57" s="93" t="s">
        <v>95</v>
      </c>
      <c r="C57" s="94" t="s">
        <v>96</v>
      </c>
      <c r="D57" s="94">
        <v>1</v>
      </c>
      <c r="E57" s="94" t="s">
        <v>97</v>
      </c>
      <c r="F57" s="95">
        <v>24600</v>
      </c>
      <c r="G57" s="96">
        <f>(D57*F57)</f>
        <v>24600</v>
      </c>
    </row>
    <row r="58" spans="1:255" ht="12" customHeight="1" x14ac:dyDescent="0.25">
      <c r="A58" s="5"/>
      <c r="B58" s="93" t="s">
        <v>117</v>
      </c>
      <c r="C58" s="94" t="s">
        <v>88</v>
      </c>
      <c r="D58" s="94">
        <v>2.4</v>
      </c>
      <c r="E58" s="94" t="s">
        <v>97</v>
      </c>
      <c r="F58" s="95">
        <v>4500</v>
      </c>
      <c r="G58" s="96">
        <f>(D58*F58)</f>
        <v>10800</v>
      </c>
    </row>
    <row r="59" spans="1:255" ht="12" customHeight="1" x14ac:dyDescent="0.25">
      <c r="A59" s="5"/>
      <c r="B59" s="114" t="s">
        <v>123</v>
      </c>
      <c r="C59" s="94"/>
      <c r="D59" s="94"/>
      <c r="E59" s="94"/>
      <c r="F59" s="95"/>
      <c r="G59" s="96"/>
    </row>
    <row r="60" spans="1:255" ht="12" customHeight="1" x14ac:dyDescent="0.25">
      <c r="A60" s="5"/>
      <c r="B60" s="93" t="s">
        <v>98</v>
      </c>
      <c r="C60" s="94" t="s">
        <v>88</v>
      </c>
      <c r="D60" s="94">
        <v>1</v>
      </c>
      <c r="E60" s="94" t="s">
        <v>70</v>
      </c>
      <c r="F60" s="95">
        <v>7490</v>
      </c>
      <c r="G60" s="96">
        <f>(D60*F60)</f>
        <v>7490</v>
      </c>
    </row>
    <row r="61" spans="1:255" s="80" customFormat="1" ht="11.25" customHeight="1" x14ac:dyDescent="0.25">
      <c r="A61" s="79"/>
      <c r="B61" s="12" t="s">
        <v>31</v>
      </c>
      <c r="C61" s="13"/>
      <c r="D61" s="13"/>
      <c r="E61" s="13"/>
      <c r="F61" s="14"/>
      <c r="G61" s="15">
        <f>SUM(G45:G60)</f>
        <v>1537190</v>
      </c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79"/>
      <c r="BH61" s="79"/>
      <c r="BI61" s="79"/>
      <c r="BJ61" s="79"/>
      <c r="BK61" s="79"/>
      <c r="BL61" s="79"/>
      <c r="BM61" s="79"/>
      <c r="BN61" s="79"/>
      <c r="BO61" s="79"/>
      <c r="BP61" s="79"/>
      <c r="BQ61" s="79"/>
      <c r="BR61" s="79"/>
      <c r="BS61" s="79"/>
      <c r="BT61" s="79"/>
      <c r="BU61" s="79"/>
      <c r="BV61" s="79"/>
      <c r="BW61" s="79"/>
      <c r="BX61" s="79"/>
      <c r="BY61" s="79"/>
      <c r="BZ61" s="79"/>
      <c r="CA61" s="79"/>
      <c r="CB61" s="79"/>
      <c r="CC61" s="79"/>
      <c r="CD61" s="79"/>
      <c r="CE61" s="79"/>
      <c r="CF61" s="79"/>
      <c r="CG61" s="79"/>
      <c r="CH61" s="79"/>
      <c r="CI61" s="79"/>
      <c r="CJ61" s="79"/>
      <c r="CK61" s="79"/>
      <c r="CL61" s="79"/>
      <c r="CM61" s="79"/>
      <c r="CN61" s="79"/>
      <c r="CO61" s="79"/>
      <c r="CP61" s="79"/>
      <c r="CQ61" s="79"/>
      <c r="CR61" s="79"/>
      <c r="CS61" s="79"/>
      <c r="CT61" s="79"/>
      <c r="CU61" s="79"/>
      <c r="CV61" s="79"/>
      <c r="CW61" s="79"/>
      <c r="CX61" s="79"/>
      <c r="CY61" s="79"/>
      <c r="CZ61" s="79"/>
      <c r="DA61" s="79"/>
      <c r="DB61" s="79"/>
      <c r="DC61" s="79"/>
      <c r="DD61" s="79"/>
      <c r="DE61" s="79"/>
      <c r="DF61" s="79"/>
      <c r="DG61" s="79"/>
      <c r="DH61" s="79"/>
      <c r="DI61" s="79"/>
      <c r="DJ61" s="79"/>
      <c r="DK61" s="79"/>
      <c r="DL61" s="79"/>
      <c r="DM61" s="79"/>
      <c r="DN61" s="79"/>
      <c r="DO61" s="79"/>
      <c r="DP61" s="79"/>
      <c r="DQ61" s="79"/>
      <c r="DR61" s="79"/>
      <c r="DS61" s="79"/>
      <c r="DT61" s="79"/>
      <c r="DU61" s="79"/>
      <c r="DV61" s="79"/>
      <c r="DW61" s="79"/>
      <c r="DX61" s="79"/>
      <c r="DY61" s="79"/>
      <c r="DZ61" s="79"/>
      <c r="EA61" s="79"/>
      <c r="EB61" s="79"/>
      <c r="EC61" s="79"/>
      <c r="ED61" s="79"/>
      <c r="EE61" s="79"/>
      <c r="EF61" s="79"/>
      <c r="EG61" s="79"/>
      <c r="EH61" s="79"/>
      <c r="EI61" s="79"/>
      <c r="EJ61" s="79"/>
      <c r="EK61" s="79"/>
      <c r="EL61" s="79"/>
      <c r="EM61" s="79"/>
      <c r="EN61" s="79"/>
      <c r="EO61" s="79"/>
      <c r="EP61" s="79"/>
      <c r="EQ61" s="79"/>
      <c r="ER61" s="79"/>
      <c r="ES61" s="79"/>
      <c r="ET61" s="79"/>
      <c r="EU61" s="79"/>
      <c r="EV61" s="79"/>
      <c r="EW61" s="79"/>
      <c r="EX61" s="79"/>
      <c r="EY61" s="79"/>
      <c r="EZ61" s="79"/>
      <c r="FA61" s="79"/>
      <c r="FB61" s="79"/>
      <c r="FC61" s="79"/>
      <c r="FD61" s="79"/>
      <c r="FE61" s="79"/>
      <c r="FF61" s="79"/>
      <c r="FG61" s="79"/>
      <c r="FH61" s="79"/>
      <c r="FI61" s="79"/>
      <c r="FJ61" s="79"/>
      <c r="FK61" s="79"/>
      <c r="FL61" s="79"/>
      <c r="FM61" s="79"/>
      <c r="FN61" s="79"/>
      <c r="FO61" s="79"/>
      <c r="FP61" s="79"/>
      <c r="FQ61" s="79"/>
      <c r="FR61" s="79"/>
      <c r="FS61" s="79"/>
      <c r="FT61" s="79"/>
      <c r="FU61" s="79"/>
      <c r="FV61" s="79"/>
      <c r="FW61" s="79"/>
      <c r="FX61" s="79"/>
      <c r="FY61" s="79"/>
      <c r="FZ61" s="79"/>
      <c r="GA61" s="79"/>
      <c r="GB61" s="79"/>
      <c r="GC61" s="79"/>
      <c r="GD61" s="79"/>
      <c r="GE61" s="79"/>
      <c r="GF61" s="79"/>
      <c r="GG61" s="79"/>
      <c r="GH61" s="79"/>
      <c r="GI61" s="79"/>
      <c r="GJ61" s="79"/>
      <c r="GK61" s="79"/>
      <c r="GL61" s="79"/>
      <c r="GM61" s="79"/>
      <c r="GN61" s="79"/>
      <c r="GO61" s="79"/>
      <c r="GP61" s="79"/>
      <c r="GQ61" s="79"/>
      <c r="GR61" s="79"/>
      <c r="GS61" s="79"/>
      <c r="GT61" s="79"/>
      <c r="GU61" s="79"/>
      <c r="GV61" s="79"/>
      <c r="GW61" s="79"/>
      <c r="GX61" s="79"/>
      <c r="GY61" s="79"/>
      <c r="GZ61" s="79"/>
      <c r="HA61" s="79"/>
      <c r="HB61" s="79"/>
      <c r="HC61" s="79"/>
      <c r="HD61" s="79"/>
      <c r="HE61" s="79"/>
      <c r="HF61" s="79"/>
      <c r="HG61" s="79"/>
      <c r="HH61" s="79"/>
      <c r="HI61" s="79"/>
      <c r="HJ61" s="79"/>
      <c r="HK61" s="79"/>
      <c r="HL61" s="79"/>
      <c r="HM61" s="79"/>
      <c r="HN61" s="79"/>
      <c r="HO61" s="79"/>
      <c r="HP61" s="79"/>
      <c r="HQ61" s="79"/>
      <c r="HR61" s="79"/>
      <c r="HS61" s="79"/>
      <c r="HT61" s="79"/>
      <c r="HU61" s="79"/>
      <c r="HV61" s="79"/>
      <c r="HW61" s="79"/>
      <c r="HX61" s="79"/>
      <c r="HY61" s="79"/>
      <c r="HZ61" s="79"/>
      <c r="IA61" s="79"/>
      <c r="IB61" s="79"/>
      <c r="IC61" s="79"/>
      <c r="ID61" s="79"/>
      <c r="IE61" s="79"/>
      <c r="IF61" s="79"/>
      <c r="IG61" s="79"/>
      <c r="IH61" s="79"/>
      <c r="II61" s="79"/>
      <c r="IJ61" s="79"/>
      <c r="IK61" s="79"/>
      <c r="IL61" s="79"/>
      <c r="IM61" s="79"/>
      <c r="IN61" s="79"/>
      <c r="IO61" s="79"/>
      <c r="IP61" s="79"/>
      <c r="IQ61" s="79"/>
      <c r="IR61" s="79"/>
      <c r="IS61" s="79"/>
      <c r="IT61" s="79"/>
      <c r="IU61" s="79"/>
    </row>
    <row r="62" spans="1:255" s="80" customFormat="1" ht="15.75" customHeight="1" x14ac:dyDescent="0.25">
      <c r="A62" s="85"/>
      <c r="B62" s="99"/>
      <c r="C62" s="100"/>
      <c r="D62" s="100"/>
      <c r="E62" s="100"/>
      <c r="F62" s="101"/>
      <c r="G62" s="101"/>
      <c r="H62" s="79"/>
      <c r="I62" s="79"/>
      <c r="J62" s="79"/>
      <c r="K62" s="102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  <c r="BH62" s="79"/>
      <c r="BI62" s="79"/>
      <c r="BJ62" s="79"/>
      <c r="BK62" s="79"/>
      <c r="BL62" s="79"/>
      <c r="BM62" s="79"/>
      <c r="BN62" s="79"/>
      <c r="BO62" s="79"/>
      <c r="BP62" s="79"/>
      <c r="BQ62" s="79"/>
      <c r="BR62" s="79"/>
      <c r="BS62" s="79"/>
      <c r="BT62" s="79"/>
      <c r="BU62" s="79"/>
      <c r="BV62" s="79"/>
      <c r="BW62" s="79"/>
      <c r="BX62" s="79"/>
      <c r="BY62" s="79"/>
      <c r="BZ62" s="79"/>
      <c r="CA62" s="79"/>
      <c r="CB62" s="79"/>
      <c r="CC62" s="79"/>
      <c r="CD62" s="79"/>
      <c r="CE62" s="79"/>
      <c r="CF62" s="79"/>
      <c r="CG62" s="79"/>
      <c r="CH62" s="79"/>
      <c r="CI62" s="79"/>
      <c r="CJ62" s="79"/>
      <c r="CK62" s="79"/>
      <c r="CL62" s="79"/>
      <c r="CM62" s="79"/>
      <c r="CN62" s="79"/>
      <c r="CO62" s="79"/>
      <c r="CP62" s="79"/>
      <c r="CQ62" s="79"/>
      <c r="CR62" s="79"/>
      <c r="CS62" s="79"/>
      <c r="CT62" s="79"/>
      <c r="CU62" s="79"/>
      <c r="CV62" s="79"/>
      <c r="CW62" s="79"/>
      <c r="CX62" s="79"/>
      <c r="CY62" s="79"/>
      <c r="CZ62" s="79"/>
      <c r="DA62" s="79"/>
      <c r="DB62" s="79"/>
      <c r="DC62" s="79"/>
      <c r="DD62" s="79"/>
      <c r="DE62" s="79"/>
      <c r="DF62" s="79"/>
      <c r="DG62" s="79"/>
      <c r="DH62" s="79"/>
      <c r="DI62" s="79"/>
      <c r="DJ62" s="79"/>
      <c r="DK62" s="79"/>
      <c r="DL62" s="79"/>
      <c r="DM62" s="79"/>
      <c r="DN62" s="79"/>
      <c r="DO62" s="79"/>
      <c r="DP62" s="79"/>
      <c r="DQ62" s="79"/>
      <c r="DR62" s="79"/>
      <c r="DS62" s="79"/>
      <c r="DT62" s="79"/>
      <c r="DU62" s="79"/>
      <c r="DV62" s="79"/>
      <c r="DW62" s="79"/>
      <c r="DX62" s="79"/>
      <c r="DY62" s="79"/>
      <c r="DZ62" s="79"/>
      <c r="EA62" s="79"/>
      <c r="EB62" s="79"/>
      <c r="EC62" s="79"/>
      <c r="ED62" s="79"/>
      <c r="EE62" s="79"/>
      <c r="EF62" s="79"/>
      <c r="EG62" s="79"/>
      <c r="EH62" s="79"/>
      <c r="EI62" s="79"/>
      <c r="EJ62" s="79"/>
      <c r="EK62" s="79"/>
      <c r="EL62" s="79"/>
      <c r="EM62" s="79"/>
      <c r="EN62" s="79"/>
      <c r="EO62" s="79"/>
      <c r="EP62" s="79"/>
      <c r="EQ62" s="79"/>
      <c r="ER62" s="79"/>
      <c r="ES62" s="79"/>
      <c r="ET62" s="79"/>
      <c r="EU62" s="79"/>
      <c r="EV62" s="79"/>
      <c r="EW62" s="79"/>
      <c r="EX62" s="79"/>
      <c r="EY62" s="79"/>
      <c r="EZ62" s="79"/>
      <c r="FA62" s="79"/>
      <c r="FB62" s="79"/>
      <c r="FC62" s="79"/>
      <c r="FD62" s="79"/>
      <c r="FE62" s="79"/>
      <c r="FF62" s="79"/>
      <c r="FG62" s="79"/>
      <c r="FH62" s="79"/>
      <c r="FI62" s="79"/>
      <c r="FJ62" s="79"/>
      <c r="FK62" s="79"/>
      <c r="FL62" s="79"/>
      <c r="FM62" s="79"/>
      <c r="FN62" s="79"/>
      <c r="FO62" s="79"/>
      <c r="FP62" s="79"/>
      <c r="FQ62" s="79"/>
      <c r="FR62" s="79"/>
      <c r="FS62" s="79"/>
      <c r="FT62" s="79"/>
      <c r="FU62" s="79"/>
      <c r="FV62" s="79"/>
      <c r="FW62" s="79"/>
      <c r="FX62" s="79"/>
      <c r="FY62" s="79"/>
      <c r="FZ62" s="79"/>
      <c r="GA62" s="79"/>
      <c r="GB62" s="79"/>
      <c r="GC62" s="79"/>
      <c r="GD62" s="79"/>
      <c r="GE62" s="79"/>
      <c r="GF62" s="79"/>
      <c r="GG62" s="79"/>
      <c r="GH62" s="79"/>
      <c r="GI62" s="79"/>
      <c r="GJ62" s="79"/>
      <c r="GK62" s="79"/>
      <c r="GL62" s="79"/>
      <c r="GM62" s="79"/>
      <c r="GN62" s="79"/>
      <c r="GO62" s="79"/>
      <c r="GP62" s="79"/>
      <c r="GQ62" s="79"/>
      <c r="GR62" s="79"/>
      <c r="GS62" s="79"/>
      <c r="GT62" s="79"/>
      <c r="GU62" s="79"/>
      <c r="GV62" s="79"/>
      <c r="GW62" s="79"/>
      <c r="GX62" s="79"/>
      <c r="GY62" s="79"/>
      <c r="GZ62" s="79"/>
      <c r="HA62" s="79"/>
      <c r="HB62" s="79"/>
      <c r="HC62" s="79"/>
      <c r="HD62" s="79"/>
      <c r="HE62" s="79"/>
      <c r="HF62" s="79"/>
      <c r="HG62" s="79"/>
      <c r="HH62" s="79"/>
      <c r="HI62" s="79"/>
      <c r="HJ62" s="79"/>
      <c r="HK62" s="79"/>
      <c r="HL62" s="79"/>
      <c r="HM62" s="79"/>
      <c r="HN62" s="79"/>
      <c r="HO62" s="79"/>
      <c r="HP62" s="79"/>
      <c r="HQ62" s="79"/>
      <c r="HR62" s="79"/>
      <c r="HS62" s="79"/>
      <c r="HT62" s="79"/>
      <c r="HU62" s="79"/>
      <c r="HV62" s="79"/>
      <c r="HW62" s="79"/>
      <c r="HX62" s="79"/>
      <c r="HY62" s="79"/>
      <c r="HZ62" s="79"/>
      <c r="IA62" s="79"/>
      <c r="IB62" s="79"/>
      <c r="IC62" s="79"/>
      <c r="ID62" s="79"/>
      <c r="IE62" s="79"/>
      <c r="IF62" s="79"/>
      <c r="IG62" s="79"/>
      <c r="IH62" s="79"/>
      <c r="II62" s="79"/>
      <c r="IJ62" s="79"/>
      <c r="IK62" s="79"/>
      <c r="IL62" s="79"/>
      <c r="IM62" s="79"/>
      <c r="IN62" s="79"/>
      <c r="IO62" s="79"/>
      <c r="IP62" s="79"/>
      <c r="IQ62" s="79"/>
      <c r="IR62" s="79"/>
      <c r="IS62" s="79"/>
      <c r="IT62" s="79"/>
      <c r="IU62" s="79"/>
    </row>
    <row r="63" spans="1:255" s="80" customFormat="1" ht="12" customHeight="1" x14ac:dyDescent="0.25">
      <c r="A63" s="85"/>
      <c r="B63" s="86" t="s">
        <v>32</v>
      </c>
      <c r="C63" s="87"/>
      <c r="D63" s="88"/>
      <c r="E63" s="88"/>
      <c r="F63" s="89"/>
      <c r="G63" s="90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79"/>
      <c r="CP63" s="79"/>
      <c r="CQ63" s="79"/>
      <c r="CR63" s="79"/>
      <c r="CS63" s="79"/>
      <c r="CT63" s="79"/>
      <c r="CU63" s="79"/>
      <c r="CV63" s="79"/>
      <c r="CW63" s="79"/>
      <c r="CX63" s="79"/>
      <c r="CY63" s="79"/>
      <c r="CZ63" s="79"/>
      <c r="DA63" s="79"/>
      <c r="DB63" s="79"/>
      <c r="DC63" s="79"/>
      <c r="DD63" s="79"/>
      <c r="DE63" s="79"/>
      <c r="DF63" s="79"/>
      <c r="DG63" s="79"/>
      <c r="DH63" s="79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79"/>
      <c r="DU63" s="79"/>
      <c r="DV63" s="79"/>
      <c r="DW63" s="79"/>
      <c r="DX63" s="79"/>
      <c r="DY63" s="79"/>
      <c r="DZ63" s="79"/>
      <c r="EA63" s="79"/>
      <c r="EB63" s="79"/>
      <c r="EC63" s="79"/>
      <c r="ED63" s="79"/>
      <c r="EE63" s="79"/>
      <c r="EF63" s="79"/>
      <c r="EG63" s="79"/>
      <c r="EH63" s="79"/>
      <c r="EI63" s="79"/>
      <c r="EJ63" s="79"/>
      <c r="EK63" s="79"/>
      <c r="EL63" s="79"/>
      <c r="EM63" s="79"/>
      <c r="EN63" s="79"/>
      <c r="EO63" s="79"/>
      <c r="EP63" s="79"/>
      <c r="EQ63" s="79"/>
      <c r="ER63" s="79"/>
      <c r="ES63" s="79"/>
      <c r="ET63" s="79"/>
      <c r="EU63" s="79"/>
      <c r="EV63" s="79"/>
      <c r="EW63" s="79"/>
      <c r="EX63" s="79"/>
      <c r="EY63" s="79"/>
      <c r="EZ63" s="79"/>
      <c r="FA63" s="79"/>
      <c r="FB63" s="79"/>
      <c r="FC63" s="79"/>
      <c r="FD63" s="79"/>
      <c r="FE63" s="79"/>
      <c r="FF63" s="79"/>
      <c r="FG63" s="79"/>
      <c r="FH63" s="79"/>
      <c r="FI63" s="79"/>
      <c r="FJ63" s="79"/>
      <c r="FK63" s="79"/>
      <c r="FL63" s="79"/>
      <c r="FM63" s="79"/>
      <c r="FN63" s="79"/>
      <c r="FO63" s="79"/>
      <c r="FP63" s="79"/>
      <c r="FQ63" s="79"/>
      <c r="FR63" s="79"/>
      <c r="FS63" s="79"/>
      <c r="FT63" s="79"/>
      <c r="FU63" s="79"/>
      <c r="FV63" s="79"/>
      <c r="FW63" s="79"/>
      <c r="FX63" s="79"/>
      <c r="FY63" s="79"/>
      <c r="FZ63" s="79"/>
      <c r="GA63" s="79"/>
      <c r="GB63" s="79"/>
      <c r="GC63" s="79"/>
      <c r="GD63" s="79"/>
      <c r="GE63" s="79"/>
      <c r="GF63" s="79"/>
      <c r="GG63" s="79"/>
      <c r="GH63" s="79"/>
      <c r="GI63" s="79"/>
      <c r="GJ63" s="79"/>
      <c r="GK63" s="79"/>
      <c r="GL63" s="79"/>
      <c r="GM63" s="79"/>
      <c r="GN63" s="79"/>
      <c r="GO63" s="79"/>
      <c r="GP63" s="79"/>
      <c r="GQ63" s="79"/>
      <c r="GR63" s="79"/>
      <c r="GS63" s="79"/>
      <c r="GT63" s="79"/>
      <c r="GU63" s="79"/>
      <c r="GV63" s="79"/>
      <c r="GW63" s="79"/>
      <c r="GX63" s="79"/>
      <c r="GY63" s="79"/>
      <c r="GZ63" s="79"/>
      <c r="HA63" s="79"/>
      <c r="HB63" s="79"/>
      <c r="HC63" s="79"/>
      <c r="HD63" s="79"/>
      <c r="HE63" s="79"/>
      <c r="HF63" s="79"/>
      <c r="HG63" s="79"/>
      <c r="HH63" s="79"/>
      <c r="HI63" s="79"/>
      <c r="HJ63" s="79"/>
      <c r="HK63" s="79"/>
      <c r="HL63" s="79"/>
      <c r="HM63" s="79"/>
      <c r="HN63" s="79"/>
      <c r="HO63" s="79"/>
      <c r="HP63" s="79"/>
      <c r="HQ63" s="79"/>
      <c r="HR63" s="79"/>
      <c r="HS63" s="79"/>
      <c r="HT63" s="79"/>
      <c r="HU63" s="79"/>
      <c r="HV63" s="79"/>
      <c r="HW63" s="79"/>
      <c r="HX63" s="79"/>
      <c r="HY63" s="79"/>
      <c r="HZ63" s="79"/>
      <c r="IA63" s="79"/>
      <c r="IB63" s="79"/>
      <c r="IC63" s="79"/>
      <c r="ID63" s="79"/>
      <c r="IE63" s="79"/>
      <c r="IF63" s="79"/>
      <c r="IG63" s="79"/>
      <c r="IH63" s="79"/>
      <c r="II63" s="79"/>
      <c r="IJ63" s="79"/>
      <c r="IK63" s="79"/>
      <c r="IL63" s="79"/>
      <c r="IM63" s="79"/>
      <c r="IN63" s="79"/>
      <c r="IO63" s="79"/>
      <c r="IP63" s="79"/>
      <c r="IQ63" s="79"/>
      <c r="IR63" s="79"/>
      <c r="IS63" s="79"/>
      <c r="IT63" s="79"/>
      <c r="IU63" s="79"/>
    </row>
    <row r="64" spans="1:255" s="80" customFormat="1" ht="24" customHeight="1" x14ac:dyDescent="0.25">
      <c r="A64" s="85"/>
      <c r="B64" s="91" t="s">
        <v>33</v>
      </c>
      <c r="C64" s="92" t="s">
        <v>28</v>
      </c>
      <c r="D64" s="92" t="s">
        <v>29</v>
      </c>
      <c r="E64" s="91" t="s">
        <v>17</v>
      </c>
      <c r="F64" s="92" t="s">
        <v>18</v>
      </c>
      <c r="G64" s="91" t="s">
        <v>19</v>
      </c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  <c r="AV64" s="79"/>
      <c r="AW64" s="79"/>
      <c r="AX64" s="79"/>
      <c r="AY64" s="79"/>
      <c r="AZ64" s="79"/>
      <c r="BA64" s="79"/>
      <c r="BB64" s="79"/>
      <c r="BC64" s="79"/>
      <c r="BD64" s="79"/>
      <c r="BE64" s="79"/>
      <c r="BF64" s="79"/>
      <c r="BG64" s="79"/>
      <c r="BH64" s="79"/>
      <c r="BI64" s="79"/>
      <c r="BJ64" s="79"/>
      <c r="BK64" s="79"/>
      <c r="BL64" s="79"/>
      <c r="BM64" s="79"/>
      <c r="BN64" s="79"/>
      <c r="BO64" s="79"/>
      <c r="BP64" s="79"/>
      <c r="BQ64" s="79"/>
      <c r="BR64" s="79"/>
      <c r="BS64" s="79"/>
      <c r="BT64" s="79"/>
      <c r="BU64" s="79"/>
      <c r="BV64" s="79"/>
      <c r="BW64" s="79"/>
      <c r="BX64" s="79"/>
      <c r="BY64" s="79"/>
      <c r="BZ64" s="79"/>
      <c r="CA64" s="79"/>
      <c r="CB64" s="79"/>
      <c r="CC64" s="79"/>
      <c r="CD64" s="79"/>
      <c r="CE64" s="79"/>
      <c r="CF64" s="79"/>
      <c r="CG64" s="79"/>
      <c r="CH64" s="79"/>
      <c r="CI64" s="79"/>
      <c r="CJ64" s="79"/>
      <c r="CK64" s="79"/>
      <c r="CL64" s="79"/>
      <c r="CM64" s="79"/>
      <c r="CN64" s="79"/>
      <c r="CO64" s="79"/>
      <c r="CP64" s="79"/>
      <c r="CQ64" s="79"/>
      <c r="CR64" s="79"/>
      <c r="CS64" s="79"/>
      <c r="CT64" s="79"/>
      <c r="CU64" s="79"/>
      <c r="CV64" s="79"/>
      <c r="CW64" s="79"/>
      <c r="CX64" s="79"/>
      <c r="CY64" s="79"/>
      <c r="CZ64" s="79"/>
      <c r="DA64" s="79"/>
      <c r="DB64" s="79"/>
      <c r="DC64" s="79"/>
      <c r="DD64" s="79"/>
      <c r="DE64" s="79"/>
      <c r="DF64" s="79"/>
      <c r="DG64" s="79"/>
      <c r="DH64" s="79"/>
      <c r="DI64" s="79"/>
      <c r="DJ64" s="79"/>
      <c r="DK64" s="79"/>
      <c r="DL64" s="79"/>
      <c r="DM64" s="79"/>
      <c r="DN64" s="79"/>
      <c r="DO64" s="79"/>
      <c r="DP64" s="79"/>
      <c r="DQ64" s="79"/>
      <c r="DR64" s="79"/>
      <c r="DS64" s="79"/>
      <c r="DT64" s="79"/>
      <c r="DU64" s="79"/>
      <c r="DV64" s="79"/>
      <c r="DW64" s="79"/>
      <c r="DX64" s="79"/>
      <c r="DY64" s="79"/>
      <c r="DZ64" s="79"/>
      <c r="EA64" s="79"/>
      <c r="EB64" s="79"/>
      <c r="EC64" s="79"/>
      <c r="ED64" s="79"/>
      <c r="EE64" s="79"/>
      <c r="EF64" s="79"/>
      <c r="EG64" s="79"/>
      <c r="EH64" s="79"/>
      <c r="EI64" s="79"/>
      <c r="EJ64" s="79"/>
      <c r="EK64" s="79"/>
      <c r="EL64" s="79"/>
      <c r="EM64" s="79"/>
      <c r="EN64" s="79"/>
      <c r="EO64" s="79"/>
      <c r="EP64" s="79"/>
      <c r="EQ64" s="79"/>
      <c r="ER64" s="79"/>
      <c r="ES64" s="79"/>
      <c r="ET64" s="79"/>
      <c r="EU64" s="79"/>
      <c r="EV64" s="79"/>
      <c r="EW64" s="79"/>
      <c r="EX64" s="79"/>
      <c r="EY64" s="79"/>
      <c r="EZ64" s="79"/>
      <c r="FA64" s="79"/>
      <c r="FB64" s="79"/>
      <c r="FC64" s="79"/>
      <c r="FD64" s="79"/>
      <c r="FE64" s="79"/>
      <c r="FF64" s="79"/>
      <c r="FG64" s="79"/>
      <c r="FH64" s="79"/>
      <c r="FI64" s="79"/>
      <c r="FJ64" s="79"/>
      <c r="FK64" s="79"/>
      <c r="FL64" s="79"/>
      <c r="FM64" s="79"/>
      <c r="FN64" s="79"/>
      <c r="FO64" s="79"/>
      <c r="FP64" s="79"/>
      <c r="FQ64" s="79"/>
      <c r="FR64" s="79"/>
      <c r="FS64" s="79"/>
      <c r="FT64" s="79"/>
      <c r="FU64" s="79"/>
      <c r="FV64" s="79"/>
      <c r="FW64" s="79"/>
      <c r="FX64" s="79"/>
      <c r="FY64" s="79"/>
      <c r="FZ64" s="79"/>
      <c r="GA64" s="79"/>
      <c r="GB64" s="79"/>
      <c r="GC64" s="79"/>
      <c r="GD64" s="79"/>
      <c r="GE64" s="79"/>
      <c r="GF64" s="79"/>
      <c r="GG64" s="79"/>
      <c r="GH64" s="79"/>
      <c r="GI64" s="79"/>
      <c r="GJ64" s="79"/>
      <c r="GK64" s="79"/>
      <c r="GL64" s="79"/>
      <c r="GM64" s="79"/>
      <c r="GN64" s="79"/>
      <c r="GO64" s="79"/>
      <c r="GP64" s="79"/>
      <c r="GQ64" s="79"/>
      <c r="GR64" s="79"/>
      <c r="GS64" s="79"/>
      <c r="GT64" s="79"/>
      <c r="GU64" s="79"/>
      <c r="GV64" s="79"/>
      <c r="GW64" s="79"/>
      <c r="GX64" s="79"/>
      <c r="GY64" s="79"/>
      <c r="GZ64" s="79"/>
      <c r="HA64" s="79"/>
      <c r="HB64" s="79"/>
      <c r="HC64" s="79"/>
      <c r="HD64" s="79"/>
      <c r="HE64" s="79"/>
      <c r="HF64" s="79"/>
      <c r="HG64" s="79"/>
      <c r="HH64" s="79"/>
      <c r="HI64" s="79"/>
      <c r="HJ64" s="79"/>
      <c r="HK64" s="79"/>
      <c r="HL64" s="79"/>
      <c r="HM64" s="79"/>
      <c r="HN64" s="79"/>
      <c r="HO64" s="79"/>
      <c r="HP64" s="79"/>
      <c r="HQ64" s="79"/>
      <c r="HR64" s="79"/>
      <c r="HS64" s="79"/>
      <c r="HT64" s="79"/>
      <c r="HU64" s="79"/>
      <c r="HV64" s="79"/>
      <c r="HW64" s="79"/>
      <c r="HX64" s="79"/>
      <c r="HY64" s="79"/>
      <c r="HZ64" s="79"/>
      <c r="IA64" s="79"/>
      <c r="IB64" s="79"/>
      <c r="IC64" s="79"/>
      <c r="ID64" s="79"/>
      <c r="IE64" s="79"/>
      <c r="IF64" s="79"/>
      <c r="IG64" s="79"/>
      <c r="IH64" s="79"/>
      <c r="II64" s="79"/>
      <c r="IJ64" s="79"/>
      <c r="IK64" s="79"/>
      <c r="IL64" s="79"/>
      <c r="IM64" s="79"/>
      <c r="IN64" s="79"/>
      <c r="IO64" s="79"/>
      <c r="IP64" s="79"/>
      <c r="IQ64" s="79"/>
      <c r="IR64" s="79"/>
      <c r="IS64" s="79"/>
      <c r="IT64" s="79"/>
      <c r="IU64" s="79"/>
    </row>
    <row r="65" spans="1:255" ht="12" customHeight="1" x14ac:dyDescent="0.25">
      <c r="A65" s="5"/>
      <c r="B65" s="93" t="s">
        <v>99</v>
      </c>
      <c r="C65" s="94" t="s">
        <v>90</v>
      </c>
      <c r="D65" s="94">
        <v>1</v>
      </c>
      <c r="E65" s="94" t="s">
        <v>100</v>
      </c>
      <c r="F65" s="95">
        <v>135600</v>
      </c>
      <c r="G65" s="96">
        <f>+F65*D65</f>
        <v>135600</v>
      </c>
    </row>
    <row r="66" spans="1:255" s="108" customFormat="1" ht="25.5" x14ac:dyDescent="0.25">
      <c r="A66" s="103"/>
      <c r="B66" s="98" t="s">
        <v>108</v>
      </c>
      <c r="C66" s="104" t="s">
        <v>88</v>
      </c>
      <c r="D66" s="104">
        <v>480</v>
      </c>
      <c r="E66" s="104" t="s">
        <v>101</v>
      </c>
      <c r="F66" s="105">
        <v>1200</v>
      </c>
      <c r="G66" s="106">
        <f>D66*F66</f>
        <v>576000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  <c r="BI66" s="107"/>
      <c r="BJ66" s="107"/>
      <c r="BK66" s="107"/>
      <c r="BL66" s="107"/>
      <c r="BM66" s="107"/>
      <c r="BN66" s="107"/>
      <c r="BO66" s="107"/>
      <c r="BP66" s="107"/>
      <c r="BQ66" s="107"/>
      <c r="BR66" s="107"/>
      <c r="BS66" s="107"/>
      <c r="BT66" s="107"/>
      <c r="BU66" s="107"/>
      <c r="BV66" s="107"/>
      <c r="BW66" s="107"/>
      <c r="BX66" s="107"/>
      <c r="BY66" s="107"/>
      <c r="BZ66" s="107"/>
      <c r="CA66" s="107"/>
      <c r="CB66" s="107"/>
      <c r="CC66" s="107"/>
      <c r="CD66" s="107"/>
      <c r="CE66" s="107"/>
      <c r="CF66" s="107"/>
      <c r="CG66" s="107"/>
      <c r="CH66" s="107"/>
      <c r="CI66" s="107"/>
      <c r="CJ66" s="107"/>
      <c r="CK66" s="107"/>
      <c r="CL66" s="107"/>
      <c r="CM66" s="107"/>
      <c r="CN66" s="107"/>
      <c r="CO66" s="107"/>
      <c r="CP66" s="107"/>
      <c r="CQ66" s="107"/>
      <c r="CR66" s="107"/>
      <c r="CS66" s="107"/>
      <c r="CT66" s="107"/>
      <c r="CU66" s="107"/>
      <c r="CV66" s="107"/>
      <c r="CW66" s="107"/>
      <c r="CX66" s="107"/>
      <c r="CY66" s="107"/>
      <c r="CZ66" s="107"/>
      <c r="DA66" s="107"/>
      <c r="DB66" s="107"/>
      <c r="DC66" s="107"/>
      <c r="DD66" s="107"/>
      <c r="DE66" s="107"/>
      <c r="DF66" s="107"/>
      <c r="DG66" s="107"/>
      <c r="DH66" s="107"/>
      <c r="DI66" s="107"/>
      <c r="DJ66" s="107"/>
      <c r="DK66" s="107"/>
      <c r="DL66" s="107"/>
      <c r="DM66" s="107"/>
      <c r="DN66" s="107"/>
      <c r="DO66" s="107"/>
      <c r="DP66" s="107"/>
      <c r="DQ66" s="107"/>
      <c r="DR66" s="107"/>
      <c r="DS66" s="107"/>
      <c r="DT66" s="107"/>
      <c r="DU66" s="107"/>
      <c r="DV66" s="107"/>
      <c r="DW66" s="107"/>
      <c r="DX66" s="107"/>
      <c r="DY66" s="107"/>
      <c r="DZ66" s="107"/>
      <c r="EA66" s="107"/>
      <c r="EB66" s="107"/>
      <c r="EC66" s="107"/>
      <c r="ED66" s="107"/>
      <c r="EE66" s="107"/>
      <c r="EF66" s="107"/>
      <c r="EG66" s="107"/>
      <c r="EH66" s="107"/>
      <c r="EI66" s="107"/>
      <c r="EJ66" s="107"/>
      <c r="EK66" s="107"/>
      <c r="EL66" s="107"/>
      <c r="EM66" s="107"/>
      <c r="EN66" s="107"/>
      <c r="EO66" s="107"/>
      <c r="EP66" s="107"/>
      <c r="EQ66" s="107"/>
      <c r="ER66" s="107"/>
      <c r="ES66" s="107"/>
      <c r="ET66" s="107"/>
      <c r="EU66" s="107"/>
      <c r="EV66" s="107"/>
      <c r="EW66" s="107"/>
      <c r="EX66" s="107"/>
      <c r="EY66" s="107"/>
      <c r="EZ66" s="107"/>
      <c r="FA66" s="107"/>
      <c r="FB66" s="107"/>
      <c r="FC66" s="107"/>
      <c r="FD66" s="107"/>
      <c r="FE66" s="107"/>
      <c r="FF66" s="107"/>
      <c r="FG66" s="107"/>
      <c r="FH66" s="107"/>
      <c r="FI66" s="107"/>
      <c r="FJ66" s="107"/>
      <c r="FK66" s="107"/>
      <c r="FL66" s="107"/>
      <c r="FM66" s="107"/>
      <c r="FN66" s="107"/>
      <c r="FO66" s="107"/>
      <c r="FP66" s="107"/>
      <c r="FQ66" s="107"/>
      <c r="FR66" s="107"/>
      <c r="FS66" s="107"/>
      <c r="FT66" s="107"/>
      <c r="FU66" s="107"/>
      <c r="FV66" s="107"/>
      <c r="FW66" s="107"/>
      <c r="FX66" s="107"/>
      <c r="FY66" s="107"/>
      <c r="FZ66" s="107"/>
      <c r="GA66" s="107"/>
      <c r="GB66" s="107"/>
      <c r="GC66" s="107"/>
      <c r="GD66" s="107"/>
      <c r="GE66" s="107"/>
      <c r="GF66" s="107"/>
      <c r="GG66" s="107"/>
      <c r="GH66" s="107"/>
      <c r="GI66" s="107"/>
      <c r="GJ66" s="107"/>
      <c r="GK66" s="107"/>
      <c r="GL66" s="107"/>
      <c r="GM66" s="107"/>
      <c r="GN66" s="107"/>
      <c r="GO66" s="107"/>
      <c r="GP66" s="107"/>
      <c r="GQ66" s="107"/>
      <c r="GR66" s="107"/>
      <c r="GS66" s="107"/>
      <c r="GT66" s="107"/>
      <c r="GU66" s="107"/>
      <c r="GV66" s="107"/>
      <c r="GW66" s="107"/>
      <c r="GX66" s="107"/>
      <c r="GY66" s="107"/>
      <c r="GZ66" s="107"/>
      <c r="HA66" s="107"/>
      <c r="HB66" s="107"/>
      <c r="HC66" s="107"/>
      <c r="HD66" s="107"/>
      <c r="HE66" s="107"/>
      <c r="HF66" s="107"/>
      <c r="HG66" s="107"/>
      <c r="HH66" s="107"/>
      <c r="HI66" s="107"/>
      <c r="HJ66" s="107"/>
      <c r="HK66" s="107"/>
      <c r="HL66" s="107"/>
      <c r="HM66" s="107"/>
      <c r="HN66" s="107"/>
      <c r="HO66" s="107"/>
      <c r="HP66" s="107"/>
      <c r="HQ66" s="107"/>
      <c r="HR66" s="107"/>
      <c r="HS66" s="107"/>
      <c r="HT66" s="107"/>
      <c r="HU66" s="107"/>
      <c r="HV66" s="107"/>
      <c r="HW66" s="107"/>
      <c r="HX66" s="107"/>
      <c r="HY66" s="107"/>
      <c r="HZ66" s="107"/>
      <c r="IA66" s="107"/>
      <c r="IB66" s="107"/>
      <c r="IC66" s="107"/>
      <c r="ID66" s="107"/>
      <c r="IE66" s="107"/>
      <c r="IF66" s="107"/>
      <c r="IG66" s="107"/>
      <c r="IH66" s="107"/>
      <c r="II66" s="107"/>
      <c r="IJ66" s="107"/>
      <c r="IK66" s="107"/>
      <c r="IL66" s="107"/>
      <c r="IM66" s="107"/>
      <c r="IN66" s="107"/>
      <c r="IO66" s="107"/>
      <c r="IP66" s="107"/>
      <c r="IQ66" s="107"/>
      <c r="IR66" s="107"/>
      <c r="IS66" s="107"/>
      <c r="IT66" s="107"/>
      <c r="IU66" s="107"/>
    </row>
    <row r="67" spans="1:255" s="80" customFormat="1" ht="11.25" customHeight="1" x14ac:dyDescent="0.25">
      <c r="A67" s="79"/>
      <c r="B67" s="12" t="s">
        <v>34</v>
      </c>
      <c r="C67" s="13"/>
      <c r="D67" s="13"/>
      <c r="E67" s="13"/>
      <c r="F67" s="14"/>
      <c r="G67" s="15">
        <f>SUM(G65:G66)</f>
        <v>711600</v>
      </c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  <c r="AV67" s="79"/>
      <c r="AW67" s="79"/>
      <c r="AX67" s="79"/>
      <c r="AY67" s="79"/>
      <c r="AZ67" s="79"/>
      <c r="BA67" s="79"/>
      <c r="BB67" s="79"/>
      <c r="BC67" s="79"/>
      <c r="BD67" s="79"/>
      <c r="BE67" s="79"/>
      <c r="BF67" s="79"/>
      <c r="BG67" s="79"/>
      <c r="BH67" s="79"/>
      <c r="BI67" s="79"/>
      <c r="BJ67" s="79"/>
      <c r="BK67" s="79"/>
      <c r="BL67" s="79"/>
      <c r="BM67" s="79"/>
      <c r="BN67" s="79"/>
      <c r="BO67" s="79"/>
      <c r="BP67" s="79"/>
      <c r="BQ67" s="79"/>
      <c r="BR67" s="79"/>
      <c r="BS67" s="79"/>
      <c r="BT67" s="79"/>
      <c r="BU67" s="79"/>
      <c r="BV67" s="79"/>
      <c r="BW67" s="79"/>
      <c r="BX67" s="79"/>
      <c r="BY67" s="79"/>
      <c r="BZ67" s="79"/>
      <c r="CA67" s="79"/>
      <c r="CB67" s="79"/>
      <c r="CC67" s="79"/>
      <c r="CD67" s="79"/>
      <c r="CE67" s="79"/>
      <c r="CF67" s="79"/>
      <c r="CG67" s="79"/>
      <c r="CH67" s="79"/>
      <c r="CI67" s="79"/>
      <c r="CJ67" s="79"/>
      <c r="CK67" s="79"/>
      <c r="CL67" s="79"/>
      <c r="CM67" s="79"/>
      <c r="CN67" s="79"/>
      <c r="CO67" s="79"/>
      <c r="CP67" s="79"/>
      <c r="CQ67" s="79"/>
      <c r="CR67" s="79"/>
      <c r="CS67" s="79"/>
      <c r="CT67" s="79"/>
      <c r="CU67" s="79"/>
      <c r="CV67" s="79"/>
      <c r="CW67" s="79"/>
      <c r="CX67" s="79"/>
      <c r="CY67" s="79"/>
      <c r="CZ67" s="79"/>
      <c r="DA67" s="79"/>
      <c r="DB67" s="79"/>
      <c r="DC67" s="79"/>
      <c r="DD67" s="79"/>
      <c r="DE67" s="79"/>
      <c r="DF67" s="79"/>
      <c r="DG67" s="79"/>
      <c r="DH67" s="79"/>
      <c r="DI67" s="79"/>
      <c r="DJ67" s="79"/>
      <c r="DK67" s="79"/>
      <c r="DL67" s="79"/>
      <c r="DM67" s="79"/>
      <c r="DN67" s="79"/>
      <c r="DO67" s="79"/>
      <c r="DP67" s="79"/>
      <c r="DQ67" s="79"/>
      <c r="DR67" s="79"/>
      <c r="DS67" s="79"/>
      <c r="DT67" s="79"/>
      <c r="DU67" s="79"/>
      <c r="DV67" s="79"/>
      <c r="DW67" s="79"/>
      <c r="DX67" s="79"/>
      <c r="DY67" s="79"/>
      <c r="DZ67" s="79"/>
      <c r="EA67" s="79"/>
      <c r="EB67" s="79"/>
      <c r="EC67" s="79"/>
      <c r="ED67" s="79"/>
      <c r="EE67" s="79"/>
      <c r="EF67" s="79"/>
      <c r="EG67" s="79"/>
      <c r="EH67" s="79"/>
      <c r="EI67" s="79"/>
      <c r="EJ67" s="79"/>
      <c r="EK67" s="79"/>
      <c r="EL67" s="79"/>
      <c r="EM67" s="79"/>
      <c r="EN67" s="79"/>
      <c r="EO67" s="79"/>
      <c r="EP67" s="79"/>
      <c r="EQ67" s="79"/>
      <c r="ER67" s="79"/>
      <c r="ES67" s="79"/>
      <c r="ET67" s="79"/>
      <c r="EU67" s="79"/>
      <c r="EV67" s="79"/>
      <c r="EW67" s="79"/>
      <c r="EX67" s="79"/>
      <c r="EY67" s="79"/>
      <c r="EZ67" s="79"/>
      <c r="FA67" s="79"/>
      <c r="FB67" s="79"/>
      <c r="FC67" s="79"/>
      <c r="FD67" s="79"/>
      <c r="FE67" s="79"/>
      <c r="FF67" s="79"/>
      <c r="FG67" s="79"/>
      <c r="FH67" s="79"/>
      <c r="FI67" s="79"/>
      <c r="FJ67" s="79"/>
      <c r="FK67" s="79"/>
      <c r="FL67" s="79"/>
      <c r="FM67" s="79"/>
      <c r="FN67" s="79"/>
      <c r="FO67" s="79"/>
      <c r="FP67" s="79"/>
      <c r="FQ67" s="79"/>
      <c r="FR67" s="79"/>
      <c r="FS67" s="79"/>
      <c r="FT67" s="79"/>
      <c r="FU67" s="79"/>
      <c r="FV67" s="79"/>
      <c r="FW67" s="79"/>
      <c r="FX67" s="79"/>
      <c r="FY67" s="79"/>
      <c r="FZ67" s="79"/>
      <c r="GA67" s="79"/>
      <c r="GB67" s="79"/>
      <c r="GC67" s="79"/>
      <c r="GD67" s="79"/>
      <c r="GE67" s="79"/>
      <c r="GF67" s="79"/>
      <c r="GG67" s="79"/>
      <c r="GH67" s="79"/>
      <c r="GI67" s="79"/>
      <c r="GJ67" s="79"/>
      <c r="GK67" s="79"/>
      <c r="GL67" s="79"/>
      <c r="GM67" s="79"/>
      <c r="GN67" s="79"/>
      <c r="GO67" s="79"/>
      <c r="GP67" s="79"/>
      <c r="GQ67" s="79"/>
      <c r="GR67" s="79"/>
      <c r="GS67" s="79"/>
      <c r="GT67" s="79"/>
      <c r="GU67" s="79"/>
      <c r="GV67" s="79"/>
      <c r="GW67" s="79"/>
      <c r="GX67" s="79"/>
      <c r="GY67" s="79"/>
      <c r="GZ67" s="79"/>
      <c r="HA67" s="79"/>
      <c r="HB67" s="79"/>
      <c r="HC67" s="79"/>
      <c r="HD67" s="79"/>
      <c r="HE67" s="79"/>
      <c r="HF67" s="79"/>
      <c r="HG67" s="79"/>
      <c r="HH67" s="79"/>
      <c r="HI67" s="79"/>
      <c r="HJ67" s="79"/>
      <c r="HK67" s="79"/>
      <c r="HL67" s="79"/>
      <c r="HM67" s="79"/>
      <c r="HN67" s="79"/>
      <c r="HO67" s="79"/>
      <c r="HP67" s="79"/>
      <c r="HQ67" s="79"/>
      <c r="HR67" s="79"/>
      <c r="HS67" s="79"/>
      <c r="HT67" s="79"/>
      <c r="HU67" s="79"/>
      <c r="HV67" s="79"/>
      <c r="HW67" s="79"/>
      <c r="HX67" s="79"/>
      <c r="HY67" s="79"/>
      <c r="HZ67" s="79"/>
      <c r="IA67" s="79"/>
      <c r="IB67" s="79"/>
      <c r="IC67" s="79"/>
      <c r="ID67" s="79"/>
      <c r="IE67" s="79"/>
      <c r="IF67" s="79"/>
      <c r="IG67" s="79"/>
      <c r="IH67" s="79"/>
      <c r="II67" s="79"/>
      <c r="IJ67" s="79"/>
      <c r="IK67" s="79"/>
      <c r="IL67" s="79"/>
      <c r="IM67" s="79"/>
      <c r="IN67" s="79"/>
      <c r="IO67" s="79"/>
      <c r="IP67" s="79"/>
      <c r="IQ67" s="79"/>
      <c r="IR67" s="79"/>
      <c r="IS67" s="79"/>
      <c r="IT67" s="79"/>
      <c r="IU67" s="79"/>
    </row>
    <row r="68" spans="1:255" s="80" customFormat="1" ht="11.25" customHeight="1" x14ac:dyDescent="0.25">
      <c r="A68" s="79"/>
      <c r="B68" s="109"/>
      <c r="C68" s="109"/>
      <c r="D68" s="109"/>
      <c r="E68" s="109"/>
      <c r="F68" s="110"/>
      <c r="G68" s="110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79"/>
      <c r="BC68" s="79"/>
      <c r="BD68" s="79"/>
      <c r="BE68" s="79"/>
      <c r="BF68" s="79"/>
      <c r="BG68" s="79"/>
      <c r="BH68" s="79"/>
      <c r="BI68" s="79"/>
      <c r="BJ68" s="79"/>
      <c r="BK68" s="79"/>
      <c r="BL68" s="79"/>
      <c r="BM68" s="79"/>
      <c r="BN68" s="79"/>
      <c r="BO68" s="79"/>
      <c r="BP68" s="79"/>
      <c r="BQ68" s="79"/>
      <c r="BR68" s="79"/>
      <c r="BS68" s="79"/>
      <c r="BT68" s="79"/>
      <c r="BU68" s="79"/>
      <c r="BV68" s="79"/>
      <c r="BW68" s="79"/>
      <c r="BX68" s="79"/>
      <c r="BY68" s="79"/>
      <c r="BZ68" s="79"/>
      <c r="CA68" s="79"/>
      <c r="CB68" s="79"/>
      <c r="CC68" s="79"/>
      <c r="CD68" s="79"/>
      <c r="CE68" s="79"/>
      <c r="CF68" s="79"/>
      <c r="CG68" s="79"/>
      <c r="CH68" s="79"/>
      <c r="CI68" s="79"/>
      <c r="CJ68" s="79"/>
      <c r="CK68" s="79"/>
      <c r="CL68" s="79"/>
      <c r="CM68" s="79"/>
      <c r="CN68" s="79"/>
      <c r="CO68" s="79"/>
      <c r="CP68" s="79"/>
      <c r="CQ68" s="79"/>
      <c r="CR68" s="79"/>
      <c r="CS68" s="79"/>
      <c r="CT68" s="79"/>
      <c r="CU68" s="79"/>
      <c r="CV68" s="79"/>
      <c r="CW68" s="79"/>
      <c r="CX68" s="79"/>
      <c r="CY68" s="79"/>
      <c r="CZ68" s="79"/>
      <c r="DA68" s="79"/>
      <c r="DB68" s="79"/>
      <c r="DC68" s="79"/>
      <c r="DD68" s="79"/>
      <c r="DE68" s="79"/>
      <c r="DF68" s="79"/>
      <c r="DG68" s="79"/>
      <c r="DH68" s="79"/>
      <c r="DI68" s="79"/>
      <c r="DJ68" s="79"/>
      <c r="DK68" s="79"/>
      <c r="DL68" s="79"/>
      <c r="DM68" s="79"/>
      <c r="DN68" s="79"/>
      <c r="DO68" s="79"/>
      <c r="DP68" s="79"/>
      <c r="DQ68" s="79"/>
      <c r="DR68" s="79"/>
      <c r="DS68" s="79"/>
      <c r="DT68" s="79"/>
      <c r="DU68" s="79"/>
      <c r="DV68" s="79"/>
      <c r="DW68" s="79"/>
      <c r="DX68" s="79"/>
      <c r="DY68" s="79"/>
      <c r="DZ68" s="79"/>
      <c r="EA68" s="79"/>
      <c r="EB68" s="79"/>
      <c r="EC68" s="79"/>
      <c r="ED68" s="79"/>
      <c r="EE68" s="79"/>
      <c r="EF68" s="79"/>
      <c r="EG68" s="79"/>
      <c r="EH68" s="79"/>
      <c r="EI68" s="79"/>
      <c r="EJ68" s="79"/>
      <c r="EK68" s="79"/>
      <c r="EL68" s="79"/>
      <c r="EM68" s="79"/>
      <c r="EN68" s="79"/>
      <c r="EO68" s="79"/>
      <c r="EP68" s="79"/>
      <c r="EQ68" s="79"/>
      <c r="ER68" s="79"/>
      <c r="ES68" s="79"/>
      <c r="ET68" s="79"/>
      <c r="EU68" s="79"/>
      <c r="EV68" s="79"/>
      <c r="EW68" s="79"/>
      <c r="EX68" s="79"/>
      <c r="EY68" s="79"/>
      <c r="EZ68" s="79"/>
      <c r="FA68" s="79"/>
      <c r="FB68" s="79"/>
      <c r="FC68" s="79"/>
      <c r="FD68" s="79"/>
      <c r="FE68" s="79"/>
      <c r="FF68" s="79"/>
      <c r="FG68" s="79"/>
      <c r="FH68" s="79"/>
      <c r="FI68" s="79"/>
      <c r="FJ68" s="79"/>
      <c r="FK68" s="79"/>
      <c r="FL68" s="79"/>
      <c r="FM68" s="79"/>
      <c r="FN68" s="79"/>
      <c r="FO68" s="79"/>
      <c r="FP68" s="79"/>
      <c r="FQ68" s="79"/>
      <c r="FR68" s="79"/>
      <c r="FS68" s="79"/>
      <c r="FT68" s="79"/>
      <c r="FU68" s="79"/>
      <c r="FV68" s="79"/>
      <c r="FW68" s="79"/>
      <c r="FX68" s="79"/>
      <c r="FY68" s="79"/>
      <c r="FZ68" s="79"/>
      <c r="GA68" s="79"/>
      <c r="GB68" s="79"/>
      <c r="GC68" s="79"/>
      <c r="GD68" s="79"/>
      <c r="GE68" s="79"/>
      <c r="GF68" s="79"/>
      <c r="GG68" s="79"/>
      <c r="GH68" s="79"/>
      <c r="GI68" s="79"/>
      <c r="GJ68" s="79"/>
      <c r="GK68" s="79"/>
      <c r="GL68" s="79"/>
      <c r="GM68" s="79"/>
      <c r="GN68" s="79"/>
      <c r="GO68" s="79"/>
      <c r="GP68" s="79"/>
      <c r="GQ68" s="79"/>
      <c r="GR68" s="79"/>
      <c r="GS68" s="79"/>
      <c r="GT68" s="79"/>
      <c r="GU68" s="79"/>
      <c r="GV68" s="79"/>
      <c r="GW68" s="79"/>
      <c r="GX68" s="79"/>
      <c r="GY68" s="79"/>
      <c r="GZ68" s="79"/>
      <c r="HA68" s="79"/>
      <c r="HB68" s="79"/>
      <c r="HC68" s="79"/>
      <c r="HD68" s="79"/>
      <c r="HE68" s="79"/>
      <c r="HF68" s="79"/>
      <c r="HG68" s="79"/>
      <c r="HH68" s="79"/>
      <c r="HI68" s="79"/>
      <c r="HJ68" s="79"/>
      <c r="HK68" s="79"/>
      <c r="HL68" s="79"/>
      <c r="HM68" s="79"/>
      <c r="HN68" s="79"/>
      <c r="HO68" s="79"/>
      <c r="HP68" s="79"/>
      <c r="HQ68" s="79"/>
      <c r="HR68" s="79"/>
      <c r="HS68" s="79"/>
      <c r="HT68" s="79"/>
      <c r="HU68" s="79"/>
      <c r="HV68" s="79"/>
      <c r="HW68" s="79"/>
      <c r="HX68" s="79"/>
      <c r="HY68" s="79"/>
      <c r="HZ68" s="79"/>
      <c r="IA68" s="79"/>
      <c r="IB68" s="79"/>
      <c r="IC68" s="79"/>
      <c r="ID68" s="79"/>
      <c r="IE68" s="79"/>
      <c r="IF68" s="79"/>
      <c r="IG68" s="79"/>
      <c r="IH68" s="79"/>
      <c r="II68" s="79"/>
      <c r="IJ68" s="79"/>
      <c r="IK68" s="79"/>
      <c r="IL68" s="79"/>
      <c r="IM68" s="79"/>
      <c r="IN68" s="79"/>
      <c r="IO68" s="79"/>
      <c r="IP68" s="79"/>
      <c r="IQ68" s="79"/>
      <c r="IR68" s="79"/>
      <c r="IS68" s="79"/>
      <c r="IT68" s="79"/>
      <c r="IU68" s="79"/>
    </row>
    <row r="69" spans="1:255" s="80" customFormat="1" ht="11.25" customHeight="1" x14ac:dyDescent="0.25">
      <c r="A69" s="79"/>
      <c r="B69" s="30" t="s">
        <v>35</v>
      </c>
      <c r="C69" s="31"/>
      <c r="D69" s="31"/>
      <c r="E69" s="31"/>
      <c r="F69" s="31"/>
      <c r="G69" s="32">
        <f>G30+ G36+G41+G61+G67</f>
        <v>4016390</v>
      </c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79"/>
      <c r="BH69" s="79"/>
      <c r="BI69" s="79"/>
      <c r="BJ69" s="79"/>
      <c r="BK69" s="79"/>
      <c r="BL69" s="79"/>
      <c r="BM69" s="79"/>
      <c r="BN69" s="79"/>
      <c r="BO69" s="79"/>
      <c r="BP69" s="79"/>
      <c r="BQ69" s="79"/>
      <c r="BR69" s="79"/>
      <c r="BS69" s="79"/>
      <c r="BT69" s="79"/>
      <c r="BU69" s="79"/>
      <c r="BV69" s="79"/>
      <c r="BW69" s="79"/>
      <c r="BX69" s="79"/>
      <c r="BY69" s="79"/>
      <c r="BZ69" s="79"/>
      <c r="CA69" s="79"/>
      <c r="CB69" s="79"/>
      <c r="CC69" s="79"/>
      <c r="CD69" s="79"/>
      <c r="CE69" s="79"/>
      <c r="CF69" s="79"/>
      <c r="CG69" s="79"/>
      <c r="CH69" s="79"/>
      <c r="CI69" s="79"/>
      <c r="CJ69" s="79"/>
      <c r="CK69" s="79"/>
      <c r="CL69" s="79"/>
      <c r="CM69" s="79"/>
      <c r="CN69" s="79"/>
      <c r="CO69" s="79"/>
      <c r="CP69" s="79"/>
      <c r="CQ69" s="79"/>
      <c r="CR69" s="79"/>
      <c r="CS69" s="79"/>
      <c r="CT69" s="79"/>
      <c r="CU69" s="79"/>
      <c r="CV69" s="79"/>
      <c r="CW69" s="79"/>
      <c r="CX69" s="79"/>
      <c r="CY69" s="79"/>
      <c r="CZ69" s="79"/>
      <c r="DA69" s="79"/>
      <c r="DB69" s="79"/>
      <c r="DC69" s="79"/>
      <c r="DD69" s="79"/>
      <c r="DE69" s="79"/>
      <c r="DF69" s="79"/>
      <c r="DG69" s="79"/>
      <c r="DH69" s="79"/>
      <c r="DI69" s="79"/>
      <c r="DJ69" s="79"/>
      <c r="DK69" s="79"/>
      <c r="DL69" s="79"/>
      <c r="DM69" s="79"/>
      <c r="DN69" s="79"/>
      <c r="DO69" s="79"/>
      <c r="DP69" s="79"/>
      <c r="DQ69" s="79"/>
      <c r="DR69" s="79"/>
      <c r="DS69" s="79"/>
      <c r="DT69" s="79"/>
      <c r="DU69" s="79"/>
      <c r="DV69" s="79"/>
      <c r="DW69" s="79"/>
      <c r="DX69" s="79"/>
      <c r="DY69" s="79"/>
      <c r="DZ69" s="79"/>
      <c r="EA69" s="79"/>
      <c r="EB69" s="79"/>
      <c r="EC69" s="79"/>
      <c r="ED69" s="79"/>
      <c r="EE69" s="79"/>
      <c r="EF69" s="79"/>
      <c r="EG69" s="79"/>
      <c r="EH69" s="79"/>
      <c r="EI69" s="79"/>
      <c r="EJ69" s="79"/>
      <c r="EK69" s="79"/>
      <c r="EL69" s="79"/>
      <c r="EM69" s="79"/>
      <c r="EN69" s="79"/>
      <c r="EO69" s="79"/>
      <c r="EP69" s="79"/>
      <c r="EQ69" s="79"/>
      <c r="ER69" s="79"/>
      <c r="ES69" s="79"/>
      <c r="ET69" s="79"/>
      <c r="EU69" s="79"/>
      <c r="EV69" s="79"/>
      <c r="EW69" s="79"/>
      <c r="EX69" s="79"/>
      <c r="EY69" s="79"/>
      <c r="EZ69" s="79"/>
      <c r="FA69" s="79"/>
      <c r="FB69" s="79"/>
      <c r="FC69" s="79"/>
      <c r="FD69" s="79"/>
      <c r="FE69" s="79"/>
      <c r="FF69" s="79"/>
      <c r="FG69" s="79"/>
      <c r="FH69" s="79"/>
      <c r="FI69" s="79"/>
      <c r="FJ69" s="79"/>
      <c r="FK69" s="79"/>
      <c r="FL69" s="79"/>
      <c r="FM69" s="79"/>
      <c r="FN69" s="79"/>
      <c r="FO69" s="79"/>
      <c r="FP69" s="79"/>
      <c r="FQ69" s="79"/>
      <c r="FR69" s="79"/>
      <c r="FS69" s="79"/>
      <c r="FT69" s="79"/>
      <c r="FU69" s="79"/>
      <c r="FV69" s="79"/>
      <c r="FW69" s="79"/>
      <c r="FX69" s="79"/>
      <c r="FY69" s="79"/>
      <c r="FZ69" s="79"/>
      <c r="GA69" s="79"/>
      <c r="GB69" s="79"/>
      <c r="GC69" s="79"/>
      <c r="GD69" s="79"/>
      <c r="GE69" s="79"/>
      <c r="GF69" s="79"/>
      <c r="GG69" s="79"/>
      <c r="GH69" s="79"/>
      <c r="GI69" s="79"/>
      <c r="GJ69" s="79"/>
      <c r="GK69" s="79"/>
      <c r="GL69" s="79"/>
      <c r="GM69" s="79"/>
      <c r="GN69" s="79"/>
      <c r="GO69" s="79"/>
      <c r="GP69" s="79"/>
      <c r="GQ69" s="79"/>
      <c r="GR69" s="79"/>
      <c r="GS69" s="79"/>
      <c r="GT69" s="79"/>
      <c r="GU69" s="79"/>
      <c r="GV69" s="79"/>
      <c r="GW69" s="79"/>
      <c r="GX69" s="79"/>
      <c r="GY69" s="79"/>
      <c r="GZ69" s="79"/>
      <c r="HA69" s="79"/>
      <c r="HB69" s="79"/>
      <c r="HC69" s="79"/>
      <c r="HD69" s="79"/>
      <c r="HE69" s="79"/>
      <c r="HF69" s="79"/>
      <c r="HG69" s="79"/>
      <c r="HH69" s="79"/>
      <c r="HI69" s="79"/>
      <c r="HJ69" s="79"/>
      <c r="HK69" s="79"/>
      <c r="HL69" s="79"/>
      <c r="HM69" s="79"/>
      <c r="HN69" s="79"/>
      <c r="HO69" s="79"/>
      <c r="HP69" s="79"/>
      <c r="HQ69" s="79"/>
      <c r="HR69" s="79"/>
      <c r="HS69" s="79"/>
      <c r="HT69" s="79"/>
      <c r="HU69" s="79"/>
      <c r="HV69" s="79"/>
      <c r="HW69" s="79"/>
      <c r="HX69" s="79"/>
      <c r="HY69" s="79"/>
      <c r="HZ69" s="79"/>
      <c r="IA69" s="79"/>
      <c r="IB69" s="79"/>
      <c r="IC69" s="79"/>
      <c r="ID69" s="79"/>
      <c r="IE69" s="79"/>
      <c r="IF69" s="79"/>
      <c r="IG69" s="79"/>
      <c r="IH69" s="79"/>
      <c r="II69" s="79"/>
      <c r="IJ69" s="79"/>
      <c r="IK69" s="79"/>
      <c r="IL69" s="79"/>
      <c r="IM69" s="79"/>
      <c r="IN69" s="79"/>
      <c r="IO69" s="79"/>
      <c r="IP69" s="79"/>
      <c r="IQ69" s="79"/>
      <c r="IR69" s="79"/>
      <c r="IS69" s="79"/>
      <c r="IT69" s="79"/>
      <c r="IU69" s="79"/>
    </row>
    <row r="70" spans="1:255" s="79" customFormat="1" ht="11.25" customHeight="1" x14ac:dyDescent="0.25">
      <c r="B70" s="33" t="s">
        <v>36</v>
      </c>
      <c r="C70" s="17"/>
      <c r="D70" s="17"/>
      <c r="E70" s="17"/>
      <c r="F70" s="17"/>
      <c r="G70" s="34">
        <f>G69*0.05</f>
        <v>200819.5</v>
      </c>
    </row>
    <row r="71" spans="1:255" s="79" customFormat="1" ht="11.25" customHeight="1" x14ac:dyDescent="0.25">
      <c r="B71" s="35" t="s">
        <v>37</v>
      </c>
      <c r="C71" s="16"/>
      <c r="D71" s="16"/>
      <c r="E71" s="16"/>
      <c r="F71" s="16"/>
      <c r="G71" s="36">
        <f>G70+G69</f>
        <v>4217209.5</v>
      </c>
    </row>
    <row r="72" spans="1:255" s="79" customFormat="1" ht="11.25" customHeight="1" x14ac:dyDescent="0.25">
      <c r="B72" s="33" t="s">
        <v>38</v>
      </c>
      <c r="C72" s="17"/>
      <c r="D72" s="17"/>
      <c r="E72" s="17"/>
      <c r="F72" s="17"/>
      <c r="G72" s="34">
        <f>G12</f>
        <v>6842500</v>
      </c>
    </row>
    <row r="73" spans="1:255" s="79" customFormat="1" ht="11.25" customHeight="1" x14ac:dyDescent="0.25">
      <c r="B73" s="37" t="s">
        <v>39</v>
      </c>
      <c r="C73" s="38"/>
      <c r="D73" s="38"/>
      <c r="E73" s="38"/>
      <c r="F73" s="38"/>
      <c r="G73" s="39">
        <f>G72-G71</f>
        <v>2625290.5</v>
      </c>
    </row>
    <row r="74" spans="1:255" s="79" customFormat="1" ht="11.25" customHeight="1" x14ac:dyDescent="0.25">
      <c r="B74" s="111" t="s">
        <v>40</v>
      </c>
      <c r="C74" s="29"/>
      <c r="D74" s="29"/>
      <c r="E74" s="29"/>
      <c r="F74" s="29"/>
      <c r="G74" s="25"/>
    </row>
    <row r="75" spans="1:255" ht="12.75" customHeight="1" thickBot="1" x14ac:dyDescent="0.3">
      <c r="A75" s="28"/>
      <c r="B75" s="40"/>
      <c r="C75" s="29"/>
      <c r="D75" s="29"/>
      <c r="E75" s="29"/>
      <c r="F75" s="29"/>
      <c r="G75" s="25"/>
    </row>
    <row r="76" spans="1:255" ht="12" customHeight="1" x14ac:dyDescent="0.25">
      <c r="A76" s="28"/>
      <c r="B76" s="52" t="s">
        <v>41</v>
      </c>
      <c r="C76" s="53"/>
      <c r="D76" s="53"/>
      <c r="E76" s="53"/>
      <c r="F76" s="54"/>
      <c r="G76" s="25"/>
    </row>
    <row r="77" spans="1:255" ht="12" customHeight="1" x14ac:dyDescent="0.25">
      <c r="A77" s="28"/>
      <c r="B77" s="55" t="s">
        <v>42</v>
      </c>
      <c r="C77" s="27"/>
      <c r="D77" s="27"/>
      <c r="E77" s="27"/>
      <c r="F77" s="56"/>
      <c r="G77" s="25"/>
    </row>
    <row r="78" spans="1:255" ht="12" customHeight="1" x14ac:dyDescent="0.25">
      <c r="A78" s="28"/>
      <c r="B78" s="55" t="s">
        <v>43</v>
      </c>
      <c r="C78" s="27"/>
      <c r="D78" s="27"/>
      <c r="E78" s="27"/>
      <c r="F78" s="56"/>
      <c r="G78" s="25"/>
    </row>
    <row r="79" spans="1:255" ht="12" customHeight="1" x14ac:dyDescent="0.25">
      <c r="A79" s="28"/>
      <c r="B79" s="55" t="s">
        <v>44</v>
      </c>
      <c r="C79" s="27"/>
      <c r="D79" s="27"/>
      <c r="E79" s="27"/>
      <c r="F79" s="56"/>
      <c r="G79" s="25"/>
    </row>
    <row r="80" spans="1:255" ht="12" customHeight="1" x14ac:dyDescent="0.25">
      <c r="A80" s="28"/>
      <c r="B80" s="55" t="s">
        <v>45</v>
      </c>
      <c r="C80" s="27"/>
      <c r="D80" s="27"/>
      <c r="E80" s="27"/>
      <c r="F80" s="56"/>
      <c r="G80" s="25"/>
    </row>
    <row r="81" spans="1:7" ht="12" customHeight="1" x14ac:dyDescent="0.25">
      <c r="A81" s="28"/>
      <c r="B81" s="55" t="s">
        <v>46</v>
      </c>
      <c r="C81" s="27"/>
      <c r="D81" s="27"/>
      <c r="E81" s="27"/>
      <c r="F81" s="56"/>
      <c r="G81" s="25"/>
    </row>
    <row r="82" spans="1:7" ht="12.75" customHeight="1" thickBot="1" x14ac:dyDescent="0.3">
      <c r="A82" s="28"/>
      <c r="B82" s="57" t="s">
        <v>47</v>
      </c>
      <c r="C82" s="58"/>
      <c r="D82" s="58"/>
      <c r="E82" s="58"/>
      <c r="F82" s="59"/>
      <c r="G82" s="25"/>
    </row>
    <row r="83" spans="1:7" ht="12.75" customHeight="1" x14ac:dyDescent="0.25">
      <c r="A83" s="28"/>
      <c r="B83" s="50"/>
      <c r="C83" s="27"/>
      <c r="D83" s="27"/>
      <c r="E83" s="27"/>
      <c r="F83" s="27"/>
      <c r="G83" s="25"/>
    </row>
    <row r="84" spans="1:7" ht="15" customHeight="1" thickBot="1" x14ac:dyDescent="0.3">
      <c r="A84" s="28"/>
      <c r="B84" s="117" t="s">
        <v>48</v>
      </c>
      <c r="C84" s="118"/>
      <c r="D84" s="49"/>
      <c r="E84" s="19"/>
      <c r="F84" s="19"/>
      <c r="G84" s="25"/>
    </row>
    <row r="85" spans="1:7" ht="12" customHeight="1" x14ac:dyDescent="0.25">
      <c r="A85" s="28"/>
      <c r="B85" s="42" t="s">
        <v>33</v>
      </c>
      <c r="C85" s="20" t="s">
        <v>49</v>
      </c>
      <c r="D85" s="43" t="s">
        <v>50</v>
      </c>
      <c r="E85" s="19"/>
      <c r="F85" s="19"/>
      <c r="G85" s="25"/>
    </row>
    <row r="86" spans="1:7" ht="12" customHeight="1" x14ac:dyDescent="0.25">
      <c r="A86" s="28"/>
      <c r="B86" s="44" t="s">
        <v>51</v>
      </c>
      <c r="C86" s="21">
        <f>G30</f>
        <v>1280000</v>
      </c>
      <c r="D86" s="45">
        <f>(C86/C92)</f>
        <v>0.30351823877850981</v>
      </c>
      <c r="E86" s="19"/>
      <c r="F86" s="19"/>
      <c r="G86" s="25"/>
    </row>
    <row r="87" spans="1:7" ht="12" customHeight="1" x14ac:dyDescent="0.25">
      <c r="A87" s="28"/>
      <c r="B87" s="44" t="s">
        <v>102</v>
      </c>
      <c r="C87" s="21">
        <f>G36</f>
        <v>487600</v>
      </c>
      <c r="D87" s="45">
        <f>C87/C92</f>
        <v>0.11562147908468859</v>
      </c>
      <c r="E87" s="19"/>
      <c r="F87" s="19"/>
      <c r="G87" s="25"/>
    </row>
    <row r="88" spans="1:7" ht="12" customHeight="1" x14ac:dyDescent="0.25">
      <c r="A88" s="28"/>
      <c r="B88" s="44" t="s">
        <v>52</v>
      </c>
      <c r="C88" s="21">
        <f>G41</f>
        <v>0</v>
      </c>
      <c r="D88" s="45">
        <f>(C88/C92)</f>
        <v>0</v>
      </c>
      <c r="E88" s="19"/>
      <c r="F88" s="19"/>
      <c r="G88" s="25"/>
    </row>
    <row r="89" spans="1:7" ht="12" customHeight="1" x14ac:dyDescent="0.25">
      <c r="A89" s="28"/>
      <c r="B89" s="44" t="s">
        <v>27</v>
      </c>
      <c r="C89" s="21">
        <f>G61</f>
        <v>1537190</v>
      </c>
      <c r="D89" s="45">
        <f>(C89/C92)</f>
        <v>0.36450406364682619</v>
      </c>
      <c r="E89" s="19"/>
      <c r="F89" s="19"/>
      <c r="G89" s="25"/>
    </row>
    <row r="90" spans="1:7" ht="12" customHeight="1" x14ac:dyDescent="0.25">
      <c r="A90" s="28"/>
      <c r="B90" s="44" t="s">
        <v>53</v>
      </c>
      <c r="C90" s="22">
        <f>G67</f>
        <v>711600</v>
      </c>
      <c r="D90" s="45">
        <f>(C90/C92)</f>
        <v>0.16873717087092779</v>
      </c>
      <c r="E90" s="24"/>
      <c r="F90" s="24"/>
      <c r="G90" s="25"/>
    </row>
    <row r="91" spans="1:7" ht="12" customHeight="1" x14ac:dyDescent="0.25">
      <c r="A91" s="28"/>
      <c r="B91" s="44" t="s">
        <v>54</v>
      </c>
      <c r="C91" s="22">
        <f>G70</f>
        <v>200819.5</v>
      </c>
      <c r="D91" s="45">
        <f>(C91/C92)</f>
        <v>4.7619047619047616E-2</v>
      </c>
      <c r="E91" s="24"/>
      <c r="F91" s="24"/>
      <c r="G91" s="25"/>
    </row>
    <row r="92" spans="1:7" ht="12.75" customHeight="1" thickBot="1" x14ac:dyDescent="0.3">
      <c r="A92" s="28"/>
      <c r="B92" s="46" t="s">
        <v>55</v>
      </c>
      <c r="C92" s="47">
        <f>SUM(C86:C91)</f>
        <v>4217209.5</v>
      </c>
      <c r="D92" s="48">
        <f>SUM(D86:D91)</f>
        <v>1</v>
      </c>
      <c r="E92" s="24"/>
      <c r="F92" s="24"/>
      <c r="G92" s="25"/>
    </row>
    <row r="93" spans="1:7" ht="12" customHeight="1" x14ac:dyDescent="0.25">
      <c r="A93" s="28"/>
      <c r="B93" s="40"/>
      <c r="C93" s="29"/>
      <c r="D93" s="29"/>
      <c r="E93" s="29"/>
      <c r="F93" s="29"/>
      <c r="G93" s="25"/>
    </row>
    <row r="94" spans="1:7" ht="12.75" customHeight="1" x14ac:dyDescent="0.25">
      <c r="A94" s="28"/>
      <c r="B94" s="41"/>
      <c r="C94" s="29"/>
      <c r="D94" s="29"/>
      <c r="E94" s="29"/>
      <c r="F94" s="29"/>
      <c r="G94" s="25"/>
    </row>
    <row r="95" spans="1:7" ht="12" customHeight="1" thickBot="1" x14ac:dyDescent="0.3">
      <c r="A95" s="18"/>
      <c r="B95" s="61"/>
      <c r="C95" s="62" t="s">
        <v>104</v>
      </c>
      <c r="D95" s="63"/>
      <c r="E95" s="64"/>
      <c r="F95" s="23"/>
      <c r="G95" s="25"/>
    </row>
    <row r="96" spans="1:7" ht="10.5" customHeight="1" x14ac:dyDescent="0.25">
      <c r="A96" s="28"/>
      <c r="B96" s="65" t="s">
        <v>103</v>
      </c>
      <c r="C96" s="112">
        <v>2500</v>
      </c>
      <c r="D96" s="112">
        <v>2700</v>
      </c>
      <c r="E96" s="113">
        <v>2900</v>
      </c>
      <c r="F96" s="60"/>
      <c r="G96" s="26"/>
    </row>
    <row r="97" spans="1:7" ht="12" customHeight="1" thickBot="1" x14ac:dyDescent="0.3">
      <c r="A97" s="28"/>
      <c r="B97" s="46" t="s">
        <v>105</v>
      </c>
      <c r="C97" s="47">
        <f>(G71/C96)</f>
        <v>1686.8838000000001</v>
      </c>
      <c r="D97" s="47">
        <f>(G71/D96)</f>
        <v>1561.9294444444445</v>
      </c>
      <c r="E97" s="66">
        <f>(G71/E96)</f>
        <v>1454.2101724137931</v>
      </c>
      <c r="F97" s="60"/>
      <c r="G97" s="26"/>
    </row>
    <row r="98" spans="1:7" ht="15.6" customHeight="1" x14ac:dyDescent="0.25">
      <c r="A98" s="28"/>
      <c r="B98" s="51" t="s">
        <v>56</v>
      </c>
      <c r="C98" s="27"/>
      <c r="D98" s="27"/>
      <c r="E98" s="27"/>
      <c r="F98" s="27"/>
      <c r="G98" s="27"/>
    </row>
  </sheetData>
  <mergeCells count="9">
    <mergeCell ref="B84:C84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ignoredErrors>
    <ignoredError sqref="G34" evalError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APICOLA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dcterms:created xsi:type="dcterms:W3CDTF">2020-11-27T12:49:26Z</dcterms:created>
  <dcterms:modified xsi:type="dcterms:W3CDTF">2023-02-15T14:26:16Z</dcterms:modified>
</cp:coreProperties>
</file>