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Imperial\"/>
    </mc:Choice>
  </mc:AlternateContent>
  <bookViews>
    <workbookView xWindow="0" yWindow="0" windowWidth="20490" windowHeight="76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<sst xmlns="http://schemas.openxmlformats.org/spreadsheetml/2006/main" count="185" uniqueCount="115">
  <si>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</si>
  <si>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</si>
  <si>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</si>
  <si>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</si>
  <si>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</si>
  <si>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</si>
  <si>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</si>
  <si>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</si>
  <si>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</si>
  <si>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</si>
  <si>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</si>
  <si>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</si>
  <si>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</si>
  <si>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</si>
  <si>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</si>
  <si>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</si>
  <si>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</si>
  <si>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</si>
  <si>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</si>
  <si>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</si>
  <si>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</si>
  <si>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</si>
  <si>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</si>
  <si>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</si>
  <si>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</si>
  <si>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</si>
  <si>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</si>
  <si>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</si>
  <si>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</si>
  <si>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</si>
  <si>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</si>
  <si>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</si>
  <si>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</si>
  <si>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</si>
  <si>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</si>
  <si>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</si>
  <si>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</si>
  <si>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</si>
  <si>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</si>
  <si>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</si>
  <si>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</si>
  <si>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</si>
  <si>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</si>
  <si>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</si>
  <si>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</si>
  <si>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</si>
  <si>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</si>
  <si>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</si>
  <si>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</si>
  <si>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</si>
  <si>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</si>
  <si>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</si>
  <si>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</si>
  <si>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</si>
  <si>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</si>
  <si>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</si>
  <si>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</si>
  <si>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</si>
  <si>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</si>
  <si>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</si>
  <si>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</si>
  <si>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</si>
  <si>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</si>
  <si>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</si>
  <si>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</si>
  <si>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</si>
  <si>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</si>
  <si>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</si>
  <si>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</si>
  <si>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</si>
  <si>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</si>
  <si>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</si>
  <si>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</si>
  <si>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</si>
  <si>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</si>
  <si>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</si>
  <si>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</si>
  <si>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</si>
  <si>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</si>
  <si>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</si>
  <si>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</si>
  <si>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</si>
  <si>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</si>
  <si>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</si>
  <si>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</si>
  <si>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</si>
  <si>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</si>
  <si>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</si>
  <si>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</si>
  <si>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</si>
  <si>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</si>
  <si>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</si>
  <si>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</si>
  <si>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</si>
  <si>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</si>
  <si>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</si>
  <si>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</si>
  <si>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</si>
  <si>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</si>
  <si>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</si>
  <si>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</si>
  <si>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</si>
  <si>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</si>
  <si>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</si>
  <si>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</si>
  <si>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</si>
  <si>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</si>
  <si>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</si>
  <si>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</si>
  <si>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</si>
  <si>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</si>
  <si>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</si>
  <si>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NUEVA IMPERIAL</t>
  </si>
  <si>
    <t>NUEVA IMPERIAL /CHOLCHOL</t>
  </si>
  <si>
    <t>ENERO /FEBRERO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</si>
</sst>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M23" sqref="M2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84</v>
      </c>
      <c r="F9" s="195"/>
      <c r="G9" s="17">
        <v>55</v>
      </c>
    </row>
    <row r="10" spans="1:7" ht="15" x14ac:dyDescent="0.25">
      <c r="A10" s="20"/>
      <c r="B10" s="151" t="s">
        <v>2</v>
      </c>
      <c r="C10" s="145" t="s">
        <v>3</v>
      </c>
      <c r="D10" s="34"/>
      <c r="E10" s="196" t="s">
        <v>4</v>
      </c>
      <c r="F10" s="197"/>
      <c r="G10" s="5" t="s">
        <v>72</v>
      </c>
    </row>
    <row r="11" spans="1:7" ht="15" x14ac:dyDescent="0.25">
      <c r="A11" s="20"/>
      <c r="B11" s="151" t="s">
        <v>5</v>
      </c>
      <c r="C11" s="144" t="s">
        <v>69</v>
      </c>
      <c r="D11" s="34"/>
      <c r="E11" s="196" t="s">
        <v>6</v>
      </c>
      <c r="F11" s="197"/>
      <c r="G11" s="17">
        <v>25000</v>
      </c>
    </row>
    <row r="12" spans="1:7" ht="11.25" customHeight="1" x14ac:dyDescent="0.25">
      <c r="A12" s="20"/>
      <c r="B12" s="151" t="s">
        <v>7</v>
      </c>
      <c r="C12" s="146" t="s">
        <v>71</v>
      </c>
      <c r="D12" s="34"/>
      <c r="E12" s="29" t="s">
        <v>8</v>
      </c>
      <c r="F12" s="28"/>
      <c r="G12" s="7">
        <f>(G9*G11)</f>
        <v>1375000</v>
      </c>
    </row>
    <row r="13" spans="1:7" ht="11.25" customHeight="1" x14ac:dyDescent="0.25">
      <c r="A13" s="20"/>
      <c r="B13" s="151" t="s">
        <v>9</v>
      </c>
      <c r="C13" s="144" t="s">
        <v>112</v>
      </c>
      <c r="D13" s="34"/>
      <c r="E13" s="196" t="s">
        <v>10</v>
      </c>
      <c r="F13" s="197"/>
      <c r="G13" s="5" t="s">
        <v>11</v>
      </c>
    </row>
    <row r="14" spans="1:7" ht="13.5" customHeight="1" x14ac:dyDescent="0.25">
      <c r="A14" s="20"/>
      <c r="B14" s="151" t="s">
        <v>12</v>
      </c>
      <c r="C14" s="144" t="s">
        <v>113</v>
      </c>
      <c r="D14" s="34"/>
      <c r="E14" s="196" t="s">
        <v>13</v>
      </c>
      <c r="F14" s="197"/>
      <c r="G14" s="5" t="s">
        <v>114</v>
      </c>
    </row>
    <row r="15" spans="1:7" ht="25.5" x14ac:dyDescent="0.25">
      <c r="A15" s="20"/>
      <c r="B15" s="151" t="s">
        <v>14</v>
      </c>
      <c r="C15" s="147"/>
      <c r="D15" s="34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29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19</v>
      </c>
      <c r="C25" s="178" t="s">
        <v>20</v>
      </c>
      <c r="D25" s="178" t="s">
        <v>21</v>
      </c>
      <c r="E25" s="177" t="s">
        <v>22</v>
      </c>
      <c r="F25" s="178" t="s">
        <v>23</v>
      </c>
      <c r="G25" s="177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31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19</v>
      </c>
      <c r="C30" s="177" t="s">
        <v>20</v>
      </c>
      <c r="D30" s="177" t="s">
        <v>21</v>
      </c>
      <c r="E30" s="177" t="s">
        <v>22</v>
      </c>
      <c r="F30" s="178" t="s">
        <v>23</v>
      </c>
      <c r="G30" s="177" t="s">
        <v>24</v>
      </c>
    </row>
    <row r="31" spans="1:7" s="142" customFormat="1" ht="15" x14ac:dyDescent="0.25">
      <c r="A31" s="136"/>
      <c r="B31" s="185" t="s">
        <v>89</v>
      </c>
      <c r="C31" s="186" t="s">
        <v>32</v>
      </c>
      <c r="D31" s="187">
        <v>3.125E-2</v>
      </c>
      <c r="E31" s="188" t="s">
        <v>33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86</v>
      </c>
      <c r="C32" s="138" t="s">
        <v>32</v>
      </c>
      <c r="D32" s="152">
        <v>6.25E-2</v>
      </c>
      <c r="E32" s="140" t="s">
        <v>27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85</v>
      </c>
      <c r="C33" s="138" t="s">
        <v>32</v>
      </c>
      <c r="D33" s="152">
        <v>6.25E-2</v>
      </c>
      <c r="E33" s="140" t="s">
        <v>27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87</v>
      </c>
      <c r="C34" s="138" t="s">
        <v>32</v>
      </c>
      <c r="D34" s="152">
        <v>6.25E-2</v>
      </c>
      <c r="E34" s="140" t="s">
        <v>27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81</v>
      </c>
      <c r="C35" s="138" t="s">
        <v>32</v>
      </c>
      <c r="D35" s="152">
        <v>6.25E-2</v>
      </c>
      <c r="E35" s="140" t="s">
        <v>27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96</v>
      </c>
      <c r="C36" s="138" t="s">
        <v>32</v>
      </c>
      <c r="D36" s="152">
        <v>4.1666000000000002E-2</v>
      </c>
      <c r="E36" s="140" t="s">
        <v>27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90</v>
      </c>
      <c r="C37" s="138" t="s">
        <v>32</v>
      </c>
      <c r="D37" s="152">
        <v>3.125E-2</v>
      </c>
      <c r="E37" s="140" t="s">
        <v>75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91</v>
      </c>
      <c r="C38" s="138" t="s">
        <v>32</v>
      </c>
      <c r="D38" s="152">
        <v>3.125E-2</v>
      </c>
      <c r="E38" s="140" t="s">
        <v>75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88</v>
      </c>
      <c r="C39" s="138" t="s">
        <v>32</v>
      </c>
      <c r="D39" s="152">
        <v>3.125E-2</v>
      </c>
      <c r="E39" s="140" t="s">
        <v>76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92</v>
      </c>
      <c r="C40" s="138" t="s">
        <v>32</v>
      </c>
      <c r="D40" s="152">
        <v>3.125E-2</v>
      </c>
      <c r="E40" s="140" t="s">
        <v>34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93</v>
      </c>
      <c r="C41" s="138" t="s">
        <v>32</v>
      </c>
      <c r="D41" s="152">
        <v>3.125E-2</v>
      </c>
      <c r="E41" s="140" t="s">
        <v>34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94</v>
      </c>
      <c r="C42" s="138" t="s">
        <v>32</v>
      </c>
      <c r="D42" s="152">
        <v>3.125E-2</v>
      </c>
      <c r="E42" s="140" t="s">
        <v>34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95</v>
      </c>
      <c r="C43" s="138" t="s">
        <v>32</v>
      </c>
      <c r="D43" s="139">
        <v>0.125</v>
      </c>
      <c r="E43" s="140" t="s">
        <v>35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36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37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38</v>
      </c>
      <c r="C47" s="178" t="s">
        <v>39</v>
      </c>
      <c r="D47" s="184" t="s">
        <v>40</v>
      </c>
      <c r="E47" s="184" t="s">
        <v>22</v>
      </c>
      <c r="F47" s="184" t="s">
        <v>23</v>
      </c>
      <c r="G47" s="184" t="s">
        <v>24</v>
      </c>
      <c r="K47" s="22"/>
    </row>
    <row r="48" spans="1:11" s="1" customFormat="1" ht="12.75" customHeight="1" x14ac:dyDescent="0.25">
      <c r="A48" s="8"/>
      <c r="B48" s="180" t="s">
        <v>41</v>
      </c>
      <c r="C48" s="181" t="s">
        <v>42</v>
      </c>
      <c r="D48" s="182">
        <v>150</v>
      </c>
      <c r="E48" s="183" t="s">
        <v>27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97</v>
      </c>
      <c r="C49" s="134" t="s">
        <v>82</v>
      </c>
      <c r="D49" s="135">
        <v>0.12</v>
      </c>
      <c r="E49" s="5" t="s">
        <v>27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98</v>
      </c>
      <c r="C50" s="134" t="s">
        <v>82</v>
      </c>
      <c r="D50" s="135">
        <v>0.05</v>
      </c>
      <c r="E50" s="5" t="s">
        <v>27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43</v>
      </c>
      <c r="C51" s="134" t="s">
        <v>42</v>
      </c>
      <c r="D51" s="135">
        <v>200</v>
      </c>
      <c r="E51" s="5" t="s">
        <v>27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83</v>
      </c>
      <c r="C52" s="134" t="s">
        <v>42</v>
      </c>
      <c r="D52" s="135">
        <v>300</v>
      </c>
      <c r="E52" s="5" t="s">
        <v>27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44</v>
      </c>
      <c r="C53" s="134" t="s">
        <v>42</v>
      </c>
      <c r="D53" s="135">
        <v>100</v>
      </c>
      <c r="E53" s="6" t="s">
        <v>75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99</v>
      </c>
      <c r="C54" s="134" t="s">
        <v>82</v>
      </c>
      <c r="D54" s="135">
        <v>3</v>
      </c>
      <c r="E54" s="5" t="s">
        <v>27</v>
      </c>
      <c r="F54" s="128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100</v>
      </c>
      <c r="C55" s="134" t="s">
        <v>82</v>
      </c>
      <c r="D55" s="135">
        <v>0.8</v>
      </c>
      <c r="E55" s="5" t="s">
        <v>27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101</v>
      </c>
      <c r="C56" s="134" t="s">
        <v>82</v>
      </c>
      <c r="D56" s="135">
        <v>1</v>
      </c>
      <c r="E56" s="5" t="s">
        <v>75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102</v>
      </c>
      <c r="C57" s="134" t="s">
        <v>70</v>
      </c>
      <c r="D57" s="135">
        <v>1</v>
      </c>
      <c r="E57" s="5" t="s">
        <v>76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103</v>
      </c>
      <c r="C58" s="134" t="s">
        <v>82</v>
      </c>
      <c r="D58" s="135">
        <v>1</v>
      </c>
      <c r="E58" s="5" t="s">
        <v>76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107</v>
      </c>
      <c r="C59" s="134" t="s">
        <v>82</v>
      </c>
      <c r="D59" s="135">
        <v>0.3</v>
      </c>
      <c r="E59" s="5" t="s">
        <v>76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105</v>
      </c>
      <c r="C60" s="134" t="s">
        <v>106</v>
      </c>
      <c r="D60" s="135">
        <v>0.4</v>
      </c>
      <c r="E60" s="5" t="s">
        <v>34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104</v>
      </c>
      <c r="C61" s="158" t="s">
        <v>82</v>
      </c>
      <c r="D61" s="159">
        <v>0.5</v>
      </c>
      <c r="E61" s="160" t="s">
        <v>34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45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46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47</v>
      </c>
      <c r="C65" s="178" t="s">
        <v>39</v>
      </c>
      <c r="D65" s="178" t="s">
        <v>40</v>
      </c>
      <c r="E65" s="177" t="s">
        <v>22</v>
      </c>
      <c r="F65" s="178" t="s">
        <v>23</v>
      </c>
      <c r="G65" s="177" t="s">
        <v>24</v>
      </c>
    </row>
    <row r="66" spans="1:7" s="1" customFormat="1" ht="15" x14ac:dyDescent="0.25">
      <c r="A66" s="20"/>
      <c r="B66" s="167" t="s">
        <v>108</v>
      </c>
      <c r="C66" s="168" t="s">
        <v>70</v>
      </c>
      <c r="D66" s="170">
        <v>1</v>
      </c>
      <c r="E66" s="172" t="s">
        <v>110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109</v>
      </c>
      <c r="C67" s="168" t="s">
        <v>70</v>
      </c>
      <c r="D67" s="170">
        <v>1</v>
      </c>
      <c r="E67" s="172" t="s">
        <v>111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77</v>
      </c>
      <c r="C68" s="165" t="s">
        <v>70</v>
      </c>
      <c r="D68" s="169">
        <f>(55*100)/25</f>
        <v>220</v>
      </c>
      <c r="E68" s="171" t="s">
        <v>35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50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51</v>
      </c>
      <c r="C74" s="75"/>
      <c r="D74" s="75"/>
      <c r="E74" s="76"/>
      <c r="F74" s="75"/>
      <c r="G74" s="77">
        <f>G12</f>
        <v>1375000</v>
      </c>
    </row>
    <row r="75" spans="1:7" s="1" customFormat="1" ht="12" customHeight="1" x14ac:dyDescent="0.25">
      <c r="A75" s="20"/>
      <c r="B75" s="82" t="s">
        <v>52</v>
      </c>
      <c r="C75" s="83"/>
      <c r="D75" s="83"/>
      <c r="E75" s="84"/>
      <c r="F75" s="83"/>
      <c r="G75" s="85">
        <f>G74-G73</f>
        <v>192927.55599999987</v>
      </c>
    </row>
    <row r="76" spans="1:7" s="1" customFormat="1" ht="12" customHeight="1" x14ac:dyDescent="0.25">
      <c r="A76" s="20"/>
      <c r="B76" s="86" t="s">
        <v>73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74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53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54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55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56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57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58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59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47</v>
      </c>
      <c r="C87" s="107" t="s">
        <v>78</v>
      </c>
      <c r="D87" s="108" t="s">
        <v>60</v>
      </c>
      <c r="E87" s="104"/>
      <c r="F87" s="105"/>
      <c r="G87" s="89"/>
    </row>
    <row r="88" spans="1:7" s="1" customFormat="1" ht="12" customHeight="1" x14ac:dyDescent="0.25">
      <c r="A88" s="20"/>
      <c r="B88" s="109" t="s">
        <v>61</v>
      </c>
      <c r="C88" s="110">
        <f>G22</f>
        <v>20000</v>
      </c>
      <c r="D88" s="111">
        <f>(C88/C94)</f>
        <v>1.6919436792149769E-2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62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63</v>
      </c>
      <c r="C90" s="110">
        <f>G44</f>
        <v>296999.67999999999</v>
      </c>
      <c r="D90" s="111">
        <f>C90/C94</f>
        <v>0.25125336565243539</v>
      </c>
      <c r="E90" s="104"/>
      <c r="F90" s="105"/>
      <c r="G90" s="89"/>
    </row>
    <row r="91" spans="1:7" s="1" customFormat="1" ht="12" customHeight="1" x14ac:dyDescent="0.25">
      <c r="A91" s="20"/>
      <c r="B91" s="109" t="s">
        <v>38</v>
      </c>
      <c r="C91" s="110">
        <f>G62</f>
        <v>731583.6</v>
      </c>
      <c r="D91" s="111">
        <f>C91/C94</f>
        <v>0.61889912391866897</v>
      </c>
      <c r="E91" s="104"/>
      <c r="F91" s="105"/>
      <c r="G91" s="89"/>
    </row>
    <row r="92" spans="1:7" s="1" customFormat="1" ht="12" customHeight="1" x14ac:dyDescent="0.25">
      <c r="A92" s="20"/>
      <c r="B92" s="109" t="s">
        <v>64</v>
      </c>
      <c r="C92" s="112">
        <v>77200</v>
      </c>
      <c r="D92" s="111">
        <f>C92/C94</f>
        <v>6.5309026017698113E-2</v>
      </c>
      <c r="E92" s="113"/>
      <c r="F92" s="114"/>
      <c r="G92" s="89"/>
    </row>
    <row r="93" spans="1:7" s="1" customFormat="1" ht="12" customHeight="1" x14ac:dyDescent="0.25">
      <c r="A93" s="20"/>
      <c r="B93" s="109" t="s">
        <v>65</v>
      </c>
      <c r="C93" s="112">
        <f>G72</f>
        <v>56289.164000000004</v>
      </c>
      <c r="D93" s="111">
        <f>C93/C94</f>
        <v>4.7619047619047616E-2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79</v>
      </c>
      <c r="C94" s="116">
        <f>SUM(C88:C93)</f>
        <v>1182072.4440000001</v>
      </c>
      <c r="D94" s="117">
        <f>SUM(D88:D93)</f>
        <v>0.99999999999999978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66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80</v>
      </c>
      <c r="C98" s="133">
        <v>40</v>
      </c>
      <c r="D98" s="133">
        <v>55</v>
      </c>
      <c r="E98" s="125">
        <v>65</v>
      </c>
      <c r="F98" s="126"/>
      <c r="G98" s="127"/>
    </row>
    <row r="99" spans="1:7" s="1" customFormat="1" ht="12.75" customHeight="1" thickBot="1" x14ac:dyDescent="0.3">
      <c r="A99" s="20"/>
      <c r="B99" s="115" t="s">
        <v>67</v>
      </c>
      <c r="C99" s="162">
        <f>(G73/C98)</f>
        <v>29551.811100000003</v>
      </c>
      <c r="D99" s="162">
        <f>(G73/D98)</f>
        <v>21492.226254545458</v>
      </c>
      <c r="E99" s="163">
        <f>(G73/E98)</f>
        <v>18185.729907692308</v>
      </c>
      <c r="F99" s="126"/>
      <c r="G99" s="127"/>
    </row>
    <row r="100" spans="1:7" s="1" customFormat="1" ht="15.6" customHeight="1" x14ac:dyDescent="0.25">
      <c r="A100" s="20"/>
      <c r="B100" s="21" t="s">
        <v>68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2023-04-27T13:38:57Z</dcterms:modified>
  <cp:category/>
  <cp:contentStatus/>
</cp:coreProperties>
</file>