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avicultura" sheetId="10" r:id="rId1"/>
  </sheets>
  <definedNames>
    <definedName name="_xlnm.Print_Area" localSheetId="0">avicultura!$A$1:$G$75</definedName>
  </definedNames>
  <calcPr calcId="162913"/>
</workbook>
</file>

<file path=xl/calcChain.xml><?xml version="1.0" encoding="utf-8"?>
<calcChain xmlns="http://schemas.openxmlformats.org/spreadsheetml/2006/main">
  <c r="G12" i="10" l="1"/>
  <c r="G38" i="10" l="1"/>
  <c r="G37" i="10"/>
  <c r="C65" i="10"/>
  <c r="G22" i="10"/>
  <c r="G21" i="10"/>
  <c r="G49" i="10"/>
  <c r="G50" i="10" s="1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<sst xmlns="http://schemas.openxmlformats.org/spreadsheetml/2006/main" count="106" uniqueCount="81">
  <si>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</si>
  <si>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</si>
  <si>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</si>
  <si>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</si>
  <si>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</si>
  <si>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</si>
  <si>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</si>
  <si>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</si>
  <si>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</si>
  <si>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</si>
  <si>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</si>
  <si>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</si>
  <si>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</si>
  <si>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</si>
  <si>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</si>
  <si>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</si>
  <si>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</si>
  <si>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</si>
  <si>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</si>
  <si>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</si>
  <si>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</si>
  <si>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</si>
  <si>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</si>
  <si>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</si>
  <si>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</si>
  <si>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</si>
  <si>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</si>
  <si>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</si>
  <si>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</si>
  <si>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</si>
  <si>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</si>
  <si>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</si>
  <si>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</si>
  <si>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</si>
  <si>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</si>
  <si>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</si>
  <si>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</si>
  <si>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</si>
  <si>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</si>
  <si>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</si>
  <si>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</si>
  <si>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</si>
  <si>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</si>
  <si>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</si>
  <si>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</si>
  <si>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</si>
  <si>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</si>
  <si>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</si>
  <si>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</si>
  <si>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</si>
  <si>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</si>
  <si>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</si>
  <si>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</si>
  <si>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</si>
  <si>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Anual</t>
  </si>
  <si>
    <t>MERCADO LOCAL</t>
  </si>
  <si>
    <t>ANUAL</t>
  </si>
  <si>
    <t>CRIOLLO</t>
  </si>
  <si>
    <t>RENDIMIENTO (huevos)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</si>
  <si>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</si>
  <si>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</si>
  <si>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</si>
  <si>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</si>
  <si>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</si>
  <si>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</si>
  <si>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</si>
  <si>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</si>
  <si>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</si>
  <si>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</si>
  <si>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>ARAUCANIA</t>
  </si>
  <si>
    <t xml:space="preserve">ENERO </t>
  </si>
  <si>
    <t xml:space="preserve">Desparasitación </t>
  </si>
  <si>
    <t>TEMUCO</t>
  </si>
  <si>
    <t>TEMUCO - FREIRE</t>
  </si>
  <si>
    <t>$/há</t>
  </si>
  <si>
    <t>COSTO TOTAL/há.</t>
  </si>
  <si>
    <t>Influenza aviar</t>
  </si>
  <si>
    <t>Julio -Diciembre 2023</t>
  </si>
  <si>
    <t>Abril-Septiembre</t>
  </si>
  <si>
    <t>ESCENARIOS COSTOS UNITARIOS  $/huevo</t>
  </si>
  <si>
    <t>AVICULTURA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</si>
</sst>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3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9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9" fillId="7" borderId="2" xfId="0" applyNumberFormat="1" applyFont="1" applyFill="1" applyBorder="1" applyAlignment="1">
      <alignment vertical="center"/>
    </xf>
    <xf numFmtId="9" fontId="9" fillId="7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3" fontId="7" fillId="0" borderId="2" xfId="0" applyNumberFormat="1" applyFont="1" applyBorder="1" applyAlignment="1">
      <alignment horizontal="left"/>
    </xf>
    <xf numFmtId="17" fontId="7" fillId="9" borderId="2" xfId="0" applyNumberFormat="1" applyFont="1" applyFill="1" applyBorder="1" applyAlignment="1">
      <alignment horizontal="left"/>
    </xf>
    <xf numFmtId="3" fontId="7" fillId="9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F63" sqref="F63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5" t="s">
        <v>0</v>
      </c>
      <c r="C9" s="23" t="s">
        <v>80</v>
      </c>
      <c r="D9" s="10"/>
      <c r="E9" s="87" t="s">
        <v>58</v>
      </c>
      <c r="F9" s="88"/>
      <c r="G9" s="68">
        <v>5000</v>
      </c>
    </row>
    <row r="10" spans="1:7" ht="14.25" customHeight="1">
      <c r="A10" s="10"/>
      <c r="B10" s="5" t="s">
        <v>1</v>
      </c>
      <c r="C10" s="66" t="s">
        <v>57</v>
      </c>
      <c r="D10" s="10"/>
      <c r="E10" s="89" t="s">
        <v>2</v>
      </c>
      <c r="F10" s="90"/>
      <c r="G10" s="69" t="s">
        <v>77</v>
      </c>
    </row>
    <row r="11" spans="1:7" ht="14.25" customHeight="1">
      <c r="A11" s="10"/>
      <c r="B11" s="5" t="s">
        <v>3</v>
      </c>
      <c r="C11" s="66" t="s">
        <v>53</v>
      </c>
      <c r="D11" s="10"/>
      <c r="E11" s="89" t="s">
        <v>64</v>
      </c>
      <c r="F11" s="90"/>
      <c r="G11" s="70">
        <v>195</v>
      </c>
    </row>
    <row r="12" spans="1:7" ht="14.25" customHeight="1">
      <c r="A12" s="10"/>
      <c r="B12" s="5" t="s">
        <v>4</v>
      </c>
      <c r="C12" s="66" t="s">
        <v>69</v>
      </c>
      <c r="D12" s="10"/>
      <c r="E12" s="7" t="s">
        <v>5</v>
      </c>
      <c r="F12" s="8"/>
      <c r="G12" s="70">
        <f>(G9*G11)*1.19</f>
        <v>1160250</v>
      </c>
    </row>
    <row r="13" spans="1:7" ht="14.25" customHeight="1">
      <c r="A13" s="10"/>
      <c r="B13" s="5" t="s">
        <v>6</v>
      </c>
      <c r="C13" s="66" t="s">
        <v>72</v>
      </c>
      <c r="D13" s="10"/>
      <c r="E13" s="89" t="s">
        <v>7</v>
      </c>
      <c r="F13" s="90"/>
      <c r="G13" s="66" t="s">
        <v>55</v>
      </c>
    </row>
    <row r="14" spans="1:7" ht="14.25" customHeight="1">
      <c r="A14" s="10"/>
      <c r="B14" s="5" t="s">
        <v>8</v>
      </c>
      <c r="C14" s="66" t="s">
        <v>73</v>
      </c>
      <c r="D14" s="10"/>
      <c r="E14" s="89" t="s">
        <v>9</v>
      </c>
      <c r="F14" s="90"/>
      <c r="G14" s="69" t="s">
        <v>56</v>
      </c>
    </row>
    <row r="15" spans="1:7" ht="14.25" customHeight="1">
      <c r="A15" s="10"/>
      <c r="B15" s="5" t="s">
        <v>10</v>
      </c>
      <c r="C15" s="67" t="s">
        <v>70</v>
      </c>
      <c r="D15" s="10"/>
      <c r="E15" s="91" t="s">
        <v>11</v>
      </c>
      <c r="F15" s="92"/>
      <c r="G15" s="71" t="s">
        <v>76</v>
      </c>
    </row>
    <row r="16" spans="1:7" ht="12" customHeight="1">
      <c r="A16" s="10"/>
      <c r="B16" s="13"/>
      <c r="C16" s="14"/>
      <c r="D16" s="10"/>
      <c r="E16" s="10"/>
      <c r="F16" s="10"/>
      <c r="G16" s="15"/>
    </row>
    <row r="17" spans="1:7" ht="12" customHeight="1">
      <c r="A17" s="10"/>
      <c r="B17" s="83" t="s">
        <v>63</v>
      </c>
      <c r="C17" s="84"/>
      <c r="D17" s="84"/>
      <c r="E17" s="84"/>
      <c r="F17" s="84"/>
      <c r="G17" s="84"/>
    </row>
    <row r="18" spans="1:7" ht="12" customHeight="1">
      <c r="A18" s="10"/>
      <c r="B18" s="10"/>
      <c r="C18" s="16"/>
      <c r="D18" s="16"/>
      <c r="E18" s="16"/>
      <c r="F18" s="10"/>
      <c r="G18" s="10"/>
    </row>
    <row r="19" spans="1:7" ht="12" customHeight="1">
      <c r="A19" s="10"/>
      <c r="B19" s="17" t="s">
        <v>12</v>
      </c>
      <c r="C19" s="18"/>
      <c r="D19" s="18"/>
      <c r="E19" s="18"/>
      <c r="F19" s="18"/>
      <c r="G19" s="18"/>
    </row>
    <row r="20" spans="1:7" ht="12.75">
      <c r="A20" s="10"/>
      <c r="B20" s="58" t="s">
        <v>13</v>
      </c>
      <c r="C20" s="58" t="s">
        <v>14</v>
      </c>
      <c r="D20" s="58" t="s">
        <v>15</v>
      </c>
      <c r="E20" s="58" t="s">
        <v>16</v>
      </c>
      <c r="F20" s="58" t="s">
        <v>17</v>
      </c>
      <c r="G20" s="58" t="s">
        <v>18</v>
      </c>
    </row>
    <row r="21" spans="1:7" ht="12.75">
      <c r="A21" s="10"/>
      <c r="B21" s="19" t="s">
        <v>71</v>
      </c>
      <c r="C21" s="73" t="s">
        <v>19</v>
      </c>
      <c r="D21" s="73">
        <v>0.5</v>
      </c>
      <c r="E21" s="59" t="s">
        <v>78</v>
      </c>
      <c r="F21" s="74">
        <v>20000</v>
      </c>
      <c r="G21" s="74">
        <f>F21*D21</f>
        <v>10000</v>
      </c>
    </row>
    <row r="22" spans="1:7" ht="12.75">
      <c r="A22" s="10"/>
      <c r="B22" s="23" t="s">
        <v>59</v>
      </c>
      <c r="C22" s="73" t="s">
        <v>19</v>
      </c>
      <c r="D22" s="73">
        <v>12</v>
      </c>
      <c r="E22" s="59" t="s">
        <v>54</v>
      </c>
      <c r="F22" s="74">
        <v>20000</v>
      </c>
      <c r="G22" s="74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75"/>
      <c r="F23" s="75"/>
      <c r="G23" s="76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24"/>
      <c r="G24" s="24"/>
    </row>
    <row r="25" spans="1:7" s="11" customFormat="1" ht="12" customHeight="1">
      <c r="A25" s="10"/>
      <c r="B25" s="17" t="s">
        <v>21</v>
      </c>
      <c r="C25" s="25"/>
      <c r="D25" s="25"/>
      <c r="E25" s="25"/>
      <c r="F25" s="18"/>
      <c r="G25" s="18"/>
    </row>
    <row r="26" spans="1:7" s="11" customFormat="1" ht="24" customHeight="1">
      <c r="A26" s="10"/>
      <c r="B26" s="60" t="s">
        <v>13</v>
      </c>
      <c r="C26" s="58" t="s">
        <v>14</v>
      </c>
      <c r="D26" s="58" t="s">
        <v>15</v>
      </c>
      <c r="E26" s="60" t="s">
        <v>16</v>
      </c>
      <c r="F26" s="58" t="s">
        <v>17</v>
      </c>
      <c r="G26" s="60" t="s">
        <v>18</v>
      </c>
    </row>
    <row r="27" spans="1:7" s="11" customFormat="1" ht="15" customHeight="1">
      <c r="A27" s="10"/>
      <c r="B27" s="26"/>
      <c r="C27" s="20"/>
      <c r="D27" s="59"/>
      <c r="E27" s="20"/>
      <c r="F27" s="21"/>
      <c r="G27" s="22"/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24"/>
      <c r="G29" s="24"/>
    </row>
    <row r="30" spans="1:7" s="11" customFormat="1" ht="12" customHeight="1">
      <c r="A30" s="10"/>
      <c r="B30" s="17" t="s">
        <v>23</v>
      </c>
      <c r="C30" s="25"/>
      <c r="D30" s="25"/>
      <c r="E30" s="25"/>
      <c r="F30" s="18"/>
      <c r="G30" s="18"/>
    </row>
    <row r="31" spans="1:7" s="11" customFormat="1" ht="24" customHeight="1">
      <c r="A31" s="10"/>
      <c r="B31" s="60" t="s">
        <v>13</v>
      </c>
      <c r="C31" s="60" t="s">
        <v>14</v>
      </c>
      <c r="D31" s="60" t="s">
        <v>15</v>
      </c>
      <c r="E31" s="60" t="s">
        <v>16</v>
      </c>
      <c r="F31" s="58" t="s">
        <v>17</v>
      </c>
      <c r="G31" s="60" t="s">
        <v>18</v>
      </c>
    </row>
    <row r="32" spans="1:7" s="11" customFormat="1" ht="12.75" customHeight="1">
      <c r="A32" s="10"/>
      <c r="B32" s="26"/>
      <c r="C32" s="20"/>
      <c r="D32" s="59"/>
      <c r="E32" s="20"/>
      <c r="F32" s="21"/>
      <c r="G32" s="22"/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24"/>
      <c r="G34" s="24"/>
    </row>
    <row r="35" spans="1:8" s="11" customFormat="1" ht="12" customHeight="1">
      <c r="A35" s="10"/>
      <c r="B35" s="17" t="s">
        <v>25</v>
      </c>
      <c r="C35" s="25"/>
      <c r="D35" s="25"/>
      <c r="E35" s="25"/>
      <c r="F35" s="18"/>
      <c r="G35" s="18"/>
    </row>
    <row r="36" spans="1:8" s="11" customFormat="1" ht="24" customHeight="1">
      <c r="A36" s="10"/>
      <c r="B36" s="58" t="s">
        <v>26</v>
      </c>
      <c r="C36" s="58" t="s">
        <v>27</v>
      </c>
      <c r="D36" s="58" t="s">
        <v>28</v>
      </c>
      <c r="E36" s="58" t="s">
        <v>16</v>
      </c>
      <c r="F36" s="58" t="s">
        <v>17</v>
      </c>
      <c r="G36" s="58" t="s">
        <v>18</v>
      </c>
    </row>
    <row r="37" spans="1:8" s="11" customFormat="1" ht="12.75" customHeight="1">
      <c r="A37" s="10"/>
      <c r="B37" s="26" t="s">
        <v>60</v>
      </c>
      <c r="C37" s="72" t="s">
        <v>29</v>
      </c>
      <c r="D37" s="78">
        <v>1139</v>
      </c>
      <c r="E37" s="77" t="s">
        <v>54</v>
      </c>
      <c r="F37" s="27">
        <v>400</v>
      </c>
      <c r="G37" s="6">
        <f t="shared" ref="G37:G38" si="0">(D37*F37)*1.19</f>
        <v>542164</v>
      </c>
    </row>
    <row r="38" spans="1:8" s="11" customFormat="1" ht="12.75">
      <c r="A38" s="10"/>
      <c r="B38" s="28" t="s">
        <v>61</v>
      </c>
      <c r="C38" s="72" t="s">
        <v>62</v>
      </c>
      <c r="D38" s="79">
        <v>1</v>
      </c>
      <c r="E38" s="77" t="s">
        <v>54</v>
      </c>
      <c r="F38" s="27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567154</v>
      </c>
    </row>
    <row r="40" spans="1:8" s="11" customFormat="1" ht="12" customHeight="1">
      <c r="A40" s="10"/>
      <c r="B40" s="10"/>
      <c r="C40" s="10"/>
      <c r="D40" s="10"/>
      <c r="E40" s="29"/>
      <c r="F40" s="24"/>
      <c r="G40" s="24"/>
    </row>
    <row r="41" spans="1:8" s="11" customFormat="1" ht="12" customHeight="1">
      <c r="A41" s="10"/>
      <c r="B41" s="17" t="s">
        <v>31</v>
      </c>
      <c r="C41" s="25"/>
      <c r="D41" s="25"/>
      <c r="E41" s="25"/>
      <c r="F41" s="18"/>
      <c r="G41" s="18"/>
    </row>
    <row r="42" spans="1:8" s="11" customFormat="1" ht="24" customHeight="1">
      <c r="A42" s="10"/>
      <c r="B42" s="60" t="s">
        <v>32</v>
      </c>
      <c r="C42" s="58" t="s">
        <v>27</v>
      </c>
      <c r="D42" s="58" t="s">
        <v>28</v>
      </c>
      <c r="E42" s="60" t="s">
        <v>16</v>
      </c>
      <c r="F42" s="58" t="s">
        <v>17</v>
      </c>
      <c r="G42" s="60" t="s">
        <v>18</v>
      </c>
    </row>
    <row r="43" spans="1:8" s="11" customFormat="1" ht="12.75" customHeight="1">
      <c r="A43" s="10"/>
      <c r="B43" s="26"/>
      <c r="C43" s="20"/>
      <c r="D43" s="59"/>
      <c r="E43" s="20"/>
      <c r="F43" s="21"/>
      <c r="G43" s="22"/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24"/>
      <c r="G45" s="24"/>
    </row>
    <row r="46" spans="1:8" s="11" customFormat="1" ht="12" customHeight="1">
      <c r="A46" s="10"/>
      <c r="B46" s="17" t="s">
        <v>34</v>
      </c>
      <c r="C46" s="32"/>
      <c r="D46" s="32"/>
      <c r="E46" s="32"/>
      <c r="F46" s="32"/>
      <c r="G46" s="61">
        <f>G39+G33+G28+G23</f>
        <v>817154</v>
      </c>
      <c r="H46" s="30"/>
    </row>
    <row r="47" spans="1:8" s="11" customFormat="1" ht="12" customHeight="1">
      <c r="A47" s="10"/>
      <c r="B47" s="62" t="s">
        <v>35</v>
      </c>
      <c r="C47" s="31"/>
      <c r="D47" s="31"/>
      <c r="E47" s="31"/>
      <c r="F47" s="31"/>
      <c r="G47" s="63">
        <f>G46*0.05</f>
        <v>40857.700000000004</v>
      </c>
    </row>
    <row r="48" spans="1:8" s="11" customFormat="1" ht="12" customHeight="1">
      <c r="A48" s="10"/>
      <c r="B48" s="17" t="s">
        <v>36</v>
      </c>
      <c r="C48" s="32"/>
      <c r="D48" s="32"/>
      <c r="E48" s="32"/>
      <c r="F48" s="32"/>
      <c r="G48" s="61">
        <f>G47+G46</f>
        <v>858011.7</v>
      </c>
    </row>
    <row r="49" spans="1:7" s="11" customFormat="1" ht="12" customHeight="1">
      <c r="A49" s="10"/>
      <c r="B49" s="62" t="s">
        <v>37</v>
      </c>
      <c r="C49" s="31"/>
      <c r="D49" s="31"/>
      <c r="E49" s="31"/>
      <c r="F49" s="31"/>
      <c r="G49" s="63">
        <f>G12</f>
        <v>1160250</v>
      </c>
    </row>
    <row r="50" spans="1:7" s="11" customFormat="1" ht="12" customHeight="1">
      <c r="A50" s="10"/>
      <c r="B50" s="17" t="s">
        <v>38</v>
      </c>
      <c r="C50" s="32"/>
      <c r="D50" s="32"/>
      <c r="E50" s="32"/>
      <c r="F50" s="32"/>
      <c r="G50" s="61">
        <f>G49-G48</f>
        <v>302238.30000000005</v>
      </c>
    </row>
    <row r="51" spans="1:7" s="11" customFormat="1" ht="12" customHeight="1">
      <c r="A51" s="10"/>
      <c r="B51" s="33" t="s">
        <v>65</v>
      </c>
      <c r="C51" s="34"/>
      <c r="D51" s="34"/>
      <c r="E51" s="34"/>
      <c r="F51" s="34"/>
      <c r="G51" s="35"/>
    </row>
    <row r="52" spans="1:7" s="11" customFormat="1" ht="12.75" customHeight="1">
      <c r="A52" s="10"/>
      <c r="B52" s="18"/>
      <c r="C52" s="34"/>
      <c r="D52" s="34"/>
      <c r="E52" s="34"/>
      <c r="F52" s="34"/>
      <c r="G52" s="35"/>
    </row>
    <row r="53" spans="1:7" s="11" customFormat="1" ht="12" customHeight="1">
      <c r="A53" s="10"/>
      <c r="B53" s="36" t="s">
        <v>66</v>
      </c>
      <c r="C53" s="10"/>
      <c r="D53" s="10"/>
      <c r="E53" s="10"/>
      <c r="F53" s="10"/>
      <c r="G53" s="35"/>
    </row>
    <row r="54" spans="1:7" s="11" customFormat="1" ht="12" customHeight="1">
      <c r="A54" s="10"/>
      <c r="B54" s="37" t="s">
        <v>39</v>
      </c>
      <c r="C54" s="38"/>
      <c r="D54" s="38"/>
      <c r="E54" s="38"/>
      <c r="F54" s="38"/>
      <c r="G54" s="39"/>
    </row>
    <row r="55" spans="1:7" s="11" customFormat="1" ht="12" customHeight="1">
      <c r="A55" s="10"/>
      <c r="B55" s="40" t="s">
        <v>40</v>
      </c>
      <c r="C55" s="10"/>
      <c r="D55" s="10"/>
      <c r="E55" s="10"/>
      <c r="F55" s="10"/>
      <c r="G55" s="41"/>
    </row>
    <row r="56" spans="1:7" s="11" customFormat="1" ht="12" customHeight="1">
      <c r="A56" s="10"/>
      <c r="B56" s="40" t="s">
        <v>41</v>
      </c>
      <c r="C56" s="10"/>
      <c r="D56" s="10"/>
      <c r="E56" s="10"/>
      <c r="F56" s="10"/>
      <c r="G56" s="41"/>
    </row>
    <row r="57" spans="1:7" s="11" customFormat="1" ht="12" customHeight="1">
      <c r="A57" s="10"/>
      <c r="B57" s="40" t="s">
        <v>42</v>
      </c>
      <c r="C57" s="10"/>
      <c r="D57" s="10"/>
      <c r="E57" s="10"/>
      <c r="F57" s="10"/>
      <c r="G57" s="41"/>
    </row>
    <row r="58" spans="1:7" s="11" customFormat="1" ht="12" customHeight="1">
      <c r="A58" s="10"/>
      <c r="B58" s="40" t="s">
        <v>43</v>
      </c>
      <c r="C58" s="10"/>
      <c r="D58" s="10"/>
      <c r="E58" s="10"/>
      <c r="F58" s="10"/>
      <c r="G58" s="41"/>
    </row>
    <row r="59" spans="1:7" s="11" customFormat="1" ht="12.75" customHeight="1">
      <c r="A59" s="10"/>
      <c r="B59" s="42" t="s">
        <v>44</v>
      </c>
      <c r="C59" s="43"/>
      <c r="D59" s="43"/>
      <c r="E59" s="43"/>
      <c r="F59" s="43"/>
      <c r="G59" s="44"/>
    </row>
    <row r="60" spans="1:7" s="11" customFormat="1" ht="12.75" customHeight="1">
      <c r="A60" s="10"/>
      <c r="B60" s="18"/>
      <c r="C60" s="10"/>
      <c r="D60" s="10"/>
      <c r="E60" s="10"/>
      <c r="F60" s="10"/>
      <c r="G60" s="35"/>
    </row>
    <row r="61" spans="1:7" s="11" customFormat="1" ht="15" customHeight="1">
      <c r="A61" s="10"/>
      <c r="B61" s="85" t="s">
        <v>45</v>
      </c>
      <c r="C61" s="86"/>
      <c r="D61" s="45"/>
      <c r="E61" s="46"/>
      <c r="F61" s="46"/>
      <c r="G61" s="35"/>
    </row>
    <row r="62" spans="1:7" s="11" customFormat="1" ht="12" customHeight="1">
      <c r="A62" s="10"/>
      <c r="B62" s="47" t="s">
        <v>32</v>
      </c>
      <c r="C62" s="47" t="s">
        <v>74</v>
      </c>
      <c r="D62" s="48" t="s">
        <v>46</v>
      </c>
      <c r="E62" s="46"/>
      <c r="F62" s="46"/>
      <c r="G62" s="35"/>
    </row>
    <row r="63" spans="1:7" s="11" customFormat="1" ht="12" customHeight="1">
      <c r="A63" s="10"/>
      <c r="B63" s="49" t="s">
        <v>47</v>
      </c>
      <c r="C63" s="50">
        <f>G23</f>
        <v>250000</v>
      </c>
      <c r="D63" s="51">
        <f>(C63/C69)</f>
        <v>0.29137131813004419</v>
      </c>
      <c r="E63" s="46"/>
      <c r="F63" s="46"/>
      <c r="G63" s="35"/>
    </row>
    <row r="64" spans="1:7" s="11" customFormat="1" ht="12" customHeight="1">
      <c r="A64" s="10"/>
      <c r="B64" s="49" t="s">
        <v>48</v>
      </c>
      <c r="C64" s="50">
        <f>G28</f>
        <v>0</v>
      </c>
      <c r="D64" s="51">
        <f>C64/C69</f>
        <v>0</v>
      </c>
      <c r="E64" s="46"/>
      <c r="F64" s="46"/>
      <c r="G64" s="35"/>
    </row>
    <row r="65" spans="1:7" s="11" customFormat="1" ht="12" customHeight="1">
      <c r="A65" s="10"/>
      <c r="B65" s="49" t="s">
        <v>49</v>
      </c>
      <c r="C65" s="50">
        <f>G33</f>
        <v>0</v>
      </c>
      <c r="D65" s="51">
        <f>(C65/C69)</f>
        <v>0</v>
      </c>
      <c r="E65" s="46"/>
      <c r="F65" s="46"/>
      <c r="G65" s="35"/>
    </row>
    <row r="66" spans="1:7" s="11" customFormat="1" ht="12" customHeight="1">
      <c r="A66" s="10"/>
      <c r="B66" s="49" t="s">
        <v>26</v>
      </c>
      <c r="C66" s="50">
        <f>G39</f>
        <v>567154</v>
      </c>
      <c r="D66" s="51">
        <f>(C66/C69)</f>
        <v>0.66100963425090831</v>
      </c>
      <c r="E66" s="46"/>
      <c r="F66" s="46"/>
      <c r="G66" s="35"/>
    </row>
    <row r="67" spans="1:7" s="11" customFormat="1" ht="12" customHeight="1">
      <c r="A67" s="10"/>
      <c r="B67" s="49" t="s">
        <v>50</v>
      </c>
      <c r="C67" s="52"/>
      <c r="D67" s="51">
        <f>(C67/C69)</f>
        <v>0</v>
      </c>
      <c r="E67" s="53"/>
      <c r="F67" s="53"/>
      <c r="G67" s="35"/>
    </row>
    <row r="68" spans="1:7" s="11" customFormat="1" ht="12" customHeight="1">
      <c r="A68" s="10"/>
      <c r="B68" s="49" t="s">
        <v>51</v>
      </c>
      <c r="C68" s="52">
        <f>G47</f>
        <v>40857.700000000004</v>
      </c>
      <c r="D68" s="51">
        <f>(C68/C69)</f>
        <v>4.7619047619047623E-2</v>
      </c>
      <c r="E68" s="53"/>
      <c r="F68" s="53"/>
      <c r="G68" s="35"/>
    </row>
    <row r="69" spans="1:7" s="11" customFormat="1" ht="12.75" customHeight="1">
      <c r="A69" s="10"/>
      <c r="B69" s="47" t="s">
        <v>75</v>
      </c>
      <c r="C69" s="54">
        <f>SUM(C63:C68)</f>
        <v>858011.7</v>
      </c>
      <c r="D69" s="55">
        <f>SUM(D63:D68)</f>
        <v>1.0000000000000002</v>
      </c>
      <c r="E69" s="53"/>
      <c r="F69" s="53"/>
      <c r="G69" s="35"/>
    </row>
    <row r="70" spans="1:7" s="11" customFormat="1" ht="12" customHeight="1">
      <c r="A70" s="10"/>
      <c r="B70" s="18"/>
      <c r="C70" s="34"/>
      <c r="D70" s="34"/>
      <c r="E70" s="34"/>
      <c r="F70" s="34"/>
      <c r="G70" s="35"/>
    </row>
    <row r="71" spans="1:7" s="11" customFormat="1" ht="12.75" customHeight="1">
      <c r="A71" s="10"/>
      <c r="B71" s="9"/>
      <c r="C71" s="34"/>
      <c r="D71" s="34"/>
      <c r="E71" s="34"/>
      <c r="F71" s="34"/>
      <c r="G71" s="35"/>
    </row>
    <row r="72" spans="1:7" s="11" customFormat="1" ht="12" customHeight="1">
      <c r="A72" s="10"/>
      <c r="B72" s="80" t="s">
        <v>79</v>
      </c>
      <c r="C72" s="81"/>
      <c r="D72" s="81"/>
      <c r="E72" s="82"/>
      <c r="F72" s="53"/>
      <c r="G72" s="35"/>
    </row>
    <row r="73" spans="1:7" s="11" customFormat="1" ht="12" customHeight="1">
      <c r="A73" s="10"/>
      <c r="B73" s="47" t="s">
        <v>67</v>
      </c>
      <c r="C73" s="64">
        <v>4500</v>
      </c>
      <c r="D73" s="64">
        <v>5000</v>
      </c>
      <c r="E73" s="64">
        <v>5500</v>
      </c>
      <c r="F73" s="56"/>
      <c r="G73" s="57"/>
    </row>
    <row r="74" spans="1:7" s="11" customFormat="1" ht="12.75" customHeight="1">
      <c r="A74" s="10"/>
      <c r="B74" s="47" t="s">
        <v>68</v>
      </c>
      <c r="C74" s="54">
        <f>(G48/C73)</f>
        <v>190.66926666666666</v>
      </c>
      <c r="D74" s="54">
        <f>(G48/D73)</f>
        <v>171.60234</v>
      </c>
      <c r="E74" s="54">
        <f>(G48/E73)</f>
        <v>156.00212727272725</v>
      </c>
      <c r="F74" s="56"/>
      <c r="G74" s="57"/>
    </row>
    <row r="75" spans="1:7" s="11" customFormat="1" ht="15.6" customHeight="1">
      <c r="A75" s="10"/>
      <c r="B75" s="33" t="s">
        <v>52</v>
      </c>
      <c r="C75" s="10"/>
      <c r="D75" s="10"/>
      <c r="E75" s="10"/>
      <c r="F75" s="10"/>
      <c r="G75" s="10"/>
    </row>
  </sheetData>
  <mergeCells count="9">
    <mergeCell ref="B72:E72"/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avicultura</vt:lpstr>
      <vt:lpstr>avicultura!Área_de_impresión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2022-05-13T16:06:43Z</cp:lastPrinted>
  <dcterms:created xsi:type="dcterms:W3CDTF">2020-11-27T12:49:26Z</dcterms:created>
  <dcterms:modified xsi:type="dcterms:W3CDTF">2023-04-27T18:25:12Z</dcterms:modified>
</cp:coreProperties>
</file>