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"/>
    </mc:Choice>
  </mc:AlternateContent>
  <bookViews>
    <workbookView xWindow="0" yWindow="0" windowWidth="28800" windowHeight="18000"/>
  </bookViews>
  <sheets>
    <sheet name="BOVINOS LECHE" sheetId="1" r:id="rId1"/>
  </sheets>
  <definedNames>
    <definedName name="_xlnm.Print_Area" localSheetId="0">'BOVINOS LECHE'!$B$1:$G$94</definedName>
  </definedNames>
  <calcPr calcId="162913"/>
</workbook>
</file>

<file path=xl/calcChain.xml><?xml version="1.0" encoding="utf-8"?>
<calcChain xmlns="http://schemas.openxmlformats.org/spreadsheetml/2006/main">
  <c r="G24" i="1" l="1"/>
  <c r="G51" i="1" l="1"/>
  <c r="G23" i="1" l="1"/>
  <c r="G22" i="1" l="1"/>
  <c r="G53" i="1" l="1"/>
  <c r="G52" i="1"/>
  <c r="G49" i="1"/>
  <c r="G48" i="1"/>
  <c r="G46" i="1"/>
  <c r="G33" i="1"/>
  <c r="G21" i="1" l="1"/>
  <c r="C83" i="1"/>
  <c r="G20" i="1" l="1"/>
  <c r="G55" i="1"/>
  <c r="G34" i="1"/>
  <c r="G61" i="1"/>
  <c r="C86" i="1" s="1"/>
  <c r="G44" i="1"/>
  <c r="G42" i="1"/>
  <c r="G40" i="1"/>
  <c r="G11" i="1"/>
  <c r="G66" i="1" s="1"/>
  <c r="G56" i="1" l="1"/>
  <c r="C85" i="1" s="1"/>
  <c r="C82" i="1"/>
  <c r="G35" i="1"/>
  <c r="C84" i="1" l="1"/>
  <c r="G63" i="1"/>
  <c r="G64" i="1" s="1"/>
  <c r="G65" i="1" l="1"/>
  <c r="C87" i="1"/>
  <c r="C88" i="1" s="1"/>
  <c r="D84" i="1" s="1"/>
  <c r="G67" i="1" l="1"/>
  <c r="D93" i="1"/>
  <c r="E93" i="1"/>
  <c r="C93" i="1"/>
  <c r="D82" i="1"/>
  <c r="D85" i="1"/>
  <c r="D87" i="1"/>
  <c r="D86" i="1"/>
  <c r="D88" i="1" l="1"/>
</calcChain>
</file>

<file path=xl/sharedStrings.xml><?xml version="1.0" encoding="utf-8"?>
<sst xmlns="http://schemas.openxmlformats.org/spreadsheetml/2006/main" count="161" uniqueCount="113">
  <si>
    <t>RUBRO O CULTIVO</t>
  </si>
  <si>
    <t>VARIEDAD</t>
  </si>
  <si>
    <t>FECHA ESTIMADA  PRECIO VENTA</t>
  </si>
  <si>
    <t>NIVEL TECNOLÓGICO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</si>
  <si>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</si>
  <si>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</si>
  <si>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</si>
  <si>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</si>
  <si>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</si>
  <si>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</si>
  <si>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</si>
  <si>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</si>
  <si>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</si>
  <si>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</si>
  <si>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</si>
  <si>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</si>
  <si>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</si>
  <si>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</si>
  <si>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</si>
  <si>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</si>
  <si>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</si>
  <si>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</si>
  <si>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</si>
  <si>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</si>
  <si>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</si>
  <si>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</si>
  <si>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</si>
  <si>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</si>
  <si>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</si>
  <si>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</si>
  <si>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</si>
  <si>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</si>
  <si>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</si>
  <si>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</si>
  <si>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</si>
  <si>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</si>
  <si>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</si>
  <si>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</si>
  <si>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</si>
  <si>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</si>
  <si>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</si>
  <si>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</si>
  <si>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</si>
  <si>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</si>
  <si>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</si>
  <si>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</si>
  <si>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</si>
  <si>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</si>
  <si>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</si>
  <si>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(*): Este valor representa el valor mìnimo de venta del producto</t>
  </si>
  <si>
    <t>JA</t>
  </si>
  <si>
    <t>Bajo</t>
  </si>
  <si>
    <t>Doñihue</t>
  </si>
  <si>
    <t>Mercado local</t>
  </si>
  <si>
    <t>cantidad</t>
  </si>
  <si>
    <t>VITAMINAS</t>
  </si>
  <si>
    <t>MINERALES</t>
  </si>
  <si>
    <t>VARIOS</t>
  </si>
  <si>
    <t>Agua</t>
  </si>
  <si>
    <t>N/A</t>
  </si>
  <si>
    <t>COSTO TOTAL/Plantel</t>
  </si>
  <si>
    <t>$/ave</t>
  </si>
  <si>
    <t>Mezcla dieta</t>
  </si>
  <si>
    <t>Triturado dieta</t>
  </si>
  <si>
    <t>JM</t>
  </si>
  <si>
    <t>cc</t>
  </si>
  <si>
    <t>ANTIPARASITARIO</t>
  </si>
  <si>
    <t>Noviembre -Febrero</t>
  </si>
  <si>
    <t>Pomo control Mastitis</t>
  </si>
  <si>
    <t>HOLSTEIN- FRISIAN (1)</t>
  </si>
  <si>
    <t xml:space="preserve">PRECIO ESPERADO ($/ LT.)  </t>
  </si>
  <si>
    <t>Complejo multimineral lecheria</t>
  </si>
  <si>
    <t>Dieta bovina (3)</t>
  </si>
  <si>
    <t xml:space="preserve">ALIMENTO </t>
  </si>
  <si>
    <t>PERIODO SECADO **(6)</t>
  </si>
  <si>
    <t>VACUNAS</t>
  </si>
  <si>
    <t>unidad</t>
  </si>
  <si>
    <t>IBR, PI3,BRSV,L5</t>
  </si>
  <si>
    <t>E.coli</t>
  </si>
  <si>
    <t>Enero</t>
  </si>
  <si>
    <t>Agosto</t>
  </si>
  <si>
    <t>Endectocida  dermal ** (5)</t>
  </si>
  <si>
    <t xml:space="preserve"> </t>
  </si>
  <si>
    <t>Manejo sanitario</t>
  </si>
  <si>
    <t xml:space="preserve">  </t>
  </si>
  <si>
    <t>ALIMENTACION E INSUMOS</t>
  </si>
  <si>
    <t>COSTOS DIRECTOS DE PRODUCCIÓN POR UNIDAD PRODUCTIVA (INCLUYE IVA)</t>
  </si>
  <si>
    <t>Rendimiento (LITROS/CABEZA)</t>
  </si>
  <si>
    <t>Costo unitario ($/LITRO) (*)</t>
  </si>
  <si>
    <t xml:space="preserve">RENDIMIENTO.(Lts./Leche/Vaca/10 meses del Año).  (Rebaño de 2 cabezas)  </t>
  </si>
  <si>
    <t>Encaste; preprato y parto</t>
  </si>
  <si>
    <t>2.  Se considera periodo de ordeña a base de 62 dias de periodo seco y 303 dias de ordeña</t>
  </si>
  <si>
    <t>Ordeña (2)</t>
  </si>
  <si>
    <t>Sequia/ Enfermedades/ Robo</t>
  </si>
  <si>
    <t>Todas</t>
  </si>
  <si>
    <t>BOVINOS LECHE</t>
  </si>
  <si>
    <t>Clostridial CLOSTRIBAC 8 (dosis)</t>
  </si>
  <si>
    <t>L</t>
  </si>
  <si>
    <t>Coforta (Multivitaminico)</t>
  </si>
  <si>
    <t>Microdes Plus (Endectocida parenteral)</t>
  </si>
  <si>
    <t>N/A (7)</t>
  </si>
  <si>
    <t>Alimentación y manejo general</t>
  </si>
  <si>
    <t xml:space="preserve">Enero </t>
  </si>
  <si>
    <t>Anual</t>
  </si>
  <si>
    <t>3. La Dieta se calculó  en relación al 3% del Peso vivo (PV) en base a materia  seca (MS). Dieta a base de Heno, harinilla, grano y pelon de almendro, entre otros.</t>
  </si>
  <si>
    <t>8. Producto a venta principal a considerar es leche; sin embargo, existen produccion de subproductos lácteos principalmente queso.</t>
  </si>
  <si>
    <t>5. En lactancia se consideró el usos de Eprinomectina 0,5% como antiparasitario pou-on por su versatilidad y 0 dia de resguardo  en leche.</t>
  </si>
  <si>
    <t>6. Se considera 60 dias como periodo de secado para poder realizar manejos sanitarios previo al parto-inicio lactancia.</t>
  </si>
  <si>
    <t>4. Los manejos generales corresponde a las labores propias de la explotación , tal como abrevar, alimentar , entre otras.</t>
  </si>
  <si>
    <t>Mayo-Julio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</si>
  <si>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</si>
  <si>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sz val="7"/>
        <color indexed="8"/>
        <rFont val="Arial Narrow"/>
        <family val="2"/>
      </rPr>
      <t>1.</t>
    </r>
    <r>
      <rPr>
        <b/>
        <sz val="7"/>
        <color indexed="8"/>
        <rFont val="Arial Narrow"/>
        <family val="2"/>
      </rPr>
      <t xml:space="preserve"> </t>
    </r>
    <r>
      <rPr>
        <sz val="7"/>
        <color indexed="8"/>
        <rFont val="Arial Narrow"/>
        <family val="2"/>
      </rPr>
      <t>Para análisis económico se utiliza la Raza HOLSTEIN- FRISIAN, producto del masivo  uso de la raza  y sus hibridos en pequeños agricultores.</t>
    </r>
  </si>
  <si>
    <r>
      <t xml:space="preserve">7. Producto que el periodo de preñez- lactacia es diverso en los planteles no  aplicaria  una </t>
    </r>
    <r>
      <rPr>
        <u/>
        <sz val="7"/>
        <color indexed="8"/>
        <rFont val="Arial Narrow"/>
        <family val="2"/>
      </rPr>
      <t>Epoca ( Mes)</t>
    </r>
    <r>
      <rPr>
        <sz val="7"/>
        <color indexed="8"/>
        <rFont val="Arial Narrow"/>
        <family val="2"/>
      </rPr>
      <t xml:space="preserve">  definida como secado.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</si>
</sst>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  <font>
      <b/>
      <i/>
      <sz val="9"/>
      <color indexed="9"/>
      <name val="Calibri"/>
      <family val="2"/>
    </font>
    <font>
      <sz val="6"/>
      <color indexed="8"/>
      <name val="Arial Narrow"/>
      <family val="2"/>
    </font>
    <font>
      <sz val="11"/>
      <color indexed="8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9"/>
      <color indexed="9"/>
      <name val="Arial Narrow"/>
      <family val="2"/>
    </font>
    <font>
      <u/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5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3" fillId="2" borderId="4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3" fontId="2" fillId="2" borderId="13" xfId="0" applyNumberFormat="1" applyFont="1" applyFill="1" applyBorder="1" applyAlignment="1"/>
    <xf numFmtId="0" fontId="2" fillId="2" borderId="13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1" fillId="6" borderId="14" xfId="0" applyFont="1" applyFill="1" applyBorder="1" applyAlignment="1"/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7" fontId="10" fillId="2" borderId="5" xfId="0" applyNumberFormat="1" applyFont="1" applyFill="1" applyBorder="1" applyAlignment="1">
      <alignment vertical="center"/>
    </xf>
    <xf numFmtId="0" fontId="7" fillId="6" borderId="14" xfId="0" applyFont="1" applyFill="1" applyBorder="1" applyAlignment="1">
      <alignment vertical="center"/>
    </xf>
    <xf numFmtId="0" fontId="11" fillId="2" borderId="14" xfId="0" applyFont="1" applyFill="1" applyBorder="1" applyAlignment="1"/>
    <xf numFmtId="49" fontId="0" fillId="2" borderId="14" xfId="0" applyNumberFormat="1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" fillId="5" borderId="16" xfId="0" applyNumberFormat="1" applyFont="1" applyFill="1" applyBorder="1" applyAlignment="1">
      <alignment vertical="center"/>
    </xf>
    <xf numFmtId="0" fontId="1" fillId="5" borderId="17" xfId="0" applyFont="1" applyFill="1" applyBorder="1" applyAlignment="1">
      <alignment vertical="center"/>
    </xf>
    <xf numFmtId="49" fontId="1" fillId="3" borderId="19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49" fontId="10" fillId="2" borderId="21" xfId="0" applyNumberFormat="1" applyFont="1" applyFill="1" applyBorder="1" applyAlignment="1">
      <alignment vertical="center"/>
    </xf>
    <xf numFmtId="9" fontId="11" fillId="2" borderId="22" xfId="0" applyNumberFormat="1" applyFont="1" applyFill="1" applyBorder="1" applyAlignment="1"/>
    <xf numFmtId="49" fontId="10" fillId="7" borderId="23" xfId="0" applyNumberFormat="1" applyFont="1" applyFill="1" applyBorder="1" applyAlignment="1">
      <alignment vertical="center"/>
    </xf>
    <xf numFmtId="167" fontId="10" fillId="7" borderId="24" xfId="0" applyNumberFormat="1" applyFont="1" applyFill="1" applyBorder="1" applyAlignment="1">
      <alignment vertical="center"/>
    </xf>
    <xf numFmtId="9" fontId="10" fillId="7" borderId="25" xfId="0" applyNumberFormat="1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49" fontId="11" fillId="2" borderId="14" xfId="0" applyNumberFormat="1" applyFont="1" applyFill="1" applyBorder="1" applyAlignment="1">
      <alignment vertical="center"/>
    </xf>
    <xf numFmtId="0" fontId="10" fillId="6" borderId="14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0" fontId="0" fillId="0" borderId="14" xfId="0" applyNumberFormat="1" applyFont="1" applyBorder="1" applyAlignment="1"/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166" fontId="1" fillId="2" borderId="14" xfId="0" applyNumberFormat="1" applyFont="1" applyFill="1" applyBorder="1" applyAlignment="1">
      <alignment horizontal="center" vertical="center"/>
    </xf>
    <xf numFmtId="166" fontId="13" fillId="2" borderId="14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41" fontId="10" fillId="7" borderId="27" xfId="1" applyFont="1" applyFill="1" applyBorder="1" applyAlignment="1">
      <alignment vertical="center"/>
    </xf>
    <xf numFmtId="41" fontId="10" fillId="7" borderId="28" xfId="1" applyFont="1" applyFill="1" applyBorder="1" applyAlignment="1">
      <alignment vertical="center"/>
    </xf>
    <xf numFmtId="49" fontId="10" fillId="7" borderId="39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horizontal="center" vertical="center"/>
    </xf>
    <xf numFmtId="49" fontId="11" fillId="7" borderId="41" xfId="0" applyNumberFormat="1" applyFont="1" applyFill="1" applyBorder="1" applyAlignment="1"/>
    <xf numFmtId="0" fontId="11" fillId="8" borderId="44" xfId="0" applyFont="1" applyFill="1" applyBorder="1" applyAlignment="1"/>
    <xf numFmtId="0" fontId="7" fillId="8" borderId="42" xfId="0" applyFont="1" applyFill="1" applyBorder="1" applyAlignment="1">
      <alignment vertical="center"/>
    </xf>
    <xf numFmtId="49" fontId="14" fillId="8" borderId="43" xfId="0" applyNumberFormat="1" applyFont="1" applyFill="1" applyBorder="1" applyAlignment="1">
      <alignment vertical="center"/>
    </xf>
    <xf numFmtId="0" fontId="7" fillId="8" borderId="43" xfId="0" applyFont="1" applyFill="1" applyBorder="1" applyAlignment="1">
      <alignment vertical="center"/>
    </xf>
    <xf numFmtId="0" fontId="7" fillId="8" borderId="44" xfId="0" applyFont="1" applyFill="1" applyBorder="1" applyAlignment="1">
      <alignment vertical="center"/>
    </xf>
    <xf numFmtId="167" fontId="10" fillId="7" borderId="25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49" fontId="14" fillId="8" borderId="42" xfId="0" applyNumberFormat="1" applyFont="1" applyFill="1" applyBorder="1" applyAlignment="1">
      <alignment vertical="center"/>
    </xf>
    <xf numFmtId="0" fontId="10" fillId="8" borderId="43" xfId="0" applyFont="1" applyFill="1" applyBorder="1" applyAlignment="1">
      <alignment vertical="center"/>
    </xf>
    <xf numFmtId="0" fontId="0" fillId="2" borderId="45" xfId="0" applyFill="1" applyBorder="1"/>
    <xf numFmtId="49" fontId="16" fillId="3" borderId="4" xfId="0" applyNumberFormat="1" applyFont="1" applyFill="1" applyBorder="1" applyAlignment="1">
      <alignment vertical="center" wrapText="1"/>
    </xf>
    <xf numFmtId="3" fontId="17" fillId="0" borderId="46" xfId="0" applyNumberFormat="1" applyFont="1" applyBorder="1" applyAlignment="1">
      <alignment horizontal="right"/>
    </xf>
    <xf numFmtId="0" fontId="3" fillId="2" borderId="6" xfId="0" applyFont="1" applyFill="1" applyBorder="1"/>
    <xf numFmtId="49" fontId="4" fillId="3" borderId="29" xfId="0" applyNumberFormat="1" applyFont="1" applyFill="1" applyBorder="1" applyAlignment="1">
      <alignment horizontal="left" wrapText="1"/>
    </xf>
    <xf numFmtId="49" fontId="4" fillId="3" borderId="30" xfId="0" applyNumberFormat="1" applyFont="1" applyFill="1" applyBorder="1" applyAlignment="1">
      <alignment horizontal="left" wrapText="1"/>
    </xf>
    <xf numFmtId="0" fontId="0" fillId="0" borderId="0" xfId="0" applyNumberFormat="1"/>
    <xf numFmtId="0" fontId="0" fillId="0" borderId="0" xfId="0"/>
    <xf numFmtId="49" fontId="3" fillId="2" borderId="29" xfId="0" applyNumberFormat="1" applyFont="1" applyFill="1" applyBorder="1" applyAlignment="1">
      <alignment vertical="center" wrapText="1"/>
    </xf>
    <xf numFmtId="49" fontId="3" fillId="2" borderId="30" xfId="0" applyNumberFormat="1" applyFont="1" applyFill="1" applyBorder="1" applyAlignment="1">
      <alignment vertical="center" wrapText="1"/>
    </xf>
    <xf numFmtId="49" fontId="3" fillId="2" borderId="29" xfId="0" applyNumberFormat="1" applyFont="1" applyFill="1" applyBorder="1" applyAlignment="1">
      <alignment vertical="center"/>
    </xf>
    <xf numFmtId="49" fontId="3" fillId="2" borderId="30" xfId="0" applyNumberFormat="1" applyFont="1" applyFill="1" applyBorder="1" applyAlignment="1">
      <alignment vertical="center"/>
    </xf>
    <xf numFmtId="3" fontId="17" fillId="0" borderId="46" xfId="0" applyNumberFormat="1" applyFont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right" wrapText="1"/>
    </xf>
    <xf numFmtId="0" fontId="0" fillId="2" borderId="47" xfId="0" applyFont="1" applyFill="1" applyBorder="1" applyAlignment="1"/>
    <xf numFmtId="49" fontId="18" fillId="3" borderId="5" xfId="0" applyNumberFormat="1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/>
    </xf>
    <xf numFmtId="0" fontId="0" fillId="2" borderId="45" xfId="0" applyFont="1" applyFill="1" applyBorder="1" applyAlignment="1"/>
    <xf numFmtId="49" fontId="16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0" fillId="0" borderId="45" xfId="0" applyFill="1" applyBorder="1"/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166" fontId="1" fillId="5" borderId="18" xfId="0" applyNumberFormat="1" applyFont="1" applyFill="1" applyBorder="1" applyAlignment="1">
      <alignment vertical="center"/>
    </xf>
    <xf numFmtId="166" fontId="1" fillId="3" borderId="20" xfId="0" applyNumberFormat="1" applyFont="1" applyFill="1" applyBorder="1" applyAlignment="1">
      <alignment vertical="center"/>
    </xf>
    <xf numFmtId="166" fontId="1" fillId="5" borderId="20" xfId="0" applyNumberFormat="1" applyFont="1" applyFill="1" applyBorder="1" applyAlignment="1">
      <alignment vertical="center"/>
    </xf>
    <xf numFmtId="49" fontId="1" fillId="5" borderId="48" xfId="0" applyNumberFormat="1" applyFont="1" applyFill="1" applyBorder="1" applyAlignment="1">
      <alignment vertical="center"/>
    </xf>
    <xf numFmtId="0" fontId="7" fillId="5" borderId="49" xfId="0" applyFont="1" applyFill="1" applyBorder="1" applyAlignment="1">
      <alignment vertical="center"/>
    </xf>
    <xf numFmtId="166" fontId="1" fillId="9" borderId="50" xfId="0" applyNumberFormat="1" applyFont="1" applyFill="1" applyBorder="1" applyAlignment="1">
      <alignment vertical="center"/>
    </xf>
    <xf numFmtId="166" fontId="1" fillId="2" borderId="14" xfId="0" applyNumberFormat="1" applyFont="1" applyFill="1" applyBorder="1" applyAlignment="1">
      <alignment vertical="center"/>
    </xf>
    <xf numFmtId="0" fontId="20" fillId="0" borderId="0" xfId="0" applyFont="1" applyAlignment="1"/>
    <xf numFmtId="49" fontId="21" fillId="2" borderId="31" xfId="0" applyNumberFormat="1" applyFont="1" applyFill="1" applyBorder="1" applyAlignment="1">
      <alignment vertical="center"/>
    </xf>
    <xf numFmtId="0" fontId="23" fillId="2" borderId="32" xfId="0" applyFont="1" applyFill="1" applyBorder="1" applyAlignment="1"/>
    <xf numFmtId="166" fontId="24" fillId="2" borderId="33" xfId="0" applyNumberFormat="1" applyFont="1" applyFill="1" applyBorder="1" applyAlignment="1">
      <alignment horizontal="center" vertical="center"/>
    </xf>
    <xf numFmtId="0" fontId="20" fillId="0" borderId="0" xfId="0" applyNumberFormat="1" applyFont="1" applyAlignment="1"/>
    <xf numFmtId="49" fontId="21" fillId="2" borderId="34" xfId="0" applyNumberFormat="1" applyFont="1" applyFill="1" applyBorder="1" applyAlignment="1">
      <alignment vertical="center"/>
    </xf>
    <xf numFmtId="0" fontId="23" fillId="2" borderId="14" xfId="0" applyFont="1" applyFill="1" applyBorder="1" applyAlignment="1"/>
    <xf numFmtId="166" fontId="24" fillId="2" borderId="35" xfId="0" applyNumberFormat="1" applyFont="1" applyFill="1" applyBorder="1" applyAlignment="1">
      <alignment horizontal="center" vertical="center"/>
    </xf>
    <xf numFmtId="49" fontId="23" fillId="2" borderId="34" xfId="0" applyNumberFormat="1" applyFont="1" applyFill="1" applyBorder="1" applyAlignment="1">
      <alignment vertical="center"/>
    </xf>
    <xf numFmtId="49" fontId="23" fillId="2" borderId="34" xfId="0" applyNumberFormat="1" applyFont="1" applyFill="1" applyBorder="1" applyAlignment="1">
      <alignment horizontal="left" vertical="center" wrapText="1"/>
    </xf>
    <xf numFmtId="49" fontId="23" fillId="2" borderId="14" xfId="0" applyNumberFormat="1" applyFont="1" applyFill="1" applyBorder="1" applyAlignment="1">
      <alignment horizontal="left" vertical="center" wrapText="1"/>
    </xf>
    <xf numFmtId="49" fontId="23" fillId="2" borderId="35" xfId="0" applyNumberFormat="1" applyFont="1" applyFill="1" applyBorder="1" applyAlignment="1">
      <alignment horizontal="left" vertical="center" wrapText="1"/>
    </xf>
    <xf numFmtId="49" fontId="23" fillId="2" borderId="36" xfId="0" applyNumberFormat="1" applyFont="1" applyFill="1" applyBorder="1" applyAlignment="1">
      <alignment vertical="center"/>
    </xf>
    <xf numFmtId="0" fontId="23" fillId="2" borderId="37" xfId="0" applyFont="1" applyFill="1" applyBorder="1" applyAlignment="1"/>
    <xf numFmtId="166" fontId="24" fillId="2" borderId="38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26398</xdr:colOff>
      <xdr:row>0</xdr:row>
      <xdr:rowOff>94434</xdr:rowOff>
    </xdr:from>
    <xdr:to>
      <xdr:col>7</xdr:col>
      <xdr:colOff>15240</xdr:colOff>
      <xdr:row>6</xdr:row>
      <xdr:rowOff>126518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298" y="94434"/>
          <a:ext cx="597816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4"/>
  <sheetViews>
    <sheetView showGridLines="0" tabSelected="1" topLeftCell="B1" zoomScale="125" zoomScaleNormal="125" workbookViewId="0">
      <selection activeCell="C17" sqref="C17"/>
    </sheetView>
  </sheetViews>
  <sheetFormatPr baseColWidth="10" defaultColWidth="10.85546875" defaultRowHeight="11.25" customHeight="1" x14ac:dyDescent="0.25"/>
  <cols>
    <col min="2" max="2" width="20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.42578125" style="1" customWidth="1"/>
    <col min="7" max="7" width="14.42578125" style="46" customWidth="1"/>
    <col min="8" max="255" width="10.85546875" style="1" customWidth="1"/>
  </cols>
  <sheetData>
    <row r="1" spans="1:255" ht="15" customHeight="1" x14ac:dyDescent="0.25">
      <c r="B1" s="2"/>
      <c r="C1" s="2"/>
      <c r="D1" s="2"/>
      <c r="E1" s="2"/>
      <c r="F1" s="2"/>
      <c r="G1" s="40"/>
    </row>
    <row r="2" spans="1:255" ht="15" customHeight="1" x14ac:dyDescent="0.25">
      <c r="B2" s="2"/>
      <c r="C2" s="2"/>
      <c r="D2" s="2"/>
      <c r="E2" s="2"/>
      <c r="F2" s="2"/>
      <c r="G2" s="40"/>
    </row>
    <row r="3" spans="1:255" ht="15" customHeight="1" x14ac:dyDescent="0.25">
      <c r="B3" s="2"/>
      <c r="C3" s="2"/>
      <c r="D3" s="2"/>
      <c r="E3" s="2"/>
      <c r="F3" s="2"/>
      <c r="G3" s="40"/>
    </row>
    <row r="4" spans="1:255" ht="15" customHeight="1" x14ac:dyDescent="0.25">
      <c r="B4" s="2"/>
      <c r="C4" s="2"/>
      <c r="D4" s="2"/>
      <c r="E4" s="2"/>
      <c r="F4" s="2"/>
      <c r="G4" s="40"/>
    </row>
    <row r="5" spans="1:255" ht="15" customHeight="1" x14ac:dyDescent="0.25">
      <c r="B5" s="2"/>
      <c r="C5" s="2"/>
      <c r="D5" s="2"/>
      <c r="E5" s="2"/>
      <c r="F5" s="2"/>
      <c r="G5" s="40"/>
    </row>
    <row r="6" spans="1:255" ht="15" customHeight="1" x14ac:dyDescent="0.25">
      <c r="B6" s="2"/>
      <c r="C6" s="2"/>
      <c r="D6" s="2"/>
      <c r="E6" s="2"/>
      <c r="F6" s="2"/>
      <c r="G6" s="40"/>
    </row>
    <row r="7" spans="1:255" ht="15" customHeight="1" x14ac:dyDescent="0.25">
      <c r="B7" s="3"/>
      <c r="C7" s="4"/>
      <c r="D7" s="2"/>
      <c r="E7" s="4"/>
      <c r="F7" s="4"/>
      <c r="G7" s="41"/>
    </row>
    <row r="8" spans="1:255" s="69" customFormat="1" ht="27.75" customHeight="1" x14ac:dyDescent="0.25">
      <c r="A8" s="62"/>
      <c r="B8" s="63" t="s">
        <v>0</v>
      </c>
      <c r="C8" s="64" t="s">
        <v>95</v>
      </c>
      <c r="D8" s="65"/>
      <c r="E8" s="66" t="s">
        <v>89</v>
      </c>
      <c r="F8" s="67"/>
      <c r="G8" s="64">
        <v>10000</v>
      </c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8"/>
    </row>
    <row r="9" spans="1:255" s="69" customFormat="1" ht="25.5" customHeight="1" x14ac:dyDescent="0.25">
      <c r="A9" s="62"/>
      <c r="B9" s="5" t="s">
        <v>1</v>
      </c>
      <c r="C9" s="64" t="s">
        <v>69</v>
      </c>
      <c r="D9" s="65"/>
      <c r="E9" s="70" t="s">
        <v>2</v>
      </c>
      <c r="F9" s="71"/>
      <c r="G9" s="64" t="s">
        <v>102</v>
      </c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8"/>
    </row>
    <row r="10" spans="1:255" s="69" customFormat="1" ht="18" customHeight="1" x14ac:dyDescent="0.25">
      <c r="A10" s="62"/>
      <c r="B10" s="5" t="s">
        <v>3</v>
      </c>
      <c r="C10" s="64" t="s">
        <v>51</v>
      </c>
      <c r="D10" s="65"/>
      <c r="E10" s="70" t="s">
        <v>70</v>
      </c>
      <c r="F10" s="71"/>
      <c r="G10" s="64">
        <v>800</v>
      </c>
      <c r="H10" s="68"/>
      <c r="I10" s="68"/>
      <c r="J10" s="68"/>
      <c r="K10" s="68"/>
      <c r="L10" s="68"/>
      <c r="M10" s="68" t="s">
        <v>82</v>
      </c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8"/>
    </row>
    <row r="11" spans="1:255" s="69" customFormat="1" ht="11.25" customHeight="1" x14ac:dyDescent="0.25">
      <c r="A11" s="62"/>
      <c r="B11" s="5" t="s">
        <v>4</v>
      </c>
      <c r="C11" s="64" t="s">
        <v>5</v>
      </c>
      <c r="D11" s="65"/>
      <c r="E11" s="58" t="s">
        <v>6</v>
      </c>
      <c r="F11" s="59"/>
      <c r="G11" s="64">
        <f>(G8*G10)</f>
        <v>8000000</v>
      </c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8"/>
    </row>
    <row r="12" spans="1:255" s="69" customFormat="1" ht="15" customHeight="1" x14ac:dyDescent="0.25">
      <c r="A12" s="62"/>
      <c r="B12" s="5" t="s">
        <v>7</v>
      </c>
      <c r="C12" s="64" t="s">
        <v>52</v>
      </c>
      <c r="D12" s="65"/>
      <c r="E12" s="70" t="s">
        <v>8</v>
      </c>
      <c r="F12" s="71"/>
      <c r="G12" s="64" t="s">
        <v>53</v>
      </c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8"/>
    </row>
    <row r="13" spans="1:255" s="69" customFormat="1" ht="15" x14ac:dyDescent="0.25">
      <c r="A13" s="62"/>
      <c r="B13" s="5" t="s">
        <v>9</v>
      </c>
      <c r="C13" s="64" t="s">
        <v>94</v>
      </c>
      <c r="D13" s="65"/>
      <c r="E13" s="70" t="s">
        <v>10</v>
      </c>
      <c r="F13" s="71"/>
      <c r="G13" s="64" t="s">
        <v>102</v>
      </c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8"/>
    </row>
    <row r="14" spans="1:255" s="69" customFormat="1" ht="25.5" customHeight="1" x14ac:dyDescent="0.25">
      <c r="A14" s="62"/>
      <c r="B14" s="5" t="s">
        <v>11</v>
      </c>
      <c r="C14" s="64" t="s">
        <v>79</v>
      </c>
      <c r="D14" s="65"/>
      <c r="E14" s="72" t="s">
        <v>12</v>
      </c>
      <c r="F14" s="73"/>
      <c r="G14" s="74" t="s">
        <v>93</v>
      </c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8"/>
    </row>
    <row r="15" spans="1:255" ht="12" customHeight="1" x14ac:dyDescent="0.25">
      <c r="A15" s="2"/>
      <c r="B15" s="75"/>
      <c r="C15" s="76"/>
      <c r="D15" s="77"/>
      <c r="E15" s="78"/>
      <c r="F15" s="78"/>
      <c r="G15" s="79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2" customHeight="1" x14ac:dyDescent="0.25">
      <c r="A16" s="80"/>
      <c r="B16" s="81" t="s">
        <v>86</v>
      </c>
      <c r="C16" s="82"/>
      <c r="D16" s="82"/>
      <c r="E16" s="82"/>
      <c r="F16" s="82"/>
      <c r="G16" s="82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2"/>
      <c r="B17" s="6"/>
      <c r="C17" s="7"/>
      <c r="D17" s="7"/>
      <c r="E17" s="7"/>
      <c r="F17" s="8"/>
      <c r="G17" s="83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84"/>
      <c r="B18" s="85" t="s">
        <v>13</v>
      </c>
      <c r="C18" s="86"/>
      <c r="D18" s="87"/>
      <c r="E18" s="87"/>
      <c r="F18" s="88"/>
      <c r="G18" s="89"/>
    </row>
    <row r="19" spans="1:255" ht="24" customHeight="1" x14ac:dyDescent="0.25">
      <c r="A19" s="84"/>
      <c r="B19" s="90" t="s">
        <v>14</v>
      </c>
      <c r="C19" s="91" t="s">
        <v>15</v>
      </c>
      <c r="D19" s="91" t="s">
        <v>16</v>
      </c>
      <c r="E19" s="90" t="s">
        <v>17</v>
      </c>
      <c r="F19" s="91" t="s">
        <v>18</v>
      </c>
      <c r="G19" s="90" t="s">
        <v>19</v>
      </c>
    </row>
    <row r="20" spans="1:255" s="98" customFormat="1" ht="12" customHeight="1" x14ac:dyDescent="0.25">
      <c r="A20" s="92"/>
      <c r="B20" s="93" t="s">
        <v>83</v>
      </c>
      <c r="C20" s="94" t="s">
        <v>20</v>
      </c>
      <c r="D20" s="94">
        <v>1.5</v>
      </c>
      <c r="E20" s="94" t="s">
        <v>103</v>
      </c>
      <c r="F20" s="95">
        <v>25000</v>
      </c>
      <c r="G20" s="96">
        <f>D20*F20</f>
        <v>37500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  <c r="IR20" s="97"/>
      <c r="IS20" s="97"/>
      <c r="IT20" s="97"/>
      <c r="IU20" s="97"/>
    </row>
    <row r="21" spans="1:255" s="98" customFormat="1" ht="12" customHeight="1" x14ac:dyDescent="0.25">
      <c r="A21" s="92"/>
      <c r="B21" s="93" t="s">
        <v>92</v>
      </c>
      <c r="C21" s="94" t="s">
        <v>20</v>
      </c>
      <c r="D21" s="94">
        <v>26</v>
      </c>
      <c r="E21" s="94" t="s">
        <v>103</v>
      </c>
      <c r="F21" s="95">
        <v>25000</v>
      </c>
      <c r="G21" s="96">
        <f>D21*F21</f>
        <v>650000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  <c r="IR21" s="97"/>
      <c r="IS21" s="97"/>
      <c r="IT21" s="97"/>
      <c r="IU21" s="97"/>
    </row>
    <row r="22" spans="1:255" s="98" customFormat="1" ht="12" customHeight="1" x14ac:dyDescent="0.25">
      <c r="A22" s="92"/>
      <c r="B22" s="93" t="s">
        <v>101</v>
      </c>
      <c r="C22" s="94" t="s">
        <v>20</v>
      </c>
      <c r="D22" s="94">
        <v>26</v>
      </c>
      <c r="E22" s="94" t="s">
        <v>103</v>
      </c>
      <c r="F22" s="95">
        <v>25000</v>
      </c>
      <c r="G22" s="96">
        <f>D22*F22</f>
        <v>650000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  <c r="II22" s="97"/>
      <c r="IJ22" s="97"/>
      <c r="IK22" s="97"/>
      <c r="IL22" s="97"/>
      <c r="IM22" s="97"/>
      <c r="IN22" s="97"/>
      <c r="IO22" s="97"/>
      <c r="IP22" s="97"/>
      <c r="IQ22" s="97"/>
      <c r="IR22" s="97"/>
      <c r="IS22" s="97"/>
      <c r="IT22" s="97"/>
      <c r="IU22" s="97"/>
    </row>
    <row r="23" spans="1:255" s="98" customFormat="1" ht="12" customHeight="1" x14ac:dyDescent="0.25">
      <c r="A23" s="92"/>
      <c r="B23" s="93" t="s">
        <v>90</v>
      </c>
      <c r="C23" s="94" t="s">
        <v>20</v>
      </c>
      <c r="D23" s="94">
        <v>4</v>
      </c>
      <c r="E23" s="94" t="s">
        <v>103</v>
      </c>
      <c r="F23" s="95">
        <v>25000</v>
      </c>
      <c r="G23" s="96">
        <f>D23*F23</f>
        <v>100000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  <c r="IR23" s="97"/>
      <c r="IS23" s="97"/>
      <c r="IT23" s="97"/>
      <c r="IU23" s="97"/>
    </row>
    <row r="24" spans="1:255" ht="11.25" customHeight="1" x14ac:dyDescent="0.25">
      <c r="A24" s="1"/>
      <c r="B24" s="99" t="s">
        <v>21</v>
      </c>
      <c r="C24" s="100"/>
      <c r="D24" s="100"/>
      <c r="E24" s="100"/>
      <c r="F24" s="101"/>
      <c r="G24" s="102">
        <f>SUM(G20:G23)</f>
        <v>1437500</v>
      </c>
    </row>
    <row r="25" spans="1:255" ht="15.75" customHeight="1" x14ac:dyDescent="0.25">
      <c r="A25" s="84"/>
      <c r="B25" s="103"/>
      <c r="C25" s="9"/>
      <c r="D25" s="9"/>
      <c r="E25" s="9"/>
      <c r="F25" s="10"/>
      <c r="G25" s="10"/>
      <c r="K25" s="39"/>
    </row>
    <row r="26" spans="1:255" ht="12" customHeight="1" x14ac:dyDescent="0.25">
      <c r="A26" s="84"/>
      <c r="B26" s="85" t="s">
        <v>22</v>
      </c>
      <c r="C26" s="86"/>
      <c r="D26" s="87"/>
      <c r="E26" s="87"/>
      <c r="F26" s="88"/>
      <c r="G26" s="89"/>
    </row>
    <row r="27" spans="1:255" ht="24" customHeight="1" x14ac:dyDescent="0.25">
      <c r="A27" s="84"/>
      <c r="B27" s="90" t="s">
        <v>14</v>
      </c>
      <c r="C27" s="91" t="s">
        <v>15</v>
      </c>
      <c r="D27" s="91" t="s">
        <v>16</v>
      </c>
      <c r="E27" s="90" t="s">
        <v>17</v>
      </c>
      <c r="F27" s="91" t="s">
        <v>18</v>
      </c>
      <c r="G27" s="90" t="s">
        <v>19</v>
      </c>
    </row>
    <row r="28" spans="1:255" s="98" customFormat="1" ht="12" customHeight="1" x14ac:dyDescent="0.25">
      <c r="A28" s="92"/>
      <c r="B28" s="93" t="s">
        <v>59</v>
      </c>
      <c r="C28" s="94" t="s">
        <v>50</v>
      </c>
      <c r="D28" s="94"/>
      <c r="E28" s="94"/>
      <c r="F28" s="95"/>
      <c r="G28" s="96"/>
      <c r="H28" s="97"/>
      <c r="I28" s="97"/>
      <c r="J28" s="97" t="s">
        <v>82</v>
      </c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  <c r="IR28" s="97"/>
      <c r="IS28" s="97"/>
      <c r="IT28" s="97"/>
      <c r="IU28" s="97"/>
    </row>
    <row r="29" spans="1:255" ht="11.25" customHeight="1" x14ac:dyDescent="0.25">
      <c r="A29" s="1"/>
      <c r="B29" s="99" t="s">
        <v>23</v>
      </c>
      <c r="C29" s="100"/>
      <c r="D29" s="100"/>
      <c r="E29" s="100"/>
      <c r="F29" s="101"/>
      <c r="G29" s="102"/>
    </row>
    <row r="30" spans="1:255" ht="15.75" customHeight="1" x14ac:dyDescent="0.25">
      <c r="A30" s="84"/>
      <c r="B30" s="103"/>
      <c r="C30" s="9"/>
      <c r="D30" s="9"/>
      <c r="E30" s="9"/>
      <c r="F30" s="10"/>
      <c r="G30" s="10"/>
      <c r="K30" s="39"/>
    </row>
    <row r="31" spans="1:255" ht="12" customHeight="1" x14ac:dyDescent="0.25">
      <c r="A31" s="84"/>
      <c r="B31" s="85" t="s">
        <v>24</v>
      </c>
      <c r="C31" s="86"/>
      <c r="D31" s="87"/>
      <c r="E31" s="87"/>
      <c r="F31" s="88"/>
      <c r="G31" s="89"/>
    </row>
    <row r="32" spans="1:255" ht="24" customHeight="1" x14ac:dyDescent="0.25">
      <c r="A32" s="84"/>
      <c r="B32" s="90" t="s">
        <v>14</v>
      </c>
      <c r="C32" s="91" t="s">
        <v>15</v>
      </c>
      <c r="D32" s="91" t="s">
        <v>54</v>
      </c>
      <c r="E32" s="90" t="s">
        <v>17</v>
      </c>
      <c r="F32" s="91" t="s">
        <v>18</v>
      </c>
      <c r="G32" s="90" t="s">
        <v>19</v>
      </c>
    </row>
    <row r="33" spans="1:255" s="98" customFormat="1" ht="12" customHeight="1" x14ac:dyDescent="0.25">
      <c r="A33" s="92"/>
      <c r="B33" s="93" t="s">
        <v>63</v>
      </c>
      <c r="C33" s="94" t="s">
        <v>64</v>
      </c>
      <c r="D33" s="94">
        <v>30</v>
      </c>
      <c r="E33" s="94" t="s">
        <v>103</v>
      </c>
      <c r="F33" s="95">
        <v>9500</v>
      </c>
      <c r="G33" s="96">
        <f>F33*D33</f>
        <v>285000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  <c r="EN33" s="97"/>
      <c r="EO33" s="97"/>
      <c r="EP33" s="97"/>
      <c r="EQ33" s="97"/>
      <c r="ER33" s="97"/>
      <c r="ES33" s="97"/>
      <c r="ET33" s="97"/>
      <c r="EU33" s="97"/>
      <c r="EV33" s="97"/>
      <c r="EW33" s="97"/>
      <c r="EX33" s="97"/>
      <c r="EY33" s="97"/>
      <c r="EZ33" s="97"/>
      <c r="FA33" s="97"/>
      <c r="FB33" s="97"/>
      <c r="FC33" s="97"/>
      <c r="FD33" s="97"/>
      <c r="FE33" s="97"/>
      <c r="FF33" s="97"/>
      <c r="FG33" s="97"/>
      <c r="FH33" s="97"/>
      <c r="FI33" s="97"/>
      <c r="FJ33" s="97"/>
      <c r="FK33" s="97"/>
      <c r="FL33" s="97"/>
      <c r="FM33" s="97"/>
      <c r="FN33" s="97"/>
      <c r="FO33" s="97"/>
      <c r="FP33" s="97"/>
      <c r="FQ33" s="97"/>
      <c r="FR33" s="97"/>
      <c r="FS33" s="97"/>
      <c r="FT33" s="97"/>
      <c r="FU33" s="97"/>
      <c r="FV33" s="97"/>
      <c r="FW33" s="97"/>
      <c r="FX33" s="97"/>
      <c r="FY33" s="97"/>
      <c r="FZ33" s="97"/>
      <c r="GA33" s="97"/>
      <c r="GB33" s="97"/>
      <c r="GC33" s="97"/>
      <c r="GD33" s="97"/>
      <c r="GE33" s="97"/>
      <c r="GF33" s="97"/>
      <c r="GG33" s="97"/>
      <c r="GH33" s="97"/>
      <c r="GI33" s="97"/>
      <c r="GJ33" s="97"/>
      <c r="GK33" s="97"/>
      <c r="GL33" s="97"/>
      <c r="GM33" s="97"/>
      <c r="GN33" s="97"/>
      <c r="GO33" s="97"/>
      <c r="GP33" s="97"/>
      <c r="GQ33" s="97"/>
      <c r="GR33" s="97"/>
      <c r="GS33" s="97"/>
      <c r="GT33" s="97"/>
      <c r="GU33" s="97"/>
      <c r="GV33" s="97"/>
      <c r="GW33" s="97"/>
      <c r="GX33" s="97"/>
      <c r="GY33" s="97"/>
      <c r="GZ33" s="97"/>
      <c r="HA33" s="97"/>
      <c r="HB33" s="97"/>
      <c r="HC33" s="97"/>
      <c r="HD33" s="97"/>
      <c r="HE33" s="97"/>
      <c r="HF33" s="97"/>
      <c r="HG33" s="97"/>
      <c r="HH33" s="97"/>
      <c r="HI33" s="97"/>
      <c r="HJ33" s="97"/>
      <c r="HK33" s="97"/>
      <c r="HL33" s="97"/>
      <c r="HM33" s="97"/>
      <c r="HN33" s="97"/>
      <c r="HO33" s="97"/>
      <c r="HP33" s="97"/>
      <c r="HQ33" s="97"/>
      <c r="HR33" s="97"/>
      <c r="HS33" s="97"/>
      <c r="HT33" s="97"/>
      <c r="HU33" s="97"/>
      <c r="HV33" s="97"/>
      <c r="HW33" s="97"/>
      <c r="HX33" s="97"/>
      <c r="HY33" s="97"/>
      <c r="HZ33" s="97"/>
      <c r="IA33" s="97"/>
      <c r="IB33" s="97"/>
      <c r="IC33" s="97"/>
      <c r="ID33" s="97"/>
      <c r="IE33" s="97"/>
      <c r="IF33" s="97"/>
      <c r="IG33" s="97"/>
      <c r="IH33" s="97"/>
      <c r="II33" s="97"/>
      <c r="IJ33" s="97"/>
      <c r="IK33" s="97"/>
      <c r="IL33" s="97"/>
      <c r="IM33" s="97"/>
      <c r="IN33" s="97"/>
      <c r="IO33" s="97"/>
      <c r="IP33" s="97"/>
      <c r="IQ33" s="97"/>
      <c r="IR33" s="97"/>
      <c r="IS33" s="97"/>
      <c r="IT33" s="97"/>
      <c r="IU33" s="97"/>
    </row>
    <row r="34" spans="1:255" s="98" customFormat="1" ht="12" customHeight="1" x14ac:dyDescent="0.25">
      <c r="A34" s="92"/>
      <c r="B34" s="93" t="s">
        <v>62</v>
      </c>
      <c r="C34" s="94" t="s">
        <v>64</v>
      </c>
      <c r="D34" s="94">
        <v>30</v>
      </c>
      <c r="E34" s="94" t="s">
        <v>103</v>
      </c>
      <c r="F34" s="95">
        <v>5000</v>
      </c>
      <c r="G34" s="96">
        <f>F34*D34</f>
        <v>150000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97"/>
      <c r="DQ34" s="97"/>
      <c r="DR34" s="97"/>
      <c r="DS34" s="97"/>
      <c r="DT34" s="97"/>
      <c r="DU34" s="97"/>
      <c r="DV34" s="97"/>
      <c r="DW34" s="97"/>
      <c r="DX34" s="97"/>
      <c r="DY34" s="97"/>
      <c r="DZ34" s="97"/>
      <c r="EA34" s="97"/>
      <c r="EB34" s="97"/>
      <c r="EC34" s="97"/>
      <c r="ED34" s="97"/>
      <c r="EE34" s="97"/>
      <c r="EF34" s="97"/>
      <c r="EG34" s="97"/>
      <c r="EH34" s="97"/>
      <c r="EI34" s="97"/>
      <c r="EJ34" s="97"/>
      <c r="EK34" s="97"/>
      <c r="EL34" s="97"/>
      <c r="EM34" s="97"/>
      <c r="EN34" s="97"/>
      <c r="EO34" s="97"/>
      <c r="EP34" s="97"/>
      <c r="EQ34" s="97"/>
      <c r="ER34" s="97"/>
      <c r="ES34" s="97"/>
      <c r="ET34" s="97"/>
      <c r="EU34" s="97"/>
      <c r="EV34" s="97"/>
      <c r="EW34" s="97"/>
      <c r="EX34" s="97"/>
      <c r="EY34" s="97"/>
      <c r="EZ34" s="97"/>
      <c r="FA34" s="97"/>
      <c r="FB34" s="97"/>
      <c r="FC34" s="97"/>
      <c r="FD34" s="97"/>
      <c r="FE34" s="97"/>
      <c r="FF34" s="97"/>
      <c r="FG34" s="97"/>
      <c r="FH34" s="97"/>
      <c r="FI34" s="97"/>
      <c r="FJ34" s="97"/>
      <c r="FK34" s="97"/>
      <c r="FL34" s="97"/>
      <c r="FM34" s="97"/>
      <c r="FN34" s="97"/>
      <c r="FO34" s="97"/>
      <c r="FP34" s="97"/>
      <c r="FQ34" s="97"/>
      <c r="FR34" s="97"/>
      <c r="FS34" s="97"/>
      <c r="FT34" s="97"/>
      <c r="FU34" s="97"/>
      <c r="FV34" s="97"/>
      <c r="FW34" s="97"/>
      <c r="FX34" s="97"/>
      <c r="FY34" s="97"/>
      <c r="FZ34" s="97"/>
      <c r="GA34" s="97"/>
      <c r="GB34" s="97"/>
      <c r="GC34" s="97"/>
      <c r="GD34" s="97"/>
      <c r="GE34" s="97"/>
      <c r="GF34" s="97"/>
      <c r="GG34" s="97"/>
      <c r="GH34" s="97"/>
      <c r="GI34" s="97"/>
      <c r="GJ34" s="97"/>
      <c r="GK34" s="97"/>
      <c r="GL34" s="97"/>
      <c r="GM34" s="97"/>
      <c r="GN34" s="97"/>
      <c r="GO34" s="97"/>
      <c r="GP34" s="97"/>
      <c r="GQ34" s="97"/>
      <c r="GR34" s="97"/>
      <c r="GS34" s="97"/>
      <c r="GT34" s="97"/>
      <c r="GU34" s="97"/>
      <c r="GV34" s="97"/>
      <c r="GW34" s="97"/>
      <c r="GX34" s="97"/>
      <c r="GY34" s="97"/>
      <c r="GZ34" s="97"/>
      <c r="HA34" s="97"/>
      <c r="HB34" s="97"/>
      <c r="HC34" s="97"/>
      <c r="HD34" s="97"/>
      <c r="HE34" s="97"/>
      <c r="HF34" s="97"/>
      <c r="HG34" s="97"/>
      <c r="HH34" s="97"/>
      <c r="HI34" s="97"/>
      <c r="HJ34" s="97"/>
      <c r="HK34" s="97"/>
      <c r="HL34" s="97"/>
      <c r="HM34" s="97"/>
      <c r="HN34" s="97"/>
      <c r="HO34" s="97"/>
      <c r="HP34" s="97"/>
      <c r="HQ34" s="97"/>
      <c r="HR34" s="97"/>
      <c r="HS34" s="97"/>
      <c r="HT34" s="97"/>
      <c r="HU34" s="97"/>
      <c r="HV34" s="97"/>
      <c r="HW34" s="97"/>
      <c r="HX34" s="97"/>
      <c r="HY34" s="97"/>
      <c r="HZ34" s="97"/>
      <c r="IA34" s="97"/>
      <c r="IB34" s="97"/>
      <c r="IC34" s="97"/>
      <c r="ID34" s="97"/>
      <c r="IE34" s="97"/>
      <c r="IF34" s="97"/>
      <c r="IG34" s="97"/>
      <c r="IH34" s="97"/>
      <c r="II34" s="97"/>
      <c r="IJ34" s="97"/>
      <c r="IK34" s="97"/>
      <c r="IL34" s="97"/>
      <c r="IM34" s="97"/>
      <c r="IN34" s="97"/>
      <c r="IO34" s="97"/>
      <c r="IP34" s="97"/>
      <c r="IQ34" s="97"/>
      <c r="IR34" s="97"/>
      <c r="IS34" s="97"/>
      <c r="IT34" s="97"/>
      <c r="IU34" s="97"/>
    </row>
    <row r="35" spans="1:255" ht="11.25" customHeight="1" x14ac:dyDescent="0.25">
      <c r="A35" s="1"/>
      <c r="B35" s="99" t="s">
        <v>25</v>
      </c>
      <c r="C35" s="100"/>
      <c r="D35" s="100"/>
      <c r="E35" s="100"/>
      <c r="F35" s="101"/>
      <c r="G35" s="102">
        <f>SUM(G33:G34)</f>
        <v>435000</v>
      </c>
    </row>
    <row r="36" spans="1:255" ht="15.75" customHeight="1" x14ac:dyDescent="0.25">
      <c r="A36" s="84"/>
      <c r="B36" s="103"/>
      <c r="C36" s="9"/>
      <c r="D36" s="9"/>
      <c r="E36" s="9"/>
      <c r="F36" s="10"/>
      <c r="G36" s="10"/>
      <c r="K36" s="39"/>
    </row>
    <row r="37" spans="1:255" ht="12" customHeight="1" x14ac:dyDescent="0.25">
      <c r="A37" s="84"/>
      <c r="B37" s="85" t="s">
        <v>85</v>
      </c>
      <c r="C37" s="86"/>
      <c r="D37" s="87"/>
      <c r="E37" s="87"/>
      <c r="F37" s="88"/>
      <c r="G37" s="89"/>
    </row>
    <row r="38" spans="1:255" ht="24" customHeight="1" x14ac:dyDescent="0.25">
      <c r="A38" s="84"/>
      <c r="B38" s="90" t="s">
        <v>26</v>
      </c>
      <c r="C38" s="91" t="s">
        <v>27</v>
      </c>
      <c r="D38" s="91" t="s">
        <v>28</v>
      </c>
      <c r="E38" s="90" t="s">
        <v>17</v>
      </c>
      <c r="F38" s="91" t="s">
        <v>18</v>
      </c>
      <c r="G38" s="90" t="s">
        <v>19</v>
      </c>
    </row>
    <row r="39" spans="1:255" s="98" customFormat="1" ht="12" customHeight="1" x14ac:dyDescent="0.25">
      <c r="A39" s="92"/>
      <c r="B39" s="104" t="s">
        <v>73</v>
      </c>
      <c r="C39" s="94"/>
      <c r="D39" s="94"/>
      <c r="E39" s="94"/>
      <c r="F39" s="95"/>
      <c r="G39" s="96"/>
      <c r="H39" s="97"/>
      <c r="I39" s="97"/>
      <c r="J39" s="97" t="s">
        <v>82</v>
      </c>
      <c r="K39" s="97" t="s">
        <v>82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97"/>
      <c r="CT39" s="97"/>
      <c r="CU39" s="97"/>
      <c r="CV39" s="97"/>
      <c r="CW39" s="97"/>
      <c r="CX39" s="97"/>
      <c r="CY39" s="97"/>
      <c r="CZ39" s="97"/>
      <c r="DA39" s="97"/>
      <c r="DB39" s="97"/>
      <c r="DC39" s="97"/>
      <c r="DD39" s="97"/>
      <c r="DE39" s="97"/>
      <c r="DF39" s="97"/>
      <c r="DG39" s="97"/>
      <c r="DH39" s="97"/>
      <c r="DI39" s="97"/>
      <c r="DJ39" s="97"/>
      <c r="DK39" s="97"/>
      <c r="DL39" s="97"/>
      <c r="DM39" s="97"/>
      <c r="DN39" s="97"/>
      <c r="DO39" s="97"/>
      <c r="DP39" s="97"/>
      <c r="DQ39" s="97"/>
      <c r="DR39" s="97"/>
      <c r="DS39" s="97"/>
      <c r="DT39" s="97"/>
      <c r="DU39" s="97"/>
      <c r="DV39" s="97"/>
      <c r="DW39" s="97"/>
      <c r="DX39" s="97"/>
      <c r="DY39" s="97"/>
      <c r="DZ39" s="97"/>
      <c r="EA39" s="97"/>
      <c r="EB39" s="97"/>
      <c r="EC39" s="97"/>
      <c r="ED39" s="97"/>
      <c r="EE39" s="97"/>
      <c r="EF39" s="97"/>
      <c r="EG39" s="97"/>
      <c r="EH39" s="97"/>
      <c r="EI39" s="97"/>
      <c r="EJ39" s="97"/>
      <c r="EK39" s="97"/>
      <c r="EL39" s="97"/>
      <c r="EM39" s="97"/>
      <c r="EN39" s="97"/>
      <c r="EO39" s="97"/>
      <c r="EP39" s="97"/>
      <c r="EQ39" s="97"/>
      <c r="ER39" s="97"/>
      <c r="ES39" s="97"/>
      <c r="ET39" s="97"/>
      <c r="EU39" s="97"/>
      <c r="EV39" s="97"/>
      <c r="EW39" s="97"/>
      <c r="EX39" s="97"/>
      <c r="EY39" s="97"/>
      <c r="EZ39" s="97"/>
      <c r="FA39" s="97"/>
      <c r="FB39" s="97"/>
      <c r="FC39" s="97"/>
      <c r="FD39" s="97"/>
      <c r="FE39" s="97"/>
      <c r="FF39" s="97"/>
      <c r="FG39" s="97"/>
      <c r="FH39" s="97"/>
      <c r="FI39" s="97"/>
      <c r="FJ39" s="97"/>
      <c r="FK39" s="97"/>
      <c r="FL39" s="97"/>
      <c r="FM39" s="97"/>
      <c r="FN39" s="97"/>
      <c r="FO39" s="97"/>
      <c r="FP39" s="97"/>
      <c r="FQ39" s="97"/>
      <c r="FR39" s="97"/>
      <c r="FS39" s="97"/>
      <c r="FT39" s="97"/>
      <c r="FU39" s="97"/>
      <c r="FV39" s="97"/>
      <c r="FW39" s="97"/>
      <c r="FX39" s="97"/>
      <c r="FY39" s="97"/>
      <c r="FZ39" s="97"/>
      <c r="GA39" s="97"/>
      <c r="GB39" s="97"/>
      <c r="GC39" s="97"/>
      <c r="GD39" s="97"/>
      <c r="GE39" s="97"/>
      <c r="GF39" s="97"/>
      <c r="GG39" s="97"/>
      <c r="GH39" s="97"/>
      <c r="GI39" s="97"/>
      <c r="GJ39" s="97"/>
      <c r="GK39" s="97"/>
      <c r="GL39" s="97"/>
      <c r="GM39" s="97"/>
      <c r="GN39" s="97"/>
      <c r="GO39" s="97"/>
      <c r="GP39" s="97"/>
      <c r="GQ39" s="97"/>
      <c r="GR39" s="97"/>
      <c r="GS39" s="97"/>
      <c r="GT39" s="97"/>
      <c r="GU39" s="97"/>
      <c r="GV39" s="97"/>
      <c r="GW39" s="97"/>
      <c r="GX39" s="97"/>
      <c r="GY39" s="97"/>
      <c r="GZ39" s="97"/>
      <c r="HA39" s="97"/>
      <c r="HB39" s="97"/>
      <c r="HC39" s="97"/>
      <c r="HD39" s="97"/>
      <c r="HE39" s="97"/>
      <c r="HF39" s="97"/>
      <c r="HG39" s="97"/>
      <c r="HH39" s="97"/>
      <c r="HI39" s="97"/>
      <c r="HJ39" s="97"/>
      <c r="HK39" s="97"/>
      <c r="HL39" s="97"/>
      <c r="HM39" s="97"/>
      <c r="HN39" s="97"/>
      <c r="HO39" s="97"/>
      <c r="HP39" s="97"/>
      <c r="HQ39" s="97"/>
      <c r="HR39" s="97"/>
      <c r="HS39" s="97"/>
      <c r="HT39" s="97"/>
      <c r="HU39" s="97"/>
      <c r="HV39" s="97"/>
      <c r="HW39" s="97"/>
      <c r="HX39" s="97"/>
      <c r="HY39" s="97"/>
      <c r="HZ39" s="97"/>
      <c r="IA39" s="97"/>
      <c r="IB39" s="97"/>
      <c r="IC39" s="97"/>
      <c r="ID39" s="97"/>
      <c r="IE39" s="97"/>
      <c r="IF39" s="97"/>
      <c r="IG39" s="97"/>
      <c r="IH39" s="97"/>
      <c r="II39" s="97"/>
      <c r="IJ39" s="97"/>
      <c r="IK39" s="97"/>
      <c r="IL39" s="97"/>
      <c r="IM39" s="97"/>
      <c r="IN39" s="97"/>
      <c r="IO39" s="97"/>
      <c r="IP39" s="97"/>
      <c r="IQ39" s="97"/>
      <c r="IR39" s="97"/>
      <c r="IS39" s="97"/>
      <c r="IT39" s="97"/>
      <c r="IU39" s="97"/>
    </row>
    <row r="40" spans="1:255" s="98" customFormat="1" ht="12" customHeight="1" x14ac:dyDescent="0.25">
      <c r="A40" s="92"/>
      <c r="B40" s="93" t="s">
        <v>72</v>
      </c>
      <c r="C40" s="94" t="s">
        <v>30</v>
      </c>
      <c r="D40" s="94">
        <v>6570</v>
      </c>
      <c r="E40" s="94" t="s">
        <v>103</v>
      </c>
      <c r="F40" s="95">
        <v>450</v>
      </c>
      <c r="G40" s="96">
        <f>(D40*F40)</f>
        <v>2956500</v>
      </c>
      <c r="H40" s="97"/>
      <c r="I40" s="97"/>
      <c r="J40" s="97" t="s">
        <v>84</v>
      </c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  <c r="CV40" s="97"/>
      <c r="CW40" s="97"/>
      <c r="CX40" s="97"/>
      <c r="CY40" s="97"/>
      <c r="CZ40" s="97"/>
      <c r="DA40" s="97"/>
      <c r="DB40" s="97"/>
      <c r="DC40" s="97"/>
      <c r="DD40" s="97"/>
      <c r="DE40" s="97"/>
      <c r="DF40" s="97"/>
      <c r="DG40" s="97"/>
      <c r="DH40" s="97"/>
      <c r="DI40" s="97"/>
      <c r="DJ40" s="97"/>
      <c r="DK40" s="97"/>
      <c r="DL40" s="97"/>
      <c r="DM40" s="97"/>
      <c r="DN40" s="97"/>
      <c r="DO40" s="97"/>
      <c r="DP40" s="97"/>
      <c r="DQ40" s="97"/>
      <c r="DR40" s="97"/>
      <c r="DS40" s="97"/>
      <c r="DT40" s="97"/>
      <c r="DU40" s="97"/>
      <c r="DV40" s="97"/>
      <c r="DW40" s="97"/>
      <c r="DX40" s="97"/>
      <c r="DY40" s="97"/>
      <c r="DZ40" s="97"/>
      <c r="EA40" s="97"/>
      <c r="EB40" s="97"/>
      <c r="EC40" s="97"/>
      <c r="ED40" s="97"/>
      <c r="EE40" s="97"/>
      <c r="EF40" s="97"/>
      <c r="EG40" s="97"/>
      <c r="EH40" s="97"/>
      <c r="EI40" s="97"/>
      <c r="EJ40" s="97"/>
      <c r="EK40" s="97"/>
      <c r="EL40" s="97"/>
      <c r="EM40" s="97"/>
      <c r="EN40" s="97"/>
      <c r="EO40" s="97"/>
      <c r="EP40" s="97"/>
      <c r="EQ40" s="97"/>
      <c r="ER40" s="97"/>
      <c r="ES40" s="97"/>
      <c r="ET40" s="97"/>
      <c r="EU40" s="97"/>
      <c r="EV40" s="97"/>
      <c r="EW40" s="97"/>
      <c r="EX40" s="97"/>
      <c r="EY40" s="97"/>
      <c r="EZ40" s="97"/>
      <c r="FA40" s="97"/>
      <c r="FB40" s="97"/>
      <c r="FC40" s="97"/>
      <c r="FD40" s="97"/>
      <c r="FE40" s="97"/>
      <c r="FF40" s="97"/>
      <c r="FG40" s="97"/>
      <c r="FH40" s="97"/>
      <c r="FI40" s="97"/>
      <c r="FJ40" s="97"/>
      <c r="FK40" s="97"/>
      <c r="FL40" s="97"/>
      <c r="FM40" s="97"/>
      <c r="FN40" s="97"/>
      <c r="FO40" s="97"/>
      <c r="FP40" s="97"/>
      <c r="FQ40" s="97"/>
      <c r="FR40" s="97"/>
      <c r="FS40" s="97"/>
      <c r="FT40" s="97"/>
      <c r="FU40" s="97"/>
      <c r="FV40" s="97"/>
      <c r="FW40" s="97"/>
      <c r="FX40" s="97"/>
      <c r="FY40" s="97"/>
      <c r="FZ40" s="97"/>
      <c r="GA40" s="97"/>
      <c r="GB40" s="97"/>
      <c r="GC40" s="97"/>
      <c r="GD40" s="97"/>
      <c r="GE40" s="97"/>
      <c r="GF40" s="97"/>
      <c r="GG40" s="97"/>
      <c r="GH40" s="97"/>
      <c r="GI40" s="97"/>
      <c r="GJ40" s="97"/>
      <c r="GK40" s="97"/>
      <c r="GL40" s="97"/>
      <c r="GM40" s="97"/>
      <c r="GN40" s="97"/>
      <c r="GO40" s="97"/>
      <c r="GP40" s="97"/>
      <c r="GQ40" s="97"/>
      <c r="GR40" s="97"/>
      <c r="GS40" s="97"/>
      <c r="GT40" s="97"/>
      <c r="GU40" s="97"/>
      <c r="GV40" s="97"/>
      <c r="GW40" s="97"/>
      <c r="GX40" s="97"/>
      <c r="GY40" s="97"/>
      <c r="GZ40" s="97"/>
      <c r="HA40" s="97"/>
      <c r="HB40" s="97"/>
      <c r="HC40" s="97"/>
      <c r="HD40" s="97"/>
      <c r="HE40" s="97"/>
      <c r="HF40" s="97"/>
      <c r="HG40" s="97"/>
      <c r="HH40" s="97"/>
      <c r="HI40" s="97"/>
      <c r="HJ40" s="97"/>
      <c r="HK40" s="97"/>
      <c r="HL40" s="97"/>
      <c r="HM40" s="97"/>
      <c r="HN40" s="97"/>
      <c r="HO40" s="97"/>
      <c r="HP40" s="97"/>
      <c r="HQ40" s="97"/>
      <c r="HR40" s="97"/>
      <c r="HS40" s="97"/>
      <c r="HT40" s="97"/>
      <c r="HU40" s="97"/>
      <c r="HV40" s="97"/>
      <c r="HW40" s="97"/>
      <c r="HX40" s="97"/>
      <c r="HY40" s="97"/>
      <c r="HZ40" s="97"/>
      <c r="IA40" s="97"/>
      <c r="IB40" s="97"/>
      <c r="IC40" s="97"/>
      <c r="ID40" s="97"/>
      <c r="IE40" s="97"/>
      <c r="IF40" s="97"/>
      <c r="IG40" s="97"/>
      <c r="IH40" s="97"/>
      <c r="II40" s="97"/>
      <c r="IJ40" s="97"/>
      <c r="IK40" s="97"/>
      <c r="IL40" s="97"/>
      <c r="IM40" s="97"/>
      <c r="IN40" s="97"/>
      <c r="IO40" s="97"/>
      <c r="IP40" s="97"/>
      <c r="IQ40" s="97"/>
      <c r="IR40" s="97"/>
      <c r="IS40" s="97"/>
      <c r="IT40" s="97"/>
      <c r="IU40" s="97"/>
    </row>
    <row r="41" spans="1:255" s="98" customFormat="1" ht="12" customHeight="1" x14ac:dyDescent="0.25">
      <c r="A41" s="92"/>
      <c r="B41" s="104" t="s">
        <v>56</v>
      </c>
      <c r="C41" s="94"/>
      <c r="D41" s="94"/>
      <c r="E41" s="94"/>
      <c r="F41" s="95"/>
      <c r="G41" s="96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7"/>
      <c r="CG41" s="97"/>
      <c r="CH41" s="97"/>
      <c r="CI41" s="97"/>
      <c r="CJ41" s="97"/>
      <c r="CK41" s="97"/>
      <c r="CL41" s="97"/>
      <c r="CM41" s="97"/>
      <c r="CN41" s="97"/>
      <c r="CO41" s="97"/>
      <c r="CP41" s="97"/>
      <c r="CQ41" s="97"/>
      <c r="CR41" s="97"/>
      <c r="CS41" s="97"/>
      <c r="CT41" s="97"/>
      <c r="CU41" s="97"/>
      <c r="CV41" s="97"/>
      <c r="CW41" s="97"/>
      <c r="CX41" s="97"/>
      <c r="CY41" s="97"/>
      <c r="CZ41" s="97"/>
      <c r="DA41" s="97"/>
      <c r="DB41" s="97"/>
      <c r="DC41" s="97"/>
      <c r="DD41" s="97"/>
      <c r="DE41" s="97"/>
      <c r="DF41" s="97"/>
      <c r="DG41" s="97"/>
      <c r="DH41" s="97"/>
      <c r="DI41" s="97"/>
      <c r="DJ41" s="97"/>
      <c r="DK41" s="97"/>
      <c r="DL41" s="97"/>
      <c r="DM41" s="97"/>
      <c r="DN41" s="97"/>
      <c r="DO41" s="97"/>
      <c r="DP41" s="97"/>
      <c r="DQ41" s="97"/>
      <c r="DR41" s="97"/>
      <c r="DS41" s="97"/>
      <c r="DT41" s="97"/>
      <c r="DU41" s="97"/>
      <c r="DV41" s="97"/>
      <c r="DW41" s="97"/>
      <c r="DX41" s="97"/>
      <c r="DY41" s="97"/>
      <c r="DZ41" s="97"/>
      <c r="EA41" s="97"/>
      <c r="EB41" s="97"/>
      <c r="EC41" s="97"/>
      <c r="ED41" s="97"/>
      <c r="EE41" s="97"/>
      <c r="EF41" s="97"/>
      <c r="EG41" s="97"/>
      <c r="EH41" s="97"/>
      <c r="EI41" s="97"/>
      <c r="EJ41" s="97"/>
      <c r="EK41" s="97"/>
      <c r="EL41" s="97"/>
      <c r="EM41" s="97"/>
      <c r="EN41" s="97"/>
      <c r="EO41" s="97"/>
      <c r="EP41" s="97"/>
      <c r="EQ41" s="97"/>
      <c r="ER41" s="97"/>
      <c r="ES41" s="97"/>
      <c r="ET41" s="97"/>
      <c r="EU41" s="97"/>
      <c r="EV41" s="97"/>
      <c r="EW41" s="97"/>
      <c r="EX41" s="97"/>
      <c r="EY41" s="97"/>
      <c r="EZ41" s="97"/>
      <c r="FA41" s="97"/>
      <c r="FB41" s="97"/>
      <c r="FC41" s="97"/>
      <c r="FD41" s="97"/>
      <c r="FE41" s="97"/>
      <c r="FF41" s="97"/>
      <c r="FG41" s="97"/>
      <c r="FH41" s="97"/>
      <c r="FI41" s="97"/>
      <c r="FJ41" s="97"/>
      <c r="FK41" s="97"/>
      <c r="FL41" s="97"/>
      <c r="FM41" s="97"/>
      <c r="FN41" s="97"/>
      <c r="FO41" s="97"/>
      <c r="FP41" s="97"/>
      <c r="FQ41" s="97"/>
      <c r="FR41" s="97"/>
      <c r="FS41" s="97"/>
      <c r="FT41" s="97"/>
      <c r="FU41" s="97"/>
      <c r="FV41" s="97"/>
      <c r="FW41" s="97"/>
      <c r="FX41" s="97"/>
      <c r="FY41" s="97"/>
      <c r="FZ41" s="97"/>
      <c r="GA41" s="97"/>
      <c r="GB41" s="97"/>
      <c r="GC41" s="97"/>
      <c r="GD41" s="97"/>
      <c r="GE41" s="97"/>
      <c r="GF41" s="97"/>
      <c r="GG41" s="97"/>
      <c r="GH41" s="97"/>
      <c r="GI41" s="97"/>
      <c r="GJ41" s="97"/>
      <c r="GK41" s="97"/>
      <c r="GL41" s="97"/>
      <c r="GM41" s="97"/>
      <c r="GN41" s="97"/>
      <c r="GO41" s="97"/>
      <c r="GP41" s="97"/>
      <c r="GQ41" s="97"/>
      <c r="GR41" s="97"/>
      <c r="GS41" s="97"/>
      <c r="GT41" s="97"/>
      <c r="GU41" s="97"/>
      <c r="GV41" s="97"/>
      <c r="GW41" s="97"/>
      <c r="GX41" s="97"/>
      <c r="GY41" s="97"/>
      <c r="GZ41" s="97"/>
      <c r="HA41" s="97"/>
      <c r="HB41" s="97"/>
      <c r="HC41" s="97"/>
      <c r="HD41" s="97"/>
      <c r="HE41" s="97"/>
      <c r="HF41" s="97"/>
      <c r="HG41" s="97"/>
      <c r="HH41" s="97"/>
      <c r="HI41" s="97"/>
      <c r="HJ41" s="97"/>
      <c r="HK41" s="97"/>
      <c r="HL41" s="97"/>
      <c r="HM41" s="97"/>
      <c r="HN41" s="97"/>
      <c r="HO41" s="97"/>
      <c r="HP41" s="97"/>
      <c r="HQ41" s="97"/>
      <c r="HR41" s="97"/>
      <c r="HS41" s="97"/>
      <c r="HT41" s="97"/>
      <c r="HU41" s="97"/>
      <c r="HV41" s="97"/>
      <c r="HW41" s="97"/>
      <c r="HX41" s="97"/>
      <c r="HY41" s="97"/>
      <c r="HZ41" s="97"/>
      <c r="IA41" s="97"/>
      <c r="IB41" s="97"/>
      <c r="IC41" s="97"/>
      <c r="ID41" s="97"/>
      <c r="IE41" s="97"/>
      <c r="IF41" s="97"/>
      <c r="IG41" s="97"/>
      <c r="IH41" s="97"/>
      <c r="II41" s="97"/>
      <c r="IJ41" s="97"/>
      <c r="IK41" s="97"/>
      <c r="IL41" s="97"/>
      <c r="IM41" s="97"/>
      <c r="IN41" s="97"/>
      <c r="IO41" s="97"/>
      <c r="IP41" s="97"/>
      <c r="IQ41" s="97"/>
      <c r="IR41" s="97"/>
      <c r="IS41" s="97"/>
      <c r="IT41" s="97"/>
      <c r="IU41" s="97"/>
    </row>
    <row r="42" spans="1:255" s="98" customFormat="1" ht="12" customHeight="1" x14ac:dyDescent="0.25">
      <c r="A42" s="92"/>
      <c r="B42" s="93" t="s">
        <v>71</v>
      </c>
      <c r="C42" s="94" t="s">
        <v>29</v>
      </c>
      <c r="D42" s="94">
        <v>73</v>
      </c>
      <c r="E42" s="94" t="s">
        <v>103</v>
      </c>
      <c r="F42" s="95">
        <v>680</v>
      </c>
      <c r="G42" s="96">
        <f>(D42*F42)</f>
        <v>49640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  <c r="CC42" s="97"/>
      <c r="CD42" s="97"/>
      <c r="CE42" s="97"/>
      <c r="CF42" s="97"/>
      <c r="CG42" s="97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  <c r="CX42" s="97"/>
      <c r="CY42" s="97"/>
      <c r="CZ42" s="97"/>
      <c r="DA42" s="97"/>
      <c r="DB42" s="97"/>
      <c r="DC42" s="97"/>
      <c r="DD42" s="97"/>
      <c r="DE42" s="97"/>
      <c r="DF42" s="97"/>
      <c r="DG42" s="97"/>
      <c r="DH42" s="97"/>
      <c r="DI42" s="97"/>
      <c r="DJ42" s="97"/>
      <c r="DK42" s="97"/>
      <c r="DL42" s="97"/>
      <c r="DM42" s="97"/>
      <c r="DN42" s="97"/>
      <c r="DO42" s="97"/>
      <c r="DP42" s="97"/>
      <c r="DQ42" s="97"/>
      <c r="DR42" s="97"/>
      <c r="DS42" s="97"/>
      <c r="DT42" s="97"/>
      <c r="DU42" s="97"/>
      <c r="DV42" s="97"/>
      <c r="DW42" s="97"/>
      <c r="DX42" s="97"/>
      <c r="DY42" s="97"/>
      <c r="DZ42" s="97"/>
      <c r="EA42" s="97"/>
      <c r="EB42" s="97"/>
      <c r="EC42" s="97"/>
      <c r="ED42" s="97"/>
      <c r="EE42" s="97"/>
      <c r="EF42" s="97"/>
      <c r="EG42" s="97"/>
      <c r="EH42" s="97"/>
      <c r="EI42" s="97"/>
      <c r="EJ42" s="97"/>
      <c r="EK42" s="97"/>
      <c r="EL42" s="97"/>
      <c r="EM42" s="97"/>
      <c r="EN42" s="97"/>
      <c r="EO42" s="97"/>
      <c r="EP42" s="97"/>
      <c r="EQ42" s="97"/>
      <c r="ER42" s="97"/>
      <c r="ES42" s="97"/>
      <c r="ET42" s="97"/>
      <c r="EU42" s="97"/>
      <c r="EV42" s="97"/>
      <c r="EW42" s="97"/>
      <c r="EX42" s="97"/>
      <c r="EY42" s="97"/>
      <c r="EZ42" s="97"/>
      <c r="FA42" s="97"/>
      <c r="FB42" s="97"/>
      <c r="FC42" s="97"/>
      <c r="FD42" s="97"/>
      <c r="FE42" s="97"/>
      <c r="FF42" s="97"/>
      <c r="FG42" s="97"/>
      <c r="FH42" s="97"/>
      <c r="FI42" s="97"/>
      <c r="FJ42" s="97"/>
      <c r="FK42" s="97"/>
      <c r="FL42" s="97"/>
      <c r="FM42" s="97"/>
      <c r="FN42" s="97"/>
      <c r="FO42" s="97"/>
      <c r="FP42" s="97"/>
      <c r="FQ42" s="97"/>
      <c r="FR42" s="97"/>
      <c r="FS42" s="97"/>
      <c r="FT42" s="97"/>
      <c r="FU42" s="97"/>
      <c r="FV42" s="97"/>
      <c r="FW42" s="97"/>
      <c r="FX42" s="97"/>
      <c r="FY42" s="97"/>
      <c r="FZ42" s="97"/>
      <c r="GA42" s="97"/>
      <c r="GB42" s="97"/>
      <c r="GC42" s="97"/>
      <c r="GD42" s="97"/>
      <c r="GE42" s="97"/>
      <c r="GF42" s="97"/>
      <c r="GG42" s="97"/>
      <c r="GH42" s="97"/>
      <c r="GI42" s="97"/>
      <c r="GJ42" s="97"/>
      <c r="GK42" s="97"/>
      <c r="GL42" s="97"/>
      <c r="GM42" s="97"/>
      <c r="GN42" s="97"/>
      <c r="GO42" s="97"/>
      <c r="GP42" s="97"/>
      <c r="GQ42" s="97"/>
      <c r="GR42" s="97"/>
      <c r="GS42" s="97"/>
      <c r="GT42" s="97"/>
      <c r="GU42" s="97"/>
      <c r="GV42" s="97"/>
      <c r="GW42" s="97"/>
      <c r="GX42" s="97"/>
      <c r="GY42" s="97"/>
      <c r="GZ42" s="97"/>
      <c r="HA42" s="97"/>
      <c r="HB42" s="97"/>
      <c r="HC42" s="97"/>
      <c r="HD42" s="97"/>
      <c r="HE42" s="97"/>
      <c r="HF42" s="97"/>
      <c r="HG42" s="97"/>
      <c r="HH42" s="97"/>
      <c r="HI42" s="97"/>
      <c r="HJ42" s="97"/>
      <c r="HK42" s="97"/>
      <c r="HL42" s="97"/>
      <c r="HM42" s="97"/>
      <c r="HN42" s="97"/>
      <c r="HO42" s="97"/>
      <c r="HP42" s="97"/>
      <c r="HQ42" s="97"/>
      <c r="HR42" s="97"/>
      <c r="HS42" s="97"/>
      <c r="HT42" s="97"/>
      <c r="HU42" s="97"/>
      <c r="HV42" s="97"/>
      <c r="HW42" s="97"/>
      <c r="HX42" s="97"/>
      <c r="HY42" s="97"/>
      <c r="HZ42" s="97"/>
      <c r="IA42" s="97"/>
      <c r="IB42" s="97"/>
      <c r="IC42" s="97"/>
      <c r="ID42" s="97"/>
      <c r="IE42" s="97"/>
      <c r="IF42" s="97"/>
      <c r="IG42" s="97"/>
      <c r="IH42" s="97"/>
      <c r="II42" s="97"/>
      <c r="IJ42" s="97"/>
      <c r="IK42" s="97"/>
      <c r="IL42" s="97"/>
      <c r="IM42" s="97"/>
      <c r="IN42" s="97"/>
      <c r="IO42" s="97"/>
      <c r="IP42" s="97"/>
      <c r="IQ42" s="97"/>
      <c r="IR42" s="97"/>
      <c r="IS42" s="97"/>
      <c r="IT42" s="97"/>
      <c r="IU42" s="97"/>
    </row>
    <row r="43" spans="1:255" s="98" customFormat="1" ht="12" customHeight="1" x14ac:dyDescent="0.25">
      <c r="A43" s="92"/>
      <c r="B43" s="104" t="s">
        <v>55</v>
      </c>
      <c r="C43" s="94"/>
      <c r="D43" s="94"/>
      <c r="E43" s="94"/>
      <c r="F43" s="95"/>
      <c r="G43" s="96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  <c r="CU43" s="97"/>
      <c r="CV43" s="97"/>
      <c r="CW43" s="97"/>
      <c r="CX43" s="97"/>
      <c r="CY43" s="97"/>
      <c r="CZ43" s="97"/>
      <c r="DA43" s="97"/>
      <c r="DB43" s="97"/>
      <c r="DC43" s="97"/>
      <c r="DD43" s="97"/>
      <c r="DE43" s="97"/>
      <c r="DF43" s="97"/>
      <c r="DG43" s="97"/>
      <c r="DH43" s="97"/>
      <c r="DI43" s="97"/>
      <c r="DJ43" s="97"/>
      <c r="DK43" s="97"/>
      <c r="DL43" s="97"/>
      <c r="DM43" s="97"/>
      <c r="DN43" s="97"/>
      <c r="DO43" s="97"/>
      <c r="DP43" s="97"/>
      <c r="DQ43" s="97"/>
      <c r="DR43" s="97"/>
      <c r="DS43" s="97"/>
      <c r="DT43" s="97"/>
      <c r="DU43" s="97"/>
      <c r="DV43" s="97"/>
      <c r="DW43" s="97"/>
      <c r="DX43" s="97"/>
      <c r="DY43" s="97"/>
      <c r="DZ43" s="97"/>
      <c r="EA43" s="97"/>
      <c r="EB43" s="97"/>
      <c r="EC43" s="97"/>
      <c r="ED43" s="97"/>
      <c r="EE43" s="97"/>
      <c r="EF43" s="97"/>
      <c r="EG43" s="97"/>
      <c r="EH43" s="97"/>
      <c r="EI43" s="97"/>
      <c r="EJ43" s="97"/>
      <c r="EK43" s="97"/>
      <c r="EL43" s="97"/>
      <c r="EM43" s="97"/>
      <c r="EN43" s="97"/>
      <c r="EO43" s="97"/>
      <c r="EP43" s="97"/>
      <c r="EQ43" s="97"/>
      <c r="ER43" s="97"/>
      <c r="ES43" s="97"/>
      <c r="ET43" s="97"/>
      <c r="EU43" s="97"/>
      <c r="EV43" s="97"/>
      <c r="EW43" s="97"/>
      <c r="EX43" s="97"/>
      <c r="EY43" s="97"/>
      <c r="EZ43" s="97"/>
      <c r="FA43" s="97"/>
      <c r="FB43" s="97"/>
      <c r="FC43" s="97"/>
      <c r="FD43" s="97"/>
      <c r="FE43" s="97"/>
      <c r="FF43" s="97"/>
      <c r="FG43" s="97"/>
      <c r="FH43" s="97"/>
      <c r="FI43" s="97"/>
      <c r="FJ43" s="97"/>
      <c r="FK43" s="97"/>
      <c r="FL43" s="97"/>
      <c r="FM43" s="97"/>
      <c r="FN43" s="97"/>
      <c r="FO43" s="97"/>
      <c r="FP43" s="97"/>
      <c r="FQ43" s="97"/>
      <c r="FR43" s="97"/>
      <c r="FS43" s="97"/>
      <c r="FT43" s="97"/>
      <c r="FU43" s="97"/>
      <c r="FV43" s="97"/>
      <c r="FW43" s="97"/>
      <c r="FX43" s="97"/>
      <c r="FY43" s="97"/>
      <c r="FZ43" s="97"/>
      <c r="GA43" s="97"/>
      <c r="GB43" s="97"/>
      <c r="GC43" s="97"/>
      <c r="GD43" s="97"/>
      <c r="GE43" s="97"/>
      <c r="GF43" s="97"/>
      <c r="GG43" s="97"/>
      <c r="GH43" s="97"/>
      <c r="GI43" s="97"/>
      <c r="GJ43" s="97"/>
      <c r="GK43" s="97"/>
      <c r="GL43" s="97"/>
      <c r="GM43" s="97"/>
      <c r="GN43" s="97"/>
      <c r="GO43" s="97"/>
      <c r="GP43" s="97"/>
      <c r="GQ43" s="97"/>
      <c r="GR43" s="97"/>
      <c r="GS43" s="97"/>
      <c r="GT43" s="97"/>
      <c r="GU43" s="97"/>
      <c r="GV43" s="97"/>
      <c r="GW43" s="97"/>
      <c r="GX43" s="97"/>
      <c r="GY43" s="97"/>
      <c r="GZ43" s="97"/>
      <c r="HA43" s="97"/>
      <c r="HB43" s="97"/>
      <c r="HC43" s="97"/>
      <c r="HD43" s="97"/>
      <c r="HE43" s="97"/>
      <c r="HF43" s="97"/>
      <c r="HG43" s="97"/>
      <c r="HH43" s="97"/>
      <c r="HI43" s="97"/>
      <c r="HJ43" s="97"/>
      <c r="HK43" s="97"/>
      <c r="HL43" s="97"/>
      <c r="HM43" s="97"/>
      <c r="HN43" s="97"/>
      <c r="HO43" s="97"/>
      <c r="HP43" s="97"/>
      <c r="HQ43" s="97"/>
      <c r="HR43" s="97"/>
      <c r="HS43" s="97"/>
      <c r="HT43" s="97"/>
      <c r="HU43" s="97"/>
      <c r="HV43" s="97"/>
      <c r="HW43" s="97"/>
      <c r="HX43" s="97"/>
      <c r="HY43" s="97"/>
      <c r="HZ43" s="97"/>
      <c r="IA43" s="97"/>
      <c r="IB43" s="97"/>
      <c r="IC43" s="97"/>
      <c r="ID43" s="97"/>
      <c r="IE43" s="97"/>
      <c r="IF43" s="97"/>
      <c r="IG43" s="97"/>
      <c r="IH43" s="97"/>
      <c r="II43" s="97"/>
      <c r="IJ43" s="97"/>
      <c r="IK43" s="97"/>
      <c r="IL43" s="97"/>
      <c r="IM43" s="97"/>
      <c r="IN43" s="97"/>
      <c r="IO43" s="97"/>
      <c r="IP43" s="97"/>
      <c r="IQ43" s="97"/>
      <c r="IR43" s="97"/>
      <c r="IS43" s="97"/>
      <c r="IT43" s="97"/>
      <c r="IU43" s="97"/>
    </row>
    <row r="44" spans="1:255" s="98" customFormat="1" ht="12" customHeight="1" x14ac:dyDescent="0.25">
      <c r="A44" s="92"/>
      <c r="B44" s="93" t="s">
        <v>98</v>
      </c>
      <c r="C44" s="94" t="s">
        <v>65</v>
      </c>
      <c r="D44" s="94">
        <v>25</v>
      </c>
      <c r="E44" s="94" t="s">
        <v>109</v>
      </c>
      <c r="F44" s="95">
        <v>220</v>
      </c>
      <c r="G44" s="96">
        <f>(D44*F44)</f>
        <v>5500</v>
      </c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97"/>
      <c r="CY44" s="97"/>
      <c r="CZ44" s="97"/>
      <c r="DA44" s="97"/>
      <c r="DB44" s="97"/>
      <c r="DC44" s="97"/>
      <c r="DD44" s="97"/>
      <c r="DE44" s="97"/>
      <c r="DF44" s="97"/>
      <c r="DG44" s="97"/>
      <c r="DH44" s="97"/>
      <c r="DI44" s="97"/>
      <c r="DJ44" s="97"/>
      <c r="DK44" s="97"/>
      <c r="DL44" s="97"/>
      <c r="DM44" s="97"/>
      <c r="DN44" s="97"/>
      <c r="DO44" s="97"/>
      <c r="DP44" s="97"/>
      <c r="DQ44" s="97"/>
      <c r="DR44" s="97"/>
      <c r="DS44" s="97"/>
      <c r="DT44" s="97"/>
      <c r="DU44" s="97"/>
      <c r="DV44" s="97"/>
      <c r="DW44" s="97"/>
      <c r="DX44" s="97"/>
      <c r="DY44" s="97"/>
      <c r="DZ44" s="97"/>
      <c r="EA44" s="97"/>
      <c r="EB44" s="97"/>
      <c r="EC44" s="97"/>
      <c r="ED44" s="97"/>
      <c r="EE44" s="97"/>
      <c r="EF44" s="97"/>
      <c r="EG44" s="97"/>
      <c r="EH44" s="97"/>
      <c r="EI44" s="97"/>
      <c r="EJ44" s="97"/>
      <c r="EK44" s="97"/>
      <c r="EL44" s="97"/>
      <c r="EM44" s="97"/>
      <c r="EN44" s="97"/>
      <c r="EO44" s="97"/>
      <c r="EP44" s="97"/>
      <c r="EQ44" s="97"/>
      <c r="ER44" s="97"/>
      <c r="ES44" s="97"/>
      <c r="ET44" s="97"/>
      <c r="EU44" s="97"/>
      <c r="EV44" s="97"/>
      <c r="EW44" s="97"/>
      <c r="EX44" s="97"/>
      <c r="EY44" s="97"/>
      <c r="EZ44" s="97"/>
      <c r="FA44" s="97"/>
      <c r="FB44" s="97"/>
      <c r="FC44" s="97"/>
      <c r="FD44" s="97"/>
      <c r="FE44" s="97"/>
      <c r="FF44" s="97"/>
      <c r="FG44" s="97"/>
      <c r="FH44" s="97"/>
      <c r="FI44" s="97"/>
      <c r="FJ44" s="97"/>
      <c r="FK44" s="97"/>
      <c r="FL44" s="97"/>
      <c r="FM44" s="97"/>
      <c r="FN44" s="97"/>
      <c r="FO44" s="97"/>
      <c r="FP44" s="97"/>
      <c r="FQ44" s="97"/>
      <c r="FR44" s="97"/>
      <c r="FS44" s="97"/>
      <c r="FT44" s="97"/>
      <c r="FU44" s="97"/>
      <c r="FV44" s="97"/>
      <c r="FW44" s="97"/>
      <c r="FX44" s="97"/>
      <c r="FY44" s="97"/>
      <c r="FZ44" s="97"/>
      <c r="GA44" s="97"/>
      <c r="GB44" s="97"/>
      <c r="GC44" s="97"/>
      <c r="GD44" s="97"/>
      <c r="GE44" s="97"/>
      <c r="GF44" s="97"/>
      <c r="GG44" s="97"/>
      <c r="GH44" s="97"/>
      <c r="GI44" s="97"/>
      <c r="GJ44" s="97"/>
      <c r="GK44" s="97"/>
      <c r="GL44" s="97"/>
      <c r="GM44" s="97"/>
      <c r="GN44" s="97"/>
      <c r="GO44" s="97"/>
      <c r="GP44" s="97"/>
      <c r="GQ44" s="97"/>
      <c r="GR44" s="97"/>
      <c r="GS44" s="97"/>
      <c r="GT44" s="97"/>
      <c r="GU44" s="97"/>
      <c r="GV44" s="97"/>
      <c r="GW44" s="97"/>
      <c r="GX44" s="97"/>
      <c r="GY44" s="97"/>
      <c r="GZ44" s="97"/>
      <c r="HA44" s="97"/>
      <c r="HB44" s="97"/>
      <c r="HC44" s="97"/>
      <c r="HD44" s="97"/>
      <c r="HE44" s="97"/>
      <c r="HF44" s="97"/>
      <c r="HG44" s="97"/>
      <c r="HH44" s="97"/>
      <c r="HI44" s="97"/>
      <c r="HJ44" s="97"/>
      <c r="HK44" s="97"/>
      <c r="HL44" s="97"/>
      <c r="HM44" s="97"/>
      <c r="HN44" s="97"/>
      <c r="HO44" s="97"/>
      <c r="HP44" s="97"/>
      <c r="HQ44" s="97"/>
      <c r="HR44" s="97"/>
      <c r="HS44" s="97"/>
      <c r="HT44" s="97"/>
      <c r="HU44" s="97"/>
      <c r="HV44" s="97"/>
      <c r="HW44" s="97"/>
      <c r="HX44" s="97"/>
      <c r="HY44" s="97"/>
      <c r="HZ44" s="97"/>
      <c r="IA44" s="97"/>
      <c r="IB44" s="97"/>
      <c r="IC44" s="97"/>
      <c r="ID44" s="97"/>
      <c r="IE44" s="97"/>
      <c r="IF44" s="97"/>
      <c r="IG44" s="97"/>
      <c r="IH44" s="97"/>
      <c r="II44" s="97"/>
      <c r="IJ44" s="97"/>
      <c r="IK44" s="97"/>
      <c r="IL44" s="97"/>
      <c r="IM44" s="97"/>
      <c r="IN44" s="97"/>
      <c r="IO44" s="97"/>
      <c r="IP44" s="97"/>
      <c r="IQ44" s="97"/>
      <c r="IR44" s="97"/>
      <c r="IS44" s="97"/>
      <c r="IT44" s="97"/>
      <c r="IU44" s="97"/>
    </row>
    <row r="45" spans="1:255" s="98" customFormat="1" ht="12" customHeight="1" x14ac:dyDescent="0.25">
      <c r="A45" s="92"/>
      <c r="B45" s="104" t="s">
        <v>66</v>
      </c>
      <c r="C45" s="94"/>
      <c r="D45" s="94"/>
      <c r="E45" s="94"/>
      <c r="F45" s="95"/>
      <c r="G45" s="96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97"/>
      <c r="CW45" s="97"/>
      <c r="CX45" s="97"/>
      <c r="CY45" s="97"/>
      <c r="CZ45" s="97"/>
      <c r="DA45" s="97"/>
      <c r="DB45" s="97"/>
      <c r="DC45" s="97"/>
      <c r="DD45" s="97"/>
      <c r="DE45" s="97"/>
      <c r="DF45" s="97"/>
      <c r="DG45" s="97"/>
      <c r="DH45" s="97"/>
      <c r="DI45" s="97"/>
      <c r="DJ45" s="97"/>
      <c r="DK45" s="97"/>
      <c r="DL45" s="97"/>
      <c r="DM45" s="97"/>
      <c r="DN45" s="97"/>
      <c r="DO45" s="97"/>
      <c r="DP45" s="97"/>
      <c r="DQ45" s="97"/>
      <c r="DR45" s="97"/>
      <c r="DS45" s="97"/>
      <c r="DT45" s="97"/>
      <c r="DU45" s="97"/>
      <c r="DV45" s="97"/>
      <c r="DW45" s="97"/>
      <c r="DX45" s="97"/>
      <c r="DY45" s="97"/>
      <c r="DZ45" s="97"/>
      <c r="EA45" s="97"/>
      <c r="EB45" s="97"/>
      <c r="EC45" s="97"/>
      <c r="ED45" s="97"/>
      <c r="EE45" s="97"/>
      <c r="EF45" s="97"/>
      <c r="EG45" s="97"/>
      <c r="EH45" s="97"/>
      <c r="EI45" s="97"/>
      <c r="EJ45" s="97"/>
      <c r="EK45" s="97"/>
      <c r="EL45" s="97"/>
      <c r="EM45" s="97"/>
      <c r="EN45" s="97"/>
      <c r="EO45" s="97"/>
      <c r="EP45" s="97"/>
      <c r="EQ45" s="97"/>
      <c r="ER45" s="97"/>
      <c r="ES45" s="97"/>
      <c r="ET45" s="97"/>
      <c r="EU45" s="97"/>
      <c r="EV45" s="97"/>
      <c r="EW45" s="97"/>
      <c r="EX45" s="97"/>
      <c r="EY45" s="97"/>
      <c r="EZ45" s="97"/>
      <c r="FA45" s="97"/>
      <c r="FB45" s="97"/>
      <c r="FC45" s="97"/>
      <c r="FD45" s="97"/>
      <c r="FE45" s="97"/>
      <c r="FF45" s="97"/>
      <c r="FG45" s="97"/>
      <c r="FH45" s="97"/>
      <c r="FI45" s="97"/>
      <c r="FJ45" s="97"/>
      <c r="FK45" s="97"/>
      <c r="FL45" s="97"/>
      <c r="FM45" s="97"/>
      <c r="FN45" s="97"/>
      <c r="FO45" s="97"/>
      <c r="FP45" s="97"/>
      <c r="FQ45" s="97"/>
      <c r="FR45" s="97"/>
      <c r="FS45" s="97"/>
      <c r="FT45" s="97"/>
      <c r="FU45" s="97"/>
      <c r="FV45" s="97"/>
      <c r="FW45" s="97"/>
      <c r="FX45" s="97"/>
      <c r="FY45" s="97"/>
      <c r="FZ45" s="97"/>
      <c r="GA45" s="97"/>
      <c r="GB45" s="97"/>
      <c r="GC45" s="97"/>
      <c r="GD45" s="97"/>
      <c r="GE45" s="97"/>
      <c r="GF45" s="97"/>
      <c r="GG45" s="97"/>
      <c r="GH45" s="97"/>
      <c r="GI45" s="97"/>
      <c r="GJ45" s="97"/>
      <c r="GK45" s="97"/>
      <c r="GL45" s="97"/>
      <c r="GM45" s="97"/>
      <c r="GN45" s="97"/>
      <c r="GO45" s="97"/>
      <c r="GP45" s="97"/>
      <c r="GQ45" s="97"/>
      <c r="GR45" s="97"/>
      <c r="GS45" s="97"/>
      <c r="GT45" s="97"/>
      <c r="GU45" s="97"/>
      <c r="GV45" s="97"/>
      <c r="GW45" s="97"/>
      <c r="GX45" s="97"/>
      <c r="GY45" s="97"/>
      <c r="GZ45" s="97"/>
      <c r="HA45" s="97"/>
      <c r="HB45" s="97"/>
      <c r="HC45" s="97"/>
      <c r="HD45" s="97"/>
      <c r="HE45" s="97"/>
      <c r="HF45" s="97"/>
      <c r="HG45" s="97"/>
      <c r="HH45" s="97"/>
      <c r="HI45" s="97"/>
      <c r="HJ45" s="97"/>
      <c r="HK45" s="97"/>
      <c r="HL45" s="97"/>
      <c r="HM45" s="97"/>
      <c r="HN45" s="97"/>
      <c r="HO45" s="97"/>
      <c r="HP45" s="97"/>
      <c r="HQ45" s="97"/>
      <c r="HR45" s="97"/>
      <c r="HS45" s="97"/>
      <c r="HT45" s="97"/>
      <c r="HU45" s="97"/>
      <c r="HV45" s="97"/>
      <c r="HW45" s="97"/>
      <c r="HX45" s="97"/>
      <c r="HY45" s="97"/>
      <c r="HZ45" s="97"/>
      <c r="IA45" s="97"/>
      <c r="IB45" s="97"/>
      <c r="IC45" s="97"/>
      <c r="ID45" s="97"/>
      <c r="IE45" s="97"/>
      <c r="IF45" s="97"/>
      <c r="IG45" s="97"/>
      <c r="IH45" s="97"/>
      <c r="II45" s="97"/>
      <c r="IJ45" s="97"/>
      <c r="IK45" s="97"/>
      <c r="IL45" s="97"/>
      <c r="IM45" s="97"/>
      <c r="IN45" s="97"/>
      <c r="IO45" s="97"/>
      <c r="IP45" s="97"/>
      <c r="IQ45" s="97"/>
      <c r="IR45" s="97"/>
      <c r="IS45" s="97"/>
      <c r="IT45" s="97"/>
      <c r="IU45" s="97"/>
    </row>
    <row r="46" spans="1:255" s="98" customFormat="1" ht="12" customHeight="1" x14ac:dyDescent="0.25">
      <c r="A46" s="92"/>
      <c r="B46" s="93" t="s">
        <v>81</v>
      </c>
      <c r="C46" s="94" t="s">
        <v>65</v>
      </c>
      <c r="D46" s="94">
        <v>60</v>
      </c>
      <c r="E46" s="94" t="s">
        <v>67</v>
      </c>
      <c r="F46" s="95">
        <v>70</v>
      </c>
      <c r="G46" s="96">
        <f>D46*F46</f>
        <v>4200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97"/>
      <c r="DC46" s="97"/>
      <c r="DD46" s="97"/>
      <c r="DE46" s="97"/>
      <c r="DF46" s="97"/>
      <c r="DG46" s="97"/>
      <c r="DH46" s="97"/>
      <c r="DI46" s="97"/>
      <c r="DJ46" s="97"/>
      <c r="DK46" s="97"/>
      <c r="DL46" s="97"/>
      <c r="DM46" s="97"/>
      <c r="DN46" s="97"/>
      <c r="DO46" s="97"/>
      <c r="DP46" s="97"/>
      <c r="DQ46" s="97"/>
      <c r="DR46" s="97"/>
      <c r="DS46" s="97"/>
      <c r="DT46" s="97"/>
      <c r="DU46" s="97"/>
      <c r="DV46" s="97"/>
      <c r="DW46" s="97"/>
      <c r="DX46" s="97"/>
      <c r="DY46" s="97"/>
      <c r="DZ46" s="97"/>
      <c r="EA46" s="97"/>
      <c r="EB46" s="97"/>
      <c r="EC46" s="97"/>
      <c r="ED46" s="97"/>
      <c r="EE46" s="97"/>
      <c r="EF46" s="97"/>
      <c r="EG46" s="97"/>
      <c r="EH46" s="97"/>
      <c r="EI46" s="97"/>
      <c r="EJ46" s="97"/>
      <c r="EK46" s="97"/>
      <c r="EL46" s="97"/>
      <c r="EM46" s="97"/>
      <c r="EN46" s="97"/>
      <c r="EO46" s="97"/>
      <c r="EP46" s="97"/>
      <c r="EQ46" s="97"/>
      <c r="ER46" s="97"/>
      <c r="ES46" s="97"/>
      <c r="ET46" s="97"/>
      <c r="EU46" s="97"/>
      <c r="EV46" s="97"/>
      <c r="EW46" s="97"/>
      <c r="EX46" s="97"/>
      <c r="EY46" s="97"/>
      <c r="EZ46" s="97"/>
      <c r="FA46" s="97"/>
      <c r="FB46" s="97"/>
      <c r="FC46" s="97"/>
      <c r="FD46" s="97"/>
      <c r="FE46" s="97"/>
      <c r="FF46" s="97"/>
      <c r="FG46" s="97"/>
      <c r="FH46" s="97"/>
      <c r="FI46" s="97"/>
      <c r="FJ46" s="97"/>
      <c r="FK46" s="97"/>
      <c r="FL46" s="97"/>
      <c r="FM46" s="97"/>
      <c r="FN46" s="97"/>
      <c r="FO46" s="97"/>
      <c r="FP46" s="97"/>
      <c r="FQ46" s="97"/>
      <c r="FR46" s="97"/>
      <c r="FS46" s="97"/>
      <c r="FT46" s="97"/>
      <c r="FU46" s="97"/>
      <c r="FV46" s="97"/>
      <c r="FW46" s="97"/>
      <c r="FX46" s="97"/>
      <c r="FY46" s="97"/>
      <c r="FZ46" s="97"/>
      <c r="GA46" s="97"/>
      <c r="GB46" s="97"/>
      <c r="GC46" s="97"/>
      <c r="GD46" s="97"/>
      <c r="GE46" s="97"/>
      <c r="GF46" s="97"/>
      <c r="GG46" s="97"/>
      <c r="GH46" s="97"/>
      <c r="GI46" s="97"/>
      <c r="GJ46" s="97"/>
      <c r="GK46" s="97"/>
      <c r="GL46" s="97"/>
      <c r="GM46" s="97"/>
      <c r="GN46" s="97"/>
      <c r="GO46" s="97"/>
      <c r="GP46" s="97"/>
      <c r="GQ46" s="97"/>
      <c r="GR46" s="97"/>
      <c r="GS46" s="97"/>
      <c r="GT46" s="97"/>
      <c r="GU46" s="97"/>
      <c r="GV46" s="97"/>
      <c r="GW46" s="97"/>
      <c r="GX46" s="97"/>
      <c r="GY46" s="97"/>
      <c r="GZ46" s="97"/>
      <c r="HA46" s="97"/>
      <c r="HB46" s="97"/>
      <c r="HC46" s="97"/>
      <c r="HD46" s="97"/>
      <c r="HE46" s="97"/>
      <c r="HF46" s="97"/>
      <c r="HG46" s="97"/>
      <c r="HH46" s="97"/>
      <c r="HI46" s="97"/>
      <c r="HJ46" s="97"/>
      <c r="HK46" s="97"/>
      <c r="HL46" s="97"/>
      <c r="HM46" s="97"/>
      <c r="HN46" s="97"/>
      <c r="HO46" s="97"/>
      <c r="HP46" s="97"/>
      <c r="HQ46" s="97"/>
      <c r="HR46" s="97"/>
      <c r="HS46" s="97"/>
      <c r="HT46" s="97"/>
      <c r="HU46" s="97"/>
      <c r="HV46" s="97"/>
      <c r="HW46" s="97"/>
      <c r="HX46" s="97"/>
      <c r="HY46" s="97"/>
      <c r="HZ46" s="97"/>
      <c r="IA46" s="97"/>
      <c r="IB46" s="97"/>
      <c r="IC46" s="97"/>
      <c r="ID46" s="97"/>
      <c r="IE46" s="97"/>
      <c r="IF46" s="97"/>
      <c r="IG46" s="97"/>
      <c r="IH46" s="97"/>
      <c r="II46" s="97"/>
      <c r="IJ46" s="97"/>
      <c r="IK46" s="97"/>
      <c r="IL46" s="97"/>
      <c r="IM46" s="97"/>
      <c r="IN46" s="97"/>
      <c r="IO46" s="97"/>
      <c r="IP46" s="97"/>
      <c r="IQ46" s="97"/>
      <c r="IR46" s="97"/>
      <c r="IS46" s="97"/>
      <c r="IT46" s="97"/>
      <c r="IU46" s="97"/>
    </row>
    <row r="47" spans="1:255" s="98" customFormat="1" ht="12" customHeight="1" x14ac:dyDescent="0.25">
      <c r="A47" s="92"/>
      <c r="B47" s="104" t="s">
        <v>74</v>
      </c>
      <c r="C47" s="94"/>
      <c r="D47" s="94"/>
      <c r="E47" s="94"/>
      <c r="F47" s="95"/>
      <c r="G47" s="96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7"/>
      <c r="CA47" s="97"/>
      <c r="CB47" s="97"/>
      <c r="CC47" s="97"/>
      <c r="CD47" s="97"/>
      <c r="CE47" s="97"/>
      <c r="CF47" s="97"/>
      <c r="CG47" s="97"/>
      <c r="CH47" s="97"/>
      <c r="CI47" s="97"/>
      <c r="CJ47" s="97"/>
      <c r="CK47" s="97"/>
      <c r="CL47" s="97"/>
      <c r="CM47" s="97"/>
      <c r="CN47" s="97"/>
      <c r="CO47" s="97"/>
      <c r="CP47" s="97"/>
      <c r="CQ47" s="97"/>
      <c r="CR47" s="97"/>
      <c r="CS47" s="97"/>
      <c r="CT47" s="97"/>
      <c r="CU47" s="97"/>
      <c r="CV47" s="97"/>
      <c r="CW47" s="97"/>
      <c r="CX47" s="97"/>
      <c r="CY47" s="97"/>
      <c r="CZ47" s="97"/>
      <c r="DA47" s="97"/>
      <c r="DB47" s="97"/>
      <c r="DC47" s="97"/>
      <c r="DD47" s="97"/>
      <c r="DE47" s="97"/>
      <c r="DF47" s="97"/>
      <c r="DG47" s="97"/>
      <c r="DH47" s="97"/>
      <c r="DI47" s="97"/>
      <c r="DJ47" s="97"/>
      <c r="DK47" s="97"/>
      <c r="DL47" s="97"/>
      <c r="DM47" s="97"/>
      <c r="DN47" s="97"/>
      <c r="DO47" s="97"/>
      <c r="DP47" s="97"/>
      <c r="DQ47" s="97"/>
      <c r="DR47" s="97"/>
      <c r="DS47" s="97"/>
      <c r="DT47" s="97"/>
      <c r="DU47" s="97"/>
      <c r="DV47" s="97"/>
      <c r="DW47" s="97"/>
      <c r="DX47" s="97"/>
      <c r="DY47" s="97"/>
      <c r="DZ47" s="97"/>
      <c r="EA47" s="97"/>
      <c r="EB47" s="97"/>
      <c r="EC47" s="97"/>
      <c r="ED47" s="97"/>
      <c r="EE47" s="97"/>
      <c r="EF47" s="97"/>
      <c r="EG47" s="97"/>
      <c r="EH47" s="97"/>
      <c r="EI47" s="97"/>
      <c r="EJ47" s="97"/>
      <c r="EK47" s="97"/>
      <c r="EL47" s="97"/>
      <c r="EM47" s="97"/>
      <c r="EN47" s="97"/>
      <c r="EO47" s="97"/>
      <c r="EP47" s="97"/>
      <c r="EQ47" s="97"/>
      <c r="ER47" s="97"/>
      <c r="ES47" s="97"/>
      <c r="ET47" s="97"/>
      <c r="EU47" s="97"/>
      <c r="EV47" s="97"/>
      <c r="EW47" s="97"/>
      <c r="EX47" s="97"/>
      <c r="EY47" s="97"/>
      <c r="EZ47" s="97"/>
      <c r="FA47" s="97"/>
      <c r="FB47" s="97"/>
      <c r="FC47" s="97"/>
      <c r="FD47" s="97"/>
      <c r="FE47" s="97"/>
      <c r="FF47" s="97"/>
      <c r="FG47" s="97"/>
      <c r="FH47" s="97"/>
      <c r="FI47" s="97"/>
      <c r="FJ47" s="97"/>
      <c r="FK47" s="97"/>
      <c r="FL47" s="97"/>
      <c r="FM47" s="97"/>
      <c r="FN47" s="97"/>
      <c r="FO47" s="97"/>
      <c r="FP47" s="97"/>
      <c r="FQ47" s="97"/>
      <c r="FR47" s="97"/>
      <c r="FS47" s="97"/>
      <c r="FT47" s="97"/>
      <c r="FU47" s="97"/>
      <c r="FV47" s="97"/>
      <c r="FW47" s="97"/>
      <c r="FX47" s="97"/>
      <c r="FY47" s="97"/>
      <c r="FZ47" s="97"/>
      <c r="GA47" s="97"/>
      <c r="GB47" s="97"/>
      <c r="GC47" s="97"/>
      <c r="GD47" s="97"/>
      <c r="GE47" s="97"/>
      <c r="GF47" s="97"/>
      <c r="GG47" s="97"/>
      <c r="GH47" s="97"/>
      <c r="GI47" s="97"/>
      <c r="GJ47" s="97"/>
      <c r="GK47" s="97"/>
      <c r="GL47" s="97"/>
      <c r="GM47" s="97"/>
      <c r="GN47" s="97"/>
      <c r="GO47" s="97"/>
      <c r="GP47" s="97"/>
      <c r="GQ47" s="97"/>
      <c r="GR47" s="97"/>
      <c r="GS47" s="97"/>
      <c r="GT47" s="97"/>
      <c r="GU47" s="97"/>
      <c r="GV47" s="97"/>
      <c r="GW47" s="97"/>
      <c r="GX47" s="97"/>
      <c r="GY47" s="97"/>
      <c r="GZ47" s="97"/>
      <c r="HA47" s="97"/>
      <c r="HB47" s="97"/>
      <c r="HC47" s="97"/>
      <c r="HD47" s="97"/>
      <c r="HE47" s="97"/>
      <c r="HF47" s="97"/>
      <c r="HG47" s="97"/>
      <c r="HH47" s="97"/>
      <c r="HI47" s="97"/>
      <c r="HJ47" s="97"/>
      <c r="HK47" s="97"/>
      <c r="HL47" s="97"/>
      <c r="HM47" s="97"/>
      <c r="HN47" s="97"/>
      <c r="HO47" s="97"/>
      <c r="HP47" s="97"/>
      <c r="HQ47" s="97"/>
      <c r="HR47" s="97"/>
      <c r="HS47" s="97"/>
      <c r="HT47" s="97"/>
      <c r="HU47" s="97"/>
      <c r="HV47" s="97"/>
      <c r="HW47" s="97"/>
      <c r="HX47" s="97"/>
      <c r="HY47" s="97"/>
      <c r="HZ47" s="97"/>
      <c r="IA47" s="97"/>
      <c r="IB47" s="97"/>
      <c r="IC47" s="97"/>
      <c r="ID47" s="97"/>
      <c r="IE47" s="97"/>
      <c r="IF47" s="97"/>
      <c r="IG47" s="97"/>
      <c r="IH47" s="97"/>
      <c r="II47" s="97"/>
      <c r="IJ47" s="97"/>
      <c r="IK47" s="97"/>
      <c r="IL47" s="97"/>
      <c r="IM47" s="97"/>
      <c r="IN47" s="97"/>
      <c r="IO47" s="97"/>
      <c r="IP47" s="97"/>
      <c r="IQ47" s="97"/>
      <c r="IR47" s="97"/>
      <c r="IS47" s="97"/>
      <c r="IT47" s="97"/>
      <c r="IU47" s="97"/>
    </row>
    <row r="48" spans="1:255" s="98" customFormat="1" ht="12" customHeight="1" x14ac:dyDescent="0.25">
      <c r="A48" s="92"/>
      <c r="B48" s="93" t="s">
        <v>99</v>
      </c>
      <c r="C48" s="94" t="s">
        <v>65</v>
      </c>
      <c r="D48" s="94">
        <v>8</v>
      </c>
      <c r="E48" s="94" t="s">
        <v>100</v>
      </c>
      <c r="F48" s="95">
        <v>149</v>
      </c>
      <c r="G48" s="96">
        <f>D48*F48</f>
        <v>1192</v>
      </c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97"/>
      <c r="BS48" s="97"/>
      <c r="BT48" s="97"/>
      <c r="BU48" s="97"/>
      <c r="BV48" s="97"/>
      <c r="BW48" s="97"/>
      <c r="BX48" s="97"/>
      <c r="BY48" s="97"/>
      <c r="BZ48" s="97"/>
      <c r="CA48" s="97"/>
      <c r="CB48" s="97"/>
      <c r="CC48" s="97"/>
      <c r="CD48" s="97"/>
      <c r="CE48" s="97"/>
      <c r="CF48" s="97"/>
      <c r="CG48" s="97"/>
      <c r="CH48" s="97"/>
      <c r="CI48" s="97"/>
      <c r="CJ48" s="97"/>
      <c r="CK48" s="97"/>
      <c r="CL48" s="97"/>
      <c r="CM48" s="97"/>
      <c r="CN48" s="97"/>
      <c r="CO48" s="97"/>
      <c r="CP48" s="97"/>
      <c r="CQ48" s="97"/>
      <c r="CR48" s="97"/>
      <c r="CS48" s="97"/>
      <c r="CT48" s="97"/>
      <c r="CU48" s="97"/>
      <c r="CV48" s="97"/>
      <c r="CW48" s="97"/>
      <c r="CX48" s="97"/>
      <c r="CY48" s="97"/>
      <c r="CZ48" s="97"/>
      <c r="DA48" s="97"/>
      <c r="DB48" s="97"/>
      <c r="DC48" s="97"/>
      <c r="DD48" s="97"/>
      <c r="DE48" s="97"/>
      <c r="DF48" s="97"/>
      <c r="DG48" s="97"/>
      <c r="DH48" s="97"/>
      <c r="DI48" s="97"/>
      <c r="DJ48" s="97"/>
      <c r="DK48" s="97"/>
      <c r="DL48" s="97"/>
      <c r="DM48" s="97"/>
      <c r="DN48" s="97"/>
      <c r="DO48" s="97"/>
      <c r="DP48" s="97"/>
      <c r="DQ48" s="97"/>
      <c r="DR48" s="97"/>
      <c r="DS48" s="97"/>
      <c r="DT48" s="97"/>
      <c r="DU48" s="97"/>
      <c r="DV48" s="97"/>
      <c r="DW48" s="97"/>
      <c r="DX48" s="97"/>
      <c r="DY48" s="97"/>
      <c r="DZ48" s="97"/>
      <c r="EA48" s="97"/>
      <c r="EB48" s="97"/>
      <c r="EC48" s="97"/>
      <c r="ED48" s="97"/>
      <c r="EE48" s="97"/>
      <c r="EF48" s="97"/>
      <c r="EG48" s="97"/>
      <c r="EH48" s="97"/>
      <c r="EI48" s="97"/>
      <c r="EJ48" s="97"/>
      <c r="EK48" s="97"/>
      <c r="EL48" s="97"/>
      <c r="EM48" s="97"/>
      <c r="EN48" s="97"/>
      <c r="EO48" s="97"/>
      <c r="EP48" s="97"/>
      <c r="EQ48" s="97"/>
      <c r="ER48" s="97"/>
      <c r="ES48" s="97"/>
      <c r="ET48" s="97"/>
      <c r="EU48" s="97"/>
      <c r="EV48" s="97"/>
      <c r="EW48" s="97"/>
      <c r="EX48" s="97"/>
      <c r="EY48" s="97"/>
      <c r="EZ48" s="97"/>
      <c r="FA48" s="97"/>
      <c r="FB48" s="97"/>
      <c r="FC48" s="97"/>
      <c r="FD48" s="97"/>
      <c r="FE48" s="97"/>
      <c r="FF48" s="97"/>
      <c r="FG48" s="97"/>
      <c r="FH48" s="97"/>
      <c r="FI48" s="97"/>
      <c r="FJ48" s="97"/>
      <c r="FK48" s="97"/>
      <c r="FL48" s="97"/>
      <c r="FM48" s="97"/>
      <c r="FN48" s="97"/>
      <c r="FO48" s="97"/>
      <c r="FP48" s="97"/>
      <c r="FQ48" s="97"/>
      <c r="FR48" s="97"/>
      <c r="FS48" s="97"/>
      <c r="FT48" s="97"/>
      <c r="FU48" s="97"/>
      <c r="FV48" s="97"/>
      <c r="FW48" s="97"/>
      <c r="FX48" s="97"/>
      <c r="FY48" s="97"/>
      <c r="FZ48" s="97"/>
      <c r="GA48" s="97"/>
      <c r="GB48" s="97"/>
      <c r="GC48" s="97"/>
      <c r="GD48" s="97"/>
      <c r="GE48" s="97"/>
      <c r="GF48" s="97"/>
      <c r="GG48" s="97"/>
      <c r="GH48" s="97"/>
      <c r="GI48" s="97"/>
      <c r="GJ48" s="97"/>
      <c r="GK48" s="97"/>
      <c r="GL48" s="97"/>
      <c r="GM48" s="97"/>
      <c r="GN48" s="97"/>
      <c r="GO48" s="97"/>
      <c r="GP48" s="97"/>
      <c r="GQ48" s="97"/>
      <c r="GR48" s="97"/>
      <c r="GS48" s="97"/>
      <c r="GT48" s="97"/>
      <c r="GU48" s="97"/>
      <c r="GV48" s="97"/>
      <c r="GW48" s="97"/>
      <c r="GX48" s="97"/>
      <c r="GY48" s="97"/>
      <c r="GZ48" s="97"/>
      <c r="HA48" s="97"/>
      <c r="HB48" s="97"/>
      <c r="HC48" s="97"/>
      <c r="HD48" s="97"/>
      <c r="HE48" s="97"/>
      <c r="HF48" s="97"/>
      <c r="HG48" s="97"/>
      <c r="HH48" s="97"/>
      <c r="HI48" s="97"/>
      <c r="HJ48" s="97"/>
      <c r="HK48" s="97"/>
      <c r="HL48" s="97"/>
      <c r="HM48" s="97"/>
      <c r="HN48" s="97"/>
      <c r="HO48" s="97"/>
      <c r="HP48" s="97"/>
      <c r="HQ48" s="97"/>
      <c r="HR48" s="97"/>
      <c r="HS48" s="97"/>
      <c r="HT48" s="97"/>
      <c r="HU48" s="97"/>
      <c r="HV48" s="97"/>
      <c r="HW48" s="97"/>
      <c r="HX48" s="97"/>
      <c r="HY48" s="97"/>
      <c r="HZ48" s="97"/>
      <c r="IA48" s="97"/>
      <c r="IB48" s="97"/>
      <c r="IC48" s="97"/>
      <c r="ID48" s="97"/>
      <c r="IE48" s="97"/>
      <c r="IF48" s="97"/>
      <c r="IG48" s="97"/>
      <c r="IH48" s="97"/>
      <c r="II48" s="97"/>
      <c r="IJ48" s="97"/>
      <c r="IK48" s="97"/>
      <c r="IL48" s="97"/>
      <c r="IM48" s="97"/>
      <c r="IN48" s="97"/>
      <c r="IO48" s="97"/>
      <c r="IP48" s="97"/>
      <c r="IQ48" s="97"/>
      <c r="IR48" s="97"/>
      <c r="IS48" s="97"/>
      <c r="IT48" s="97"/>
      <c r="IU48" s="97"/>
    </row>
    <row r="49" spans="1:255" s="98" customFormat="1" ht="12" customHeight="1" x14ac:dyDescent="0.25">
      <c r="A49" s="92"/>
      <c r="B49" s="93" t="s">
        <v>68</v>
      </c>
      <c r="C49" s="94" t="s">
        <v>76</v>
      </c>
      <c r="D49" s="94">
        <v>4</v>
      </c>
      <c r="E49" s="94" t="s">
        <v>100</v>
      </c>
      <c r="F49" s="95">
        <v>5180.7333333333336</v>
      </c>
      <c r="G49" s="96">
        <f>D49*F49</f>
        <v>20722.933333333334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7"/>
      <c r="BW49" s="97"/>
      <c r="BX49" s="97"/>
      <c r="BY49" s="97"/>
      <c r="BZ49" s="97"/>
      <c r="CA49" s="97"/>
      <c r="CB49" s="97"/>
      <c r="CC49" s="97"/>
      <c r="CD49" s="97"/>
      <c r="CE49" s="97"/>
      <c r="CF49" s="97"/>
      <c r="CG49" s="97"/>
      <c r="CH49" s="97"/>
      <c r="CI49" s="97"/>
      <c r="CJ49" s="97"/>
      <c r="CK49" s="97"/>
      <c r="CL49" s="97"/>
      <c r="CM49" s="97"/>
      <c r="CN49" s="97"/>
      <c r="CO49" s="97"/>
      <c r="CP49" s="97"/>
      <c r="CQ49" s="97"/>
      <c r="CR49" s="97"/>
      <c r="CS49" s="97"/>
      <c r="CT49" s="97"/>
      <c r="CU49" s="97"/>
      <c r="CV49" s="97"/>
      <c r="CW49" s="97"/>
      <c r="CX49" s="97"/>
      <c r="CY49" s="97"/>
      <c r="CZ49" s="97"/>
      <c r="DA49" s="97"/>
      <c r="DB49" s="97"/>
      <c r="DC49" s="97"/>
      <c r="DD49" s="97"/>
      <c r="DE49" s="97"/>
      <c r="DF49" s="97"/>
      <c r="DG49" s="97"/>
      <c r="DH49" s="97"/>
      <c r="DI49" s="97"/>
      <c r="DJ49" s="97"/>
      <c r="DK49" s="97"/>
      <c r="DL49" s="97"/>
      <c r="DM49" s="97"/>
      <c r="DN49" s="97"/>
      <c r="DO49" s="97"/>
      <c r="DP49" s="97"/>
      <c r="DQ49" s="97"/>
      <c r="DR49" s="97"/>
      <c r="DS49" s="97"/>
      <c r="DT49" s="97"/>
      <c r="DU49" s="97"/>
      <c r="DV49" s="97"/>
      <c r="DW49" s="97"/>
      <c r="DX49" s="97"/>
      <c r="DY49" s="97"/>
      <c r="DZ49" s="97"/>
      <c r="EA49" s="97"/>
      <c r="EB49" s="97"/>
      <c r="EC49" s="97"/>
      <c r="ED49" s="97"/>
      <c r="EE49" s="97"/>
      <c r="EF49" s="97"/>
      <c r="EG49" s="97"/>
      <c r="EH49" s="97"/>
      <c r="EI49" s="97"/>
      <c r="EJ49" s="97"/>
      <c r="EK49" s="97"/>
      <c r="EL49" s="97"/>
      <c r="EM49" s="97"/>
      <c r="EN49" s="97"/>
      <c r="EO49" s="97"/>
      <c r="EP49" s="97"/>
      <c r="EQ49" s="97"/>
      <c r="ER49" s="97"/>
      <c r="ES49" s="97"/>
      <c r="ET49" s="97"/>
      <c r="EU49" s="97"/>
      <c r="EV49" s="97"/>
      <c r="EW49" s="97"/>
      <c r="EX49" s="97"/>
      <c r="EY49" s="97"/>
      <c r="EZ49" s="97"/>
      <c r="FA49" s="97"/>
      <c r="FB49" s="97"/>
      <c r="FC49" s="97"/>
      <c r="FD49" s="97"/>
      <c r="FE49" s="97"/>
      <c r="FF49" s="97"/>
      <c r="FG49" s="97"/>
      <c r="FH49" s="97"/>
      <c r="FI49" s="97"/>
      <c r="FJ49" s="97"/>
      <c r="FK49" s="97"/>
      <c r="FL49" s="97"/>
      <c r="FM49" s="97"/>
      <c r="FN49" s="97"/>
      <c r="FO49" s="97"/>
      <c r="FP49" s="97"/>
      <c r="FQ49" s="97"/>
      <c r="FR49" s="97"/>
      <c r="FS49" s="97"/>
      <c r="FT49" s="97"/>
      <c r="FU49" s="97"/>
      <c r="FV49" s="97"/>
      <c r="FW49" s="97"/>
      <c r="FX49" s="97"/>
      <c r="FY49" s="97"/>
      <c r="FZ49" s="97"/>
      <c r="GA49" s="97"/>
      <c r="GB49" s="97"/>
      <c r="GC49" s="97"/>
      <c r="GD49" s="97"/>
      <c r="GE49" s="97"/>
      <c r="GF49" s="97"/>
      <c r="GG49" s="97"/>
      <c r="GH49" s="97"/>
      <c r="GI49" s="97"/>
      <c r="GJ49" s="97"/>
      <c r="GK49" s="97"/>
      <c r="GL49" s="97"/>
      <c r="GM49" s="97"/>
      <c r="GN49" s="97"/>
      <c r="GO49" s="97"/>
      <c r="GP49" s="97"/>
      <c r="GQ49" s="97"/>
      <c r="GR49" s="97"/>
      <c r="GS49" s="97"/>
      <c r="GT49" s="97"/>
      <c r="GU49" s="97"/>
      <c r="GV49" s="97"/>
      <c r="GW49" s="97"/>
      <c r="GX49" s="97"/>
      <c r="GY49" s="97"/>
      <c r="GZ49" s="97"/>
      <c r="HA49" s="97"/>
      <c r="HB49" s="97"/>
      <c r="HC49" s="97"/>
      <c r="HD49" s="97"/>
      <c r="HE49" s="97"/>
      <c r="HF49" s="97"/>
      <c r="HG49" s="97"/>
      <c r="HH49" s="97"/>
      <c r="HI49" s="97"/>
      <c r="HJ49" s="97"/>
      <c r="HK49" s="97"/>
      <c r="HL49" s="97"/>
      <c r="HM49" s="97"/>
      <c r="HN49" s="97"/>
      <c r="HO49" s="97"/>
      <c r="HP49" s="97"/>
      <c r="HQ49" s="97"/>
      <c r="HR49" s="97"/>
      <c r="HS49" s="97"/>
      <c r="HT49" s="97"/>
      <c r="HU49" s="97"/>
      <c r="HV49" s="97"/>
      <c r="HW49" s="97"/>
      <c r="HX49" s="97"/>
      <c r="HY49" s="97"/>
      <c r="HZ49" s="97"/>
      <c r="IA49" s="97"/>
      <c r="IB49" s="97"/>
      <c r="IC49" s="97"/>
      <c r="ID49" s="97"/>
      <c r="IE49" s="97"/>
      <c r="IF49" s="97"/>
      <c r="IG49" s="97"/>
      <c r="IH49" s="97"/>
      <c r="II49" s="97"/>
      <c r="IJ49" s="97"/>
      <c r="IK49" s="97"/>
      <c r="IL49" s="97"/>
      <c r="IM49" s="97"/>
      <c r="IN49" s="97"/>
      <c r="IO49" s="97"/>
      <c r="IP49" s="97"/>
      <c r="IQ49" s="97"/>
      <c r="IR49" s="97"/>
      <c r="IS49" s="97"/>
      <c r="IT49" s="97"/>
      <c r="IU49" s="97"/>
    </row>
    <row r="50" spans="1:255" s="98" customFormat="1" ht="12" customHeight="1" x14ac:dyDescent="0.25">
      <c r="A50" s="92"/>
      <c r="B50" s="104" t="s">
        <v>75</v>
      </c>
      <c r="C50" s="94"/>
      <c r="D50" s="94"/>
      <c r="E50" s="94"/>
      <c r="F50" s="95"/>
      <c r="G50" s="96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7"/>
      <c r="BR50" s="97"/>
      <c r="BS50" s="97"/>
      <c r="BT50" s="97"/>
      <c r="BU50" s="97"/>
      <c r="BV50" s="97"/>
      <c r="BW50" s="97"/>
      <c r="BX50" s="97"/>
      <c r="BY50" s="97"/>
      <c r="BZ50" s="97"/>
      <c r="CA50" s="97"/>
      <c r="CB50" s="97"/>
      <c r="CC50" s="97"/>
      <c r="CD50" s="97"/>
      <c r="CE50" s="97"/>
      <c r="CF50" s="97"/>
      <c r="CG50" s="97"/>
      <c r="CH50" s="97"/>
      <c r="CI50" s="97"/>
      <c r="CJ50" s="97"/>
      <c r="CK50" s="97"/>
      <c r="CL50" s="97"/>
      <c r="CM50" s="97"/>
      <c r="CN50" s="97"/>
      <c r="CO50" s="97"/>
      <c r="CP50" s="97"/>
      <c r="CQ50" s="97"/>
      <c r="CR50" s="97"/>
      <c r="CS50" s="97"/>
      <c r="CT50" s="97"/>
      <c r="CU50" s="97"/>
      <c r="CV50" s="97"/>
      <c r="CW50" s="97"/>
      <c r="CX50" s="97"/>
      <c r="CY50" s="97"/>
      <c r="CZ50" s="97"/>
      <c r="DA50" s="97"/>
      <c r="DB50" s="97"/>
      <c r="DC50" s="97"/>
      <c r="DD50" s="97"/>
      <c r="DE50" s="97"/>
      <c r="DF50" s="97"/>
      <c r="DG50" s="97"/>
      <c r="DH50" s="97"/>
      <c r="DI50" s="97"/>
      <c r="DJ50" s="97"/>
      <c r="DK50" s="97"/>
      <c r="DL50" s="97"/>
      <c r="DM50" s="97"/>
      <c r="DN50" s="97"/>
      <c r="DO50" s="97"/>
      <c r="DP50" s="97"/>
      <c r="DQ50" s="97"/>
      <c r="DR50" s="97"/>
      <c r="DS50" s="97"/>
      <c r="DT50" s="97"/>
      <c r="DU50" s="97"/>
      <c r="DV50" s="97"/>
      <c r="DW50" s="97"/>
      <c r="DX50" s="97"/>
      <c r="DY50" s="97"/>
      <c r="DZ50" s="97"/>
      <c r="EA50" s="97"/>
      <c r="EB50" s="97"/>
      <c r="EC50" s="97"/>
      <c r="ED50" s="97"/>
      <c r="EE50" s="97"/>
      <c r="EF50" s="97"/>
      <c r="EG50" s="97"/>
      <c r="EH50" s="97"/>
      <c r="EI50" s="97"/>
      <c r="EJ50" s="97"/>
      <c r="EK50" s="97"/>
      <c r="EL50" s="97"/>
      <c r="EM50" s="97"/>
      <c r="EN50" s="97"/>
      <c r="EO50" s="97"/>
      <c r="EP50" s="97"/>
      <c r="EQ50" s="97"/>
      <c r="ER50" s="97"/>
      <c r="ES50" s="97"/>
      <c r="ET50" s="97"/>
      <c r="EU50" s="97"/>
      <c r="EV50" s="97"/>
      <c r="EW50" s="97"/>
      <c r="EX50" s="97"/>
      <c r="EY50" s="97"/>
      <c r="EZ50" s="97"/>
      <c r="FA50" s="97"/>
      <c r="FB50" s="97"/>
      <c r="FC50" s="97"/>
      <c r="FD50" s="97"/>
      <c r="FE50" s="97"/>
      <c r="FF50" s="97"/>
      <c r="FG50" s="97"/>
      <c r="FH50" s="97"/>
      <c r="FI50" s="97"/>
      <c r="FJ50" s="97"/>
      <c r="FK50" s="97"/>
      <c r="FL50" s="97"/>
      <c r="FM50" s="97"/>
      <c r="FN50" s="97"/>
      <c r="FO50" s="97"/>
      <c r="FP50" s="97"/>
      <c r="FQ50" s="97"/>
      <c r="FR50" s="97"/>
      <c r="FS50" s="97"/>
      <c r="FT50" s="97"/>
      <c r="FU50" s="97"/>
      <c r="FV50" s="97"/>
      <c r="FW50" s="97"/>
      <c r="FX50" s="97"/>
      <c r="FY50" s="97"/>
      <c r="FZ50" s="97"/>
      <c r="GA50" s="97"/>
      <c r="GB50" s="97"/>
      <c r="GC50" s="97"/>
      <c r="GD50" s="97"/>
      <c r="GE50" s="97"/>
      <c r="GF50" s="97"/>
      <c r="GG50" s="97"/>
      <c r="GH50" s="97"/>
      <c r="GI50" s="97"/>
      <c r="GJ50" s="97"/>
      <c r="GK50" s="97"/>
      <c r="GL50" s="97"/>
      <c r="GM50" s="97"/>
      <c r="GN50" s="97"/>
      <c r="GO50" s="97"/>
      <c r="GP50" s="97"/>
      <c r="GQ50" s="97"/>
      <c r="GR50" s="97"/>
      <c r="GS50" s="97"/>
      <c r="GT50" s="97"/>
      <c r="GU50" s="97"/>
      <c r="GV50" s="97"/>
      <c r="GW50" s="97"/>
      <c r="GX50" s="97"/>
      <c r="GY50" s="97"/>
      <c r="GZ50" s="97"/>
      <c r="HA50" s="97"/>
      <c r="HB50" s="97"/>
      <c r="HC50" s="97"/>
      <c r="HD50" s="97"/>
      <c r="HE50" s="97"/>
      <c r="HF50" s="97"/>
      <c r="HG50" s="97"/>
      <c r="HH50" s="97"/>
      <c r="HI50" s="97"/>
      <c r="HJ50" s="97"/>
      <c r="HK50" s="97"/>
      <c r="HL50" s="97"/>
      <c r="HM50" s="97"/>
      <c r="HN50" s="97"/>
      <c r="HO50" s="97"/>
      <c r="HP50" s="97"/>
      <c r="HQ50" s="97"/>
      <c r="HR50" s="97"/>
      <c r="HS50" s="97"/>
      <c r="HT50" s="97"/>
      <c r="HU50" s="97"/>
      <c r="HV50" s="97"/>
      <c r="HW50" s="97"/>
      <c r="HX50" s="97"/>
      <c r="HY50" s="97"/>
      <c r="HZ50" s="97"/>
      <c r="IA50" s="97"/>
      <c r="IB50" s="97"/>
      <c r="IC50" s="97"/>
      <c r="ID50" s="97"/>
      <c r="IE50" s="97"/>
      <c r="IF50" s="97"/>
      <c r="IG50" s="97"/>
      <c r="IH50" s="97"/>
      <c r="II50" s="97"/>
      <c r="IJ50" s="97"/>
      <c r="IK50" s="97"/>
      <c r="IL50" s="97"/>
      <c r="IM50" s="97"/>
      <c r="IN50" s="97"/>
      <c r="IO50" s="97"/>
      <c r="IP50" s="97"/>
      <c r="IQ50" s="97"/>
      <c r="IR50" s="97"/>
      <c r="IS50" s="97"/>
      <c r="IT50" s="97"/>
      <c r="IU50" s="97"/>
    </row>
    <row r="51" spans="1:255" s="98" customFormat="1" ht="12" customHeight="1" x14ac:dyDescent="0.25">
      <c r="A51" s="92"/>
      <c r="B51" s="93" t="s">
        <v>96</v>
      </c>
      <c r="C51" s="94" t="s">
        <v>76</v>
      </c>
      <c r="D51" s="94">
        <v>1</v>
      </c>
      <c r="E51" s="94" t="s">
        <v>80</v>
      </c>
      <c r="F51" s="95">
        <v>413.6</v>
      </c>
      <c r="G51" s="96">
        <f>D51*F51</f>
        <v>413.6</v>
      </c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7"/>
      <c r="BR51" s="97"/>
      <c r="BS51" s="97"/>
      <c r="BT51" s="97"/>
      <c r="BU51" s="97"/>
      <c r="BV51" s="97"/>
      <c r="BW51" s="97"/>
      <c r="BX51" s="97"/>
      <c r="BY51" s="97"/>
      <c r="BZ51" s="97"/>
      <c r="CA51" s="97"/>
      <c r="CB51" s="97"/>
      <c r="CC51" s="97"/>
      <c r="CD51" s="97"/>
      <c r="CE51" s="97"/>
      <c r="CF51" s="97"/>
      <c r="CG51" s="97"/>
      <c r="CH51" s="97"/>
      <c r="CI51" s="97"/>
      <c r="CJ51" s="97"/>
      <c r="CK51" s="97"/>
      <c r="CL51" s="97"/>
      <c r="CM51" s="97"/>
      <c r="CN51" s="97"/>
      <c r="CO51" s="97"/>
      <c r="CP51" s="97"/>
      <c r="CQ51" s="97"/>
      <c r="CR51" s="97"/>
      <c r="CS51" s="97"/>
      <c r="CT51" s="97"/>
      <c r="CU51" s="97"/>
      <c r="CV51" s="97"/>
      <c r="CW51" s="97"/>
      <c r="CX51" s="97"/>
      <c r="CY51" s="97"/>
      <c r="CZ51" s="97"/>
      <c r="DA51" s="97"/>
      <c r="DB51" s="97"/>
      <c r="DC51" s="97"/>
      <c r="DD51" s="97"/>
      <c r="DE51" s="97"/>
      <c r="DF51" s="97"/>
      <c r="DG51" s="97"/>
      <c r="DH51" s="97"/>
      <c r="DI51" s="97"/>
      <c r="DJ51" s="97"/>
      <c r="DK51" s="97"/>
      <c r="DL51" s="97"/>
      <c r="DM51" s="97"/>
      <c r="DN51" s="97"/>
      <c r="DO51" s="97"/>
      <c r="DP51" s="97"/>
      <c r="DQ51" s="97"/>
      <c r="DR51" s="97"/>
      <c r="DS51" s="97"/>
      <c r="DT51" s="97"/>
      <c r="DU51" s="97"/>
      <c r="DV51" s="97"/>
      <c r="DW51" s="97"/>
      <c r="DX51" s="97"/>
      <c r="DY51" s="97"/>
      <c r="DZ51" s="97"/>
      <c r="EA51" s="97"/>
      <c r="EB51" s="97"/>
      <c r="EC51" s="97"/>
      <c r="ED51" s="97"/>
      <c r="EE51" s="97"/>
      <c r="EF51" s="97"/>
      <c r="EG51" s="97"/>
      <c r="EH51" s="97"/>
      <c r="EI51" s="97"/>
      <c r="EJ51" s="97"/>
      <c r="EK51" s="97"/>
      <c r="EL51" s="97"/>
      <c r="EM51" s="97"/>
      <c r="EN51" s="97"/>
      <c r="EO51" s="97"/>
      <c r="EP51" s="97"/>
      <c r="EQ51" s="97"/>
      <c r="ER51" s="97"/>
      <c r="ES51" s="97"/>
      <c r="ET51" s="97"/>
      <c r="EU51" s="97"/>
      <c r="EV51" s="97"/>
      <c r="EW51" s="97"/>
      <c r="EX51" s="97"/>
      <c r="EY51" s="97"/>
      <c r="EZ51" s="97"/>
      <c r="FA51" s="97"/>
      <c r="FB51" s="97"/>
      <c r="FC51" s="97"/>
      <c r="FD51" s="97"/>
      <c r="FE51" s="97"/>
      <c r="FF51" s="97"/>
      <c r="FG51" s="97"/>
      <c r="FH51" s="97"/>
      <c r="FI51" s="97"/>
      <c r="FJ51" s="97"/>
      <c r="FK51" s="97"/>
      <c r="FL51" s="97"/>
      <c r="FM51" s="97"/>
      <c r="FN51" s="97"/>
      <c r="FO51" s="97"/>
      <c r="FP51" s="97"/>
      <c r="FQ51" s="97"/>
      <c r="FR51" s="97"/>
      <c r="FS51" s="97"/>
      <c r="FT51" s="97"/>
      <c r="FU51" s="97"/>
      <c r="FV51" s="97"/>
      <c r="FW51" s="97"/>
      <c r="FX51" s="97"/>
      <c r="FY51" s="97"/>
      <c r="FZ51" s="97"/>
      <c r="GA51" s="97"/>
      <c r="GB51" s="97"/>
      <c r="GC51" s="97"/>
      <c r="GD51" s="97"/>
      <c r="GE51" s="97"/>
      <c r="GF51" s="97"/>
      <c r="GG51" s="97"/>
      <c r="GH51" s="97"/>
      <c r="GI51" s="97"/>
      <c r="GJ51" s="97"/>
      <c r="GK51" s="97"/>
      <c r="GL51" s="97"/>
      <c r="GM51" s="97"/>
      <c r="GN51" s="97"/>
      <c r="GO51" s="97"/>
      <c r="GP51" s="97"/>
      <c r="GQ51" s="97"/>
      <c r="GR51" s="97"/>
      <c r="GS51" s="97"/>
      <c r="GT51" s="97"/>
      <c r="GU51" s="97"/>
      <c r="GV51" s="97"/>
      <c r="GW51" s="97"/>
      <c r="GX51" s="97"/>
      <c r="GY51" s="97"/>
      <c r="GZ51" s="97"/>
      <c r="HA51" s="97"/>
      <c r="HB51" s="97"/>
      <c r="HC51" s="97"/>
      <c r="HD51" s="97"/>
      <c r="HE51" s="97"/>
      <c r="HF51" s="97"/>
      <c r="HG51" s="97"/>
      <c r="HH51" s="97"/>
      <c r="HI51" s="97"/>
      <c r="HJ51" s="97"/>
      <c r="HK51" s="97"/>
      <c r="HL51" s="97"/>
      <c r="HM51" s="97"/>
      <c r="HN51" s="97"/>
      <c r="HO51" s="97"/>
      <c r="HP51" s="97"/>
      <c r="HQ51" s="97"/>
      <c r="HR51" s="97"/>
      <c r="HS51" s="97"/>
      <c r="HT51" s="97"/>
      <c r="HU51" s="97"/>
      <c r="HV51" s="97"/>
      <c r="HW51" s="97"/>
      <c r="HX51" s="97"/>
      <c r="HY51" s="97"/>
      <c r="HZ51" s="97"/>
      <c r="IA51" s="97"/>
      <c r="IB51" s="97"/>
      <c r="IC51" s="97"/>
      <c r="ID51" s="97"/>
      <c r="IE51" s="97"/>
      <c r="IF51" s="97"/>
      <c r="IG51" s="97"/>
      <c r="IH51" s="97"/>
      <c r="II51" s="97"/>
      <c r="IJ51" s="97"/>
      <c r="IK51" s="97"/>
      <c r="IL51" s="97"/>
      <c r="IM51" s="97"/>
      <c r="IN51" s="97"/>
      <c r="IO51" s="97"/>
      <c r="IP51" s="97"/>
      <c r="IQ51" s="97"/>
      <c r="IR51" s="97"/>
      <c r="IS51" s="97"/>
      <c r="IT51" s="97"/>
      <c r="IU51" s="97"/>
    </row>
    <row r="52" spans="1:255" s="98" customFormat="1" ht="12" customHeight="1" x14ac:dyDescent="0.25">
      <c r="A52" s="92"/>
      <c r="B52" s="93" t="s">
        <v>77</v>
      </c>
      <c r="C52" s="94" t="s">
        <v>76</v>
      </c>
      <c r="D52" s="94">
        <v>1</v>
      </c>
      <c r="E52" s="94" t="s">
        <v>109</v>
      </c>
      <c r="F52" s="95">
        <v>4260</v>
      </c>
      <c r="G52" s="96">
        <f t="shared" ref="G52:G53" si="0">D52*F52</f>
        <v>4260</v>
      </c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/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97"/>
      <c r="DM52" s="97"/>
      <c r="DN52" s="97"/>
      <c r="DO52" s="97"/>
      <c r="DP52" s="97"/>
      <c r="DQ52" s="97"/>
      <c r="DR52" s="97"/>
      <c r="DS52" s="97"/>
      <c r="DT52" s="97"/>
      <c r="DU52" s="97"/>
      <c r="DV52" s="97"/>
      <c r="DW52" s="97"/>
      <c r="DX52" s="97"/>
      <c r="DY52" s="97"/>
      <c r="DZ52" s="97"/>
      <c r="EA52" s="97"/>
      <c r="EB52" s="97"/>
      <c r="EC52" s="97"/>
      <c r="ED52" s="97"/>
      <c r="EE52" s="97"/>
      <c r="EF52" s="97"/>
      <c r="EG52" s="97"/>
      <c r="EH52" s="97"/>
      <c r="EI52" s="97"/>
      <c r="EJ52" s="97"/>
      <c r="EK52" s="97"/>
      <c r="EL52" s="97"/>
      <c r="EM52" s="97"/>
      <c r="EN52" s="97"/>
      <c r="EO52" s="97"/>
      <c r="EP52" s="97"/>
      <c r="EQ52" s="97"/>
      <c r="ER52" s="97"/>
      <c r="ES52" s="97"/>
      <c r="ET52" s="97"/>
      <c r="EU52" s="97"/>
      <c r="EV52" s="97"/>
      <c r="EW52" s="97"/>
      <c r="EX52" s="97"/>
      <c r="EY52" s="97"/>
      <c r="EZ52" s="97"/>
      <c r="FA52" s="97"/>
      <c r="FB52" s="97"/>
      <c r="FC52" s="97"/>
      <c r="FD52" s="97"/>
      <c r="FE52" s="97"/>
      <c r="FF52" s="97"/>
      <c r="FG52" s="97"/>
      <c r="FH52" s="97"/>
      <c r="FI52" s="97"/>
      <c r="FJ52" s="97"/>
      <c r="FK52" s="97"/>
      <c r="FL52" s="97"/>
      <c r="FM52" s="97"/>
      <c r="FN52" s="97"/>
      <c r="FO52" s="97"/>
      <c r="FP52" s="97"/>
      <c r="FQ52" s="97"/>
      <c r="FR52" s="97"/>
      <c r="FS52" s="97"/>
      <c r="FT52" s="97"/>
      <c r="FU52" s="97"/>
      <c r="FV52" s="97"/>
      <c r="FW52" s="97"/>
      <c r="FX52" s="97"/>
      <c r="FY52" s="97"/>
      <c r="FZ52" s="97"/>
      <c r="GA52" s="97"/>
      <c r="GB52" s="97"/>
      <c r="GC52" s="97"/>
      <c r="GD52" s="97"/>
      <c r="GE52" s="97"/>
      <c r="GF52" s="97"/>
      <c r="GG52" s="97"/>
      <c r="GH52" s="97"/>
      <c r="GI52" s="97"/>
      <c r="GJ52" s="97"/>
      <c r="GK52" s="97"/>
      <c r="GL52" s="97"/>
      <c r="GM52" s="97"/>
      <c r="GN52" s="97"/>
      <c r="GO52" s="97"/>
      <c r="GP52" s="97"/>
      <c r="GQ52" s="97"/>
      <c r="GR52" s="97"/>
      <c r="GS52" s="97"/>
      <c r="GT52" s="97"/>
      <c r="GU52" s="97"/>
      <c r="GV52" s="97"/>
      <c r="GW52" s="97"/>
      <c r="GX52" s="97"/>
      <c r="GY52" s="97"/>
      <c r="GZ52" s="97"/>
      <c r="HA52" s="97"/>
      <c r="HB52" s="97"/>
      <c r="HC52" s="97"/>
      <c r="HD52" s="97"/>
      <c r="HE52" s="97"/>
      <c r="HF52" s="97"/>
      <c r="HG52" s="97"/>
      <c r="HH52" s="97"/>
      <c r="HI52" s="97"/>
      <c r="HJ52" s="97"/>
      <c r="HK52" s="97"/>
      <c r="HL52" s="97"/>
      <c r="HM52" s="97"/>
      <c r="HN52" s="97"/>
      <c r="HO52" s="97"/>
      <c r="HP52" s="97"/>
      <c r="HQ52" s="97"/>
      <c r="HR52" s="97"/>
      <c r="HS52" s="97"/>
      <c r="HT52" s="97"/>
      <c r="HU52" s="97"/>
      <c r="HV52" s="97"/>
      <c r="HW52" s="97"/>
      <c r="HX52" s="97"/>
      <c r="HY52" s="97"/>
      <c r="HZ52" s="97"/>
      <c r="IA52" s="97"/>
      <c r="IB52" s="97"/>
      <c r="IC52" s="97"/>
      <c r="ID52" s="97"/>
      <c r="IE52" s="97"/>
      <c r="IF52" s="97"/>
      <c r="IG52" s="97"/>
      <c r="IH52" s="97"/>
      <c r="II52" s="97"/>
      <c r="IJ52" s="97"/>
      <c r="IK52" s="97"/>
      <c r="IL52" s="97"/>
      <c r="IM52" s="97"/>
      <c r="IN52" s="97"/>
      <c r="IO52" s="97"/>
      <c r="IP52" s="97"/>
      <c r="IQ52" s="97"/>
      <c r="IR52" s="97"/>
      <c r="IS52" s="97"/>
      <c r="IT52" s="97"/>
      <c r="IU52" s="97"/>
    </row>
    <row r="53" spans="1:255" s="98" customFormat="1" ht="12" customHeight="1" x14ac:dyDescent="0.25">
      <c r="A53" s="92"/>
      <c r="B53" s="93" t="s">
        <v>78</v>
      </c>
      <c r="C53" s="94" t="s">
        <v>76</v>
      </c>
      <c r="D53" s="94">
        <v>1</v>
      </c>
      <c r="E53" s="94" t="s">
        <v>79</v>
      </c>
      <c r="F53" s="95">
        <v>2600</v>
      </c>
      <c r="G53" s="96">
        <f t="shared" si="0"/>
        <v>2600</v>
      </c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/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97"/>
      <c r="DM53" s="97"/>
      <c r="DN53" s="97"/>
      <c r="DO53" s="97"/>
      <c r="DP53" s="97"/>
      <c r="DQ53" s="97"/>
      <c r="DR53" s="97"/>
      <c r="DS53" s="97"/>
      <c r="DT53" s="97"/>
      <c r="DU53" s="97"/>
      <c r="DV53" s="97"/>
      <c r="DW53" s="97"/>
      <c r="DX53" s="97"/>
      <c r="DY53" s="97"/>
      <c r="DZ53" s="97"/>
      <c r="EA53" s="97"/>
      <c r="EB53" s="97"/>
      <c r="EC53" s="97"/>
      <c r="ED53" s="97"/>
      <c r="EE53" s="97"/>
      <c r="EF53" s="97"/>
      <c r="EG53" s="97"/>
      <c r="EH53" s="97"/>
      <c r="EI53" s="97"/>
      <c r="EJ53" s="97"/>
      <c r="EK53" s="97"/>
      <c r="EL53" s="97"/>
      <c r="EM53" s="97"/>
      <c r="EN53" s="97"/>
      <c r="EO53" s="97"/>
      <c r="EP53" s="97"/>
      <c r="EQ53" s="97"/>
      <c r="ER53" s="97"/>
      <c r="ES53" s="97"/>
      <c r="ET53" s="97"/>
      <c r="EU53" s="97"/>
      <c r="EV53" s="97"/>
      <c r="EW53" s="97"/>
      <c r="EX53" s="97"/>
      <c r="EY53" s="97"/>
      <c r="EZ53" s="97"/>
      <c r="FA53" s="97"/>
      <c r="FB53" s="97"/>
      <c r="FC53" s="97"/>
      <c r="FD53" s="97"/>
      <c r="FE53" s="97"/>
      <c r="FF53" s="97"/>
      <c r="FG53" s="97"/>
      <c r="FH53" s="97"/>
      <c r="FI53" s="97"/>
      <c r="FJ53" s="97"/>
      <c r="FK53" s="97"/>
      <c r="FL53" s="97"/>
      <c r="FM53" s="97"/>
      <c r="FN53" s="97"/>
      <c r="FO53" s="97"/>
      <c r="FP53" s="97"/>
      <c r="FQ53" s="97"/>
      <c r="FR53" s="97"/>
      <c r="FS53" s="97"/>
      <c r="FT53" s="97"/>
      <c r="FU53" s="97"/>
      <c r="FV53" s="97"/>
      <c r="FW53" s="97"/>
      <c r="FX53" s="97"/>
      <c r="FY53" s="97"/>
      <c r="FZ53" s="97"/>
      <c r="GA53" s="97"/>
      <c r="GB53" s="97"/>
      <c r="GC53" s="97"/>
      <c r="GD53" s="97"/>
      <c r="GE53" s="97"/>
      <c r="GF53" s="97"/>
      <c r="GG53" s="97"/>
      <c r="GH53" s="97"/>
      <c r="GI53" s="97"/>
      <c r="GJ53" s="97"/>
      <c r="GK53" s="97"/>
      <c r="GL53" s="97"/>
      <c r="GM53" s="97"/>
      <c r="GN53" s="97"/>
      <c r="GO53" s="97"/>
      <c r="GP53" s="97"/>
      <c r="GQ53" s="97"/>
      <c r="GR53" s="97"/>
      <c r="GS53" s="97"/>
      <c r="GT53" s="97"/>
      <c r="GU53" s="97"/>
      <c r="GV53" s="97"/>
      <c r="GW53" s="97"/>
      <c r="GX53" s="97"/>
      <c r="GY53" s="97"/>
      <c r="GZ53" s="97"/>
      <c r="HA53" s="97"/>
      <c r="HB53" s="97"/>
      <c r="HC53" s="97"/>
      <c r="HD53" s="97"/>
      <c r="HE53" s="97"/>
      <c r="HF53" s="97"/>
      <c r="HG53" s="97"/>
      <c r="HH53" s="97"/>
      <c r="HI53" s="97"/>
      <c r="HJ53" s="97"/>
      <c r="HK53" s="97"/>
      <c r="HL53" s="97"/>
      <c r="HM53" s="97"/>
      <c r="HN53" s="97"/>
      <c r="HO53" s="97"/>
      <c r="HP53" s="97"/>
      <c r="HQ53" s="97"/>
      <c r="HR53" s="97"/>
      <c r="HS53" s="97"/>
      <c r="HT53" s="97"/>
      <c r="HU53" s="97"/>
      <c r="HV53" s="97"/>
      <c r="HW53" s="97"/>
      <c r="HX53" s="97"/>
      <c r="HY53" s="97"/>
      <c r="HZ53" s="97"/>
      <c r="IA53" s="97"/>
      <c r="IB53" s="97"/>
      <c r="IC53" s="97"/>
      <c r="ID53" s="97"/>
      <c r="IE53" s="97"/>
      <c r="IF53" s="97"/>
      <c r="IG53" s="97"/>
      <c r="IH53" s="97"/>
      <c r="II53" s="97"/>
      <c r="IJ53" s="97"/>
      <c r="IK53" s="97"/>
      <c r="IL53" s="97"/>
      <c r="IM53" s="97"/>
      <c r="IN53" s="97"/>
      <c r="IO53" s="97"/>
      <c r="IP53" s="97"/>
      <c r="IQ53" s="97"/>
      <c r="IR53" s="97"/>
      <c r="IS53" s="97"/>
      <c r="IT53" s="97"/>
      <c r="IU53" s="97"/>
    </row>
    <row r="54" spans="1:255" s="98" customFormat="1" ht="12" customHeight="1" x14ac:dyDescent="0.25">
      <c r="A54" s="92"/>
      <c r="B54" s="104" t="s">
        <v>57</v>
      </c>
      <c r="C54" s="94"/>
      <c r="D54" s="94"/>
      <c r="E54" s="94"/>
      <c r="F54" s="95"/>
      <c r="G54" s="96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  <c r="DB54" s="97"/>
      <c r="DC54" s="97"/>
      <c r="DD54" s="97"/>
      <c r="DE54" s="97"/>
      <c r="DF54" s="97"/>
      <c r="DG54" s="97"/>
      <c r="DH54" s="97"/>
      <c r="DI54" s="97"/>
      <c r="DJ54" s="97"/>
      <c r="DK54" s="97"/>
      <c r="DL54" s="97"/>
      <c r="DM54" s="97"/>
      <c r="DN54" s="97"/>
      <c r="DO54" s="97"/>
      <c r="DP54" s="97"/>
      <c r="DQ54" s="97"/>
      <c r="DR54" s="97"/>
      <c r="DS54" s="97"/>
      <c r="DT54" s="97"/>
      <c r="DU54" s="97"/>
      <c r="DV54" s="97"/>
      <c r="DW54" s="97"/>
      <c r="DX54" s="97"/>
      <c r="DY54" s="97"/>
      <c r="DZ54" s="97"/>
      <c r="EA54" s="97"/>
      <c r="EB54" s="97"/>
      <c r="EC54" s="97"/>
      <c r="ED54" s="97"/>
      <c r="EE54" s="97"/>
      <c r="EF54" s="97"/>
      <c r="EG54" s="97"/>
      <c r="EH54" s="97"/>
      <c r="EI54" s="97"/>
      <c r="EJ54" s="97"/>
      <c r="EK54" s="97"/>
      <c r="EL54" s="97"/>
      <c r="EM54" s="97"/>
      <c r="EN54" s="97"/>
      <c r="EO54" s="97"/>
      <c r="EP54" s="97"/>
      <c r="EQ54" s="97"/>
      <c r="ER54" s="97"/>
      <c r="ES54" s="97"/>
      <c r="ET54" s="97"/>
      <c r="EU54" s="97"/>
      <c r="EV54" s="97"/>
      <c r="EW54" s="97"/>
      <c r="EX54" s="97"/>
      <c r="EY54" s="97"/>
      <c r="EZ54" s="97"/>
      <c r="FA54" s="97"/>
      <c r="FB54" s="97"/>
      <c r="FC54" s="97"/>
      <c r="FD54" s="97"/>
      <c r="FE54" s="97"/>
      <c r="FF54" s="97"/>
      <c r="FG54" s="97"/>
      <c r="FH54" s="97"/>
      <c r="FI54" s="97"/>
      <c r="FJ54" s="97"/>
      <c r="FK54" s="97"/>
      <c r="FL54" s="97"/>
      <c r="FM54" s="97"/>
      <c r="FN54" s="97"/>
      <c r="FO54" s="97"/>
      <c r="FP54" s="97"/>
      <c r="FQ54" s="97"/>
      <c r="FR54" s="97"/>
      <c r="FS54" s="97"/>
      <c r="FT54" s="97"/>
      <c r="FU54" s="97"/>
      <c r="FV54" s="97"/>
      <c r="FW54" s="97"/>
      <c r="FX54" s="97"/>
      <c r="FY54" s="97"/>
      <c r="FZ54" s="97"/>
      <c r="GA54" s="97"/>
      <c r="GB54" s="97"/>
      <c r="GC54" s="97"/>
      <c r="GD54" s="97"/>
      <c r="GE54" s="97"/>
      <c r="GF54" s="97"/>
      <c r="GG54" s="97"/>
      <c r="GH54" s="97"/>
      <c r="GI54" s="97"/>
      <c r="GJ54" s="97"/>
      <c r="GK54" s="97"/>
      <c r="GL54" s="97"/>
      <c r="GM54" s="97"/>
      <c r="GN54" s="97"/>
      <c r="GO54" s="97"/>
      <c r="GP54" s="97"/>
      <c r="GQ54" s="97"/>
      <c r="GR54" s="97"/>
      <c r="GS54" s="97"/>
      <c r="GT54" s="97"/>
      <c r="GU54" s="97"/>
      <c r="GV54" s="97"/>
      <c r="GW54" s="97"/>
      <c r="GX54" s="97"/>
      <c r="GY54" s="97"/>
      <c r="GZ54" s="97"/>
      <c r="HA54" s="97"/>
      <c r="HB54" s="97"/>
      <c r="HC54" s="97"/>
      <c r="HD54" s="97"/>
      <c r="HE54" s="97"/>
      <c r="HF54" s="97"/>
      <c r="HG54" s="97"/>
      <c r="HH54" s="97"/>
      <c r="HI54" s="97"/>
      <c r="HJ54" s="97"/>
      <c r="HK54" s="97"/>
      <c r="HL54" s="97"/>
      <c r="HM54" s="97"/>
      <c r="HN54" s="97"/>
      <c r="HO54" s="97"/>
      <c r="HP54" s="97"/>
      <c r="HQ54" s="97"/>
      <c r="HR54" s="97"/>
      <c r="HS54" s="97"/>
      <c r="HT54" s="97"/>
      <c r="HU54" s="97"/>
      <c r="HV54" s="97"/>
      <c r="HW54" s="97"/>
      <c r="HX54" s="97"/>
      <c r="HY54" s="97"/>
      <c r="HZ54" s="97"/>
      <c r="IA54" s="97"/>
      <c r="IB54" s="97"/>
      <c r="IC54" s="97"/>
      <c r="ID54" s="97"/>
      <c r="IE54" s="97"/>
      <c r="IF54" s="97"/>
      <c r="IG54" s="97"/>
      <c r="IH54" s="97"/>
      <c r="II54" s="97"/>
      <c r="IJ54" s="97"/>
      <c r="IK54" s="97"/>
      <c r="IL54" s="97"/>
      <c r="IM54" s="97"/>
      <c r="IN54" s="97"/>
      <c r="IO54" s="97"/>
      <c r="IP54" s="97"/>
      <c r="IQ54" s="97"/>
      <c r="IR54" s="97"/>
      <c r="IS54" s="97"/>
      <c r="IT54" s="97"/>
      <c r="IU54" s="97"/>
    </row>
    <row r="55" spans="1:255" s="98" customFormat="1" ht="12" customHeight="1" x14ac:dyDescent="0.25">
      <c r="A55" s="92"/>
      <c r="B55" s="93" t="s">
        <v>58</v>
      </c>
      <c r="C55" s="94" t="s">
        <v>97</v>
      </c>
      <c r="D55" s="94">
        <v>21900</v>
      </c>
      <c r="E55" s="94" t="s">
        <v>103</v>
      </c>
      <c r="F55" s="95">
        <v>4</v>
      </c>
      <c r="G55" s="96">
        <f>D55*F55</f>
        <v>87600</v>
      </c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  <c r="CZ55" s="97"/>
      <c r="DA55" s="97"/>
      <c r="DB55" s="97"/>
      <c r="DC55" s="97"/>
      <c r="DD55" s="97"/>
      <c r="DE55" s="97"/>
      <c r="DF55" s="97"/>
      <c r="DG55" s="97"/>
      <c r="DH55" s="97"/>
      <c r="DI55" s="97"/>
      <c r="DJ55" s="97"/>
      <c r="DK55" s="97"/>
      <c r="DL55" s="97"/>
      <c r="DM55" s="97"/>
      <c r="DN55" s="97"/>
      <c r="DO55" s="97"/>
      <c r="DP55" s="97"/>
      <c r="DQ55" s="97"/>
      <c r="DR55" s="97"/>
      <c r="DS55" s="97"/>
      <c r="DT55" s="97"/>
      <c r="DU55" s="97"/>
      <c r="DV55" s="97"/>
      <c r="DW55" s="97"/>
      <c r="DX55" s="97"/>
      <c r="DY55" s="97"/>
      <c r="DZ55" s="97"/>
      <c r="EA55" s="97"/>
      <c r="EB55" s="97"/>
      <c r="EC55" s="97"/>
      <c r="ED55" s="97"/>
      <c r="EE55" s="97"/>
      <c r="EF55" s="97"/>
      <c r="EG55" s="97"/>
      <c r="EH55" s="97"/>
      <c r="EI55" s="97"/>
      <c r="EJ55" s="97"/>
      <c r="EK55" s="97"/>
      <c r="EL55" s="97"/>
      <c r="EM55" s="97"/>
      <c r="EN55" s="97"/>
      <c r="EO55" s="97"/>
      <c r="EP55" s="97"/>
      <c r="EQ55" s="97"/>
      <c r="ER55" s="97"/>
      <c r="ES55" s="97"/>
      <c r="ET55" s="97"/>
      <c r="EU55" s="97"/>
      <c r="EV55" s="97"/>
      <c r="EW55" s="97"/>
      <c r="EX55" s="97"/>
      <c r="EY55" s="97"/>
      <c r="EZ55" s="97"/>
      <c r="FA55" s="97"/>
      <c r="FB55" s="97"/>
      <c r="FC55" s="97"/>
      <c r="FD55" s="97"/>
      <c r="FE55" s="97"/>
      <c r="FF55" s="97"/>
      <c r="FG55" s="97"/>
      <c r="FH55" s="97"/>
      <c r="FI55" s="97"/>
      <c r="FJ55" s="97"/>
      <c r="FK55" s="97"/>
      <c r="FL55" s="97"/>
      <c r="FM55" s="97"/>
      <c r="FN55" s="97"/>
      <c r="FO55" s="97"/>
      <c r="FP55" s="97"/>
      <c r="FQ55" s="97"/>
      <c r="FR55" s="97"/>
      <c r="FS55" s="97"/>
      <c r="FT55" s="97"/>
      <c r="FU55" s="97"/>
      <c r="FV55" s="97"/>
      <c r="FW55" s="97"/>
      <c r="FX55" s="97"/>
      <c r="FY55" s="97"/>
      <c r="FZ55" s="97"/>
      <c r="GA55" s="97"/>
      <c r="GB55" s="97"/>
      <c r="GC55" s="97"/>
      <c r="GD55" s="97"/>
      <c r="GE55" s="97"/>
      <c r="GF55" s="97"/>
      <c r="GG55" s="97"/>
      <c r="GH55" s="97"/>
      <c r="GI55" s="97"/>
      <c r="GJ55" s="97"/>
      <c r="GK55" s="97"/>
      <c r="GL55" s="97"/>
      <c r="GM55" s="97"/>
      <c r="GN55" s="97"/>
      <c r="GO55" s="97"/>
      <c r="GP55" s="97"/>
      <c r="GQ55" s="97"/>
      <c r="GR55" s="97"/>
      <c r="GS55" s="97"/>
      <c r="GT55" s="97"/>
      <c r="GU55" s="97"/>
      <c r="GV55" s="97"/>
      <c r="GW55" s="97"/>
      <c r="GX55" s="97"/>
      <c r="GY55" s="97"/>
      <c r="GZ55" s="97"/>
      <c r="HA55" s="97"/>
      <c r="HB55" s="97"/>
      <c r="HC55" s="97"/>
      <c r="HD55" s="97"/>
      <c r="HE55" s="97"/>
      <c r="HF55" s="97"/>
      <c r="HG55" s="97"/>
      <c r="HH55" s="97"/>
      <c r="HI55" s="97"/>
      <c r="HJ55" s="97"/>
      <c r="HK55" s="97"/>
      <c r="HL55" s="97"/>
      <c r="HM55" s="97"/>
      <c r="HN55" s="97"/>
      <c r="HO55" s="97"/>
      <c r="HP55" s="97"/>
      <c r="HQ55" s="97"/>
      <c r="HR55" s="97"/>
      <c r="HS55" s="97"/>
      <c r="HT55" s="97"/>
      <c r="HU55" s="97"/>
      <c r="HV55" s="97"/>
      <c r="HW55" s="97"/>
      <c r="HX55" s="97"/>
      <c r="HY55" s="97"/>
      <c r="HZ55" s="97"/>
      <c r="IA55" s="97"/>
      <c r="IB55" s="97"/>
      <c r="IC55" s="97"/>
      <c r="ID55" s="97"/>
      <c r="IE55" s="97"/>
      <c r="IF55" s="97"/>
      <c r="IG55" s="97"/>
      <c r="IH55" s="97"/>
      <c r="II55" s="97"/>
      <c r="IJ55" s="97"/>
      <c r="IK55" s="97"/>
      <c r="IL55" s="97"/>
      <c r="IM55" s="97"/>
      <c r="IN55" s="97"/>
      <c r="IO55" s="97"/>
      <c r="IP55" s="97"/>
      <c r="IQ55" s="97"/>
      <c r="IR55" s="97"/>
      <c r="IS55" s="97"/>
      <c r="IT55" s="97"/>
      <c r="IU55" s="97"/>
    </row>
    <row r="56" spans="1:255" ht="11.25" customHeight="1" x14ac:dyDescent="0.25">
      <c r="A56" s="1"/>
      <c r="B56" s="99" t="s">
        <v>31</v>
      </c>
      <c r="C56" s="100"/>
      <c r="D56" s="100"/>
      <c r="E56" s="100"/>
      <c r="F56" s="101"/>
      <c r="G56" s="102">
        <f>SUM(G39:G55)</f>
        <v>3132628.5333333332</v>
      </c>
    </row>
    <row r="57" spans="1:255" ht="11.25" customHeight="1" x14ac:dyDescent="0.25">
      <c r="A57" s="1"/>
      <c r="B57" s="103"/>
      <c r="C57" s="9"/>
      <c r="D57" s="9"/>
      <c r="E57" s="11"/>
      <c r="F57" s="10"/>
      <c r="G57" s="10"/>
    </row>
    <row r="58" spans="1:255" ht="12" customHeight="1" x14ac:dyDescent="0.25">
      <c r="A58" s="84"/>
      <c r="B58" s="85" t="s">
        <v>32</v>
      </c>
      <c r="C58" s="86"/>
      <c r="D58" s="87"/>
      <c r="E58" s="87"/>
      <c r="F58" s="88"/>
      <c r="G58" s="89"/>
    </row>
    <row r="59" spans="1:255" ht="24" customHeight="1" x14ac:dyDescent="0.25">
      <c r="A59" s="84"/>
      <c r="B59" s="90" t="s">
        <v>33</v>
      </c>
      <c r="C59" s="91" t="s">
        <v>27</v>
      </c>
      <c r="D59" s="91" t="s">
        <v>28</v>
      </c>
      <c r="E59" s="90" t="s">
        <v>17</v>
      </c>
      <c r="F59" s="91" t="s">
        <v>18</v>
      </c>
      <c r="G59" s="90" t="s">
        <v>19</v>
      </c>
    </row>
    <row r="60" spans="1:255" s="98" customFormat="1" ht="12" customHeight="1" x14ac:dyDescent="0.25">
      <c r="A60" s="92"/>
      <c r="B60" s="93" t="s">
        <v>82</v>
      </c>
      <c r="C60" s="94"/>
      <c r="D60" s="94"/>
      <c r="E60" s="94"/>
      <c r="F60" s="95"/>
      <c r="G60" s="96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  <c r="CE60" s="97"/>
      <c r="CF60" s="97"/>
      <c r="CG60" s="97"/>
      <c r="CH60" s="97"/>
      <c r="CI60" s="97"/>
      <c r="CJ60" s="97"/>
      <c r="CK60" s="97"/>
      <c r="CL60" s="97"/>
      <c r="CM60" s="97"/>
      <c r="CN60" s="97"/>
      <c r="CO60" s="97"/>
      <c r="CP60" s="97"/>
      <c r="CQ60" s="97"/>
      <c r="CR60" s="97"/>
      <c r="CS60" s="97"/>
      <c r="CT60" s="97"/>
      <c r="CU60" s="97"/>
      <c r="CV60" s="97"/>
      <c r="CW60" s="97"/>
      <c r="CX60" s="97"/>
      <c r="CY60" s="97"/>
      <c r="CZ60" s="97"/>
      <c r="DA60" s="97"/>
      <c r="DB60" s="97"/>
      <c r="DC60" s="97"/>
      <c r="DD60" s="97"/>
      <c r="DE60" s="97"/>
      <c r="DF60" s="97"/>
      <c r="DG60" s="97"/>
      <c r="DH60" s="97"/>
      <c r="DI60" s="97"/>
      <c r="DJ60" s="97"/>
      <c r="DK60" s="97"/>
      <c r="DL60" s="97"/>
      <c r="DM60" s="97"/>
      <c r="DN60" s="97"/>
      <c r="DO60" s="97"/>
      <c r="DP60" s="97"/>
      <c r="DQ60" s="97"/>
      <c r="DR60" s="97"/>
      <c r="DS60" s="97"/>
      <c r="DT60" s="97"/>
      <c r="DU60" s="97"/>
      <c r="DV60" s="97"/>
      <c r="DW60" s="97"/>
      <c r="DX60" s="97"/>
      <c r="DY60" s="97"/>
      <c r="DZ60" s="97"/>
      <c r="EA60" s="97"/>
      <c r="EB60" s="97"/>
      <c r="EC60" s="97"/>
      <c r="ED60" s="97"/>
      <c r="EE60" s="97"/>
      <c r="EF60" s="97"/>
      <c r="EG60" s="97"/>
      <c r="EH60" s="97"/>
      <c r="EI60" s="97"/>
      <c r="EJ60" s="97"/>
      <c r="EK60" s="97"/>
      <c r="EL60" s="97"/>
      <c r="EM60" s="97"/>
      <c r="EN60" s="97"/>
      <c r="EO60" s="97"/>
      <c r="EP60" s="97"/>
      <c r="EQ60" s="97"/>
      <c r="ER60" s="97"/>
      <c r="ES60" s="97"/>
      <c r="ET60" s="97"/>
      <c r="EU60" s="97"/>
      <c r="EV60" s="97"/>
      <c r="EW60" s="97"/>
      <c r="EX60" s="97"/>
      <c r="EY60" s="97"/>
      <c r="EZ60" s="97"/>
      <c r="FA60" s="97"/>
      <c r="FB60" s="97"/>
      <c r="FC60" s="97"/>
      <c r="FD60" s="97"/>
      <c r="FE60" s="97"/>
      <c r="FF60" s="97"/>
      <c r="FG60" s="97"/>
      <c r="FH60" s="97"/>
      <c r="FI60" s="97"/>
      <c r="FJ60" s="97"/>
      <c r="FK60" s="97"/>
      <c r="FL60" s="97"/>
      <c r="FM60" s="97"/>
      <c r="FN60" s="97"/>
      <c r="FO60" s="97"/>
      <c r="FP60" s="97"/>
      <c r="FQ60" s="97"/>
      <c r="FR60" s="97"/>
      <c r="FS60" s="97"/>
      <c r="FT60" s="97"/>
      <c r="FU60" s="97"/>
      <c r="FV60" s="97"/>
      <c r="FW60" s="97"/>
      <c r="FX60" s="97"/>
      <c r="FY60" s="97"/>
      <c r="FZ60" s="97"/>
      <c r="GA60" s="97"/>
      <c r="GB60" s="97"/>
      <c r="GC60" s="97"/>
      <c r="GD60" s="97"/>
      <c r="GE60" s="97"/>
      <c r="GF60" s="97"/>
      <c r="GG60" s="97"/>
      <c r="GH60" s="97"/>
      <c r="GI60" s="97"/>
      <c r="GJ60" s="97"/>
      <c r="GK60" s="97"/>
      <c r="GL60" s="97"/>
      <c r="GM60" s="97"/>
      <c r="GN60" s="97"/>
      <c r="GO60" s="97"/>
      <c r="GP60" s="97"/>
      <c r="GQ60" s="97"/>
      <c r="GR60" s="97"/>
      <c r="GS60" s="97"/>
      <c r="GT60" s="97"/>
      <c r="GU60" s="97"/>
      <c r="GV60" s="97"/>
      <c r="GW60" s="97"/>
      <c r="GX60" s="97"/>
      <c r="GY60" s="97"/>
      <c r="GZ60" s="97"/>
      <c r="HA60" s="97"/>
      <c r="HB60" s="97"/>
      <c r="HC60" s="97"/>
      <c r="HD60" s="97"/>
      <c r="HE60" s="97"/>
      <c r="HF60" s="97"/>
      <c r="HG60" s="97"/>
      <c r="HH60" s="97"/>
      <c r="HI60" s="97"/>
      <c r="HJ60" s="97"/>
      <c r="HK60" s="97"/>
      <c r="HL60" s="97"/>
      <c r="HM60" s="97"/>
      <c r="HN60" s="97"/>
      <c r="HO60" s="97"/>
      <c r="HP60" s="97"/>
      <c r="HQ60" s="97"/>
      <c r="HR60" s="97"/>
      <c r="HS60" s="97"/>
      <c r="HT60" s="97"/>
      <c r="HU60" s="97"/>
      <c r="HV60" s="97"/>
      <c r="HW60" s="97"/>
      <c r="HX60" s="97"/>
      <c r="HY60" s="97"/>
      <c r="HZ60" s="97"/>
      <c r="IA60" s="97"/>
      <c r="IB60" s="97"/>
      <c r="IC60" s="97"/>
      <c r="ID60" s="97"/>
      <c r="IE60" s="97"/>
      <c r="IF60" s="97"/>
      <c r="IG60" s="97"/>
      <c r="IH60" s="97"/>
      <c r="II60" s="97"/>
      <c r="IJ60" s="97"/>
      <c r="IK60" s="97"/>
      <c r="IL60" s="97"/>
      <c r="IM60" s="97"/>
      <c r="IN60" s="97"/>
      <c r="IO60" s="97"/>
      <c r="IP60" s="97"/>
      <c r="IQ60" s="97"/>
      <c r="IR60" s="97"/>
      <c r="IS60" s="97"/>
      <c r="IT60" s="97"/>
      <c r="IU60" s="97"/>
    </row>
    <row r="61" spans="1:255" ht="11.25" customHeight="1" x14ac:dyDescent="0.25">
      <c r="A61" s="1"/>
      <c r="B61" s="99" t="s">
        <v>34</v>
      </c>
      <c r="C61" s="100"/>
      <c r="D61" s="100"/>
      <c r="E61" s="100"/>
      <c r="F61" s="101"/>
      <c r="G61" s="102">
        <f>SUM(G60)</f>
        <v>0</v>
      </c>
    </row>
    <row r="62" spans="1:255" ht="12" customHeight="1" x14ac:dyDescent="0.25">
      <c r="B62" s="22"/>
      <c r="C62" s="22"/>
      <c r="D62" s="22"/>
      <c r="E62" s="22"/>
      <c r="F62" s="23"/>
      <c r="G62" s="42"/>
    </row>
    <row r="63" spans="1:255" ht="11.25" customHeight="1" x14ac:dyDescent="0.25">
      <c r="A63" s="1"/>
      <c r="B63" s="24" t="s">
        <v>35</v>
      </c>
      <c r="C63" s="25"/>
      <c r="D63" s="25"/>
      <c r="E63" s="25"/>
      <c r="F63" s="25"/>
      <c r="G63" s="105">
        <f>G24+G35+G56+G61</f>
        <v>5005128.5333333332</v>
      </c>
    </row>
    <row r="64" spans="1:255" ht="11.25" customHeight="1" x14ac:dyDescent="0.25">
      <c r="A64" s="1"/>
      <c r="B64" s="26" t="s">
        <v>36</v>
      </c>
      <c r="C64" s="13"/>
      <c r="D64" s="13"/>
      <c r="E64" s="13"/>
      <c r="F64" s="13"/>
      <c r="G64" s="106">
        <f>G63*0.05</f>
        <v>250256.42666666667</v>
      </c>
    </row>
    <row r="65" spans="1:255" ht="11.25" customHeight="1" x14ac:dyDescent="0.25">
      <c r="A65" s="1"/>
      <c r="B65" s="27" t="s">
        <v>37</v>
      </c>
      <c r="C65" s="12"/>
      <c r="D65" s="12"/>
      <c r="E65" s="12"/>
      <c r="F65" s="12"/>
      <c r="G65" s="107">
        <f>G64+G63</f>
        <v>5255384.96</v>
      </c>
    </row>
    <row r="66" spans="1:255" ht="11.25" customHeight="1" x14ac:dyDescent="0.25">
      <c r="A66" s="1"/>
      <c r="B66" s="26" t="s">
        <v>38</v>
      </c>
      <c r="C66" s="13"/>
      <c r="D66" s="13"/>
      <c r="E66" s="13"/>
      <c r="F66" s="13"/>
      <c r="G66" s="106">
        <f>G11</f>
        <v>8000000</v>
      </c>
    </row>
    <row r="67" spans="1:255" ht="11.25" customHeight="1" x14ac:dyDescent="0.25">
      <c r="A67" s="1"/>
      <c r="B67" s="108" t="s">
        <v>39</v>
      </c>
      <c r="C67" s="109"/>
      <c r="D67" s="109"/>
      <c r="E67" s="109"/>
      <c r="F67" s="109"/>
      <c r="G67" s="110">
        <f>G66-G65</f>
        <v>2744615.04</v>
      </c>
      <c r="H67" s="1" t="s">
        <v>82</v>
      </c>
      <c r="I67" s="1" t="s">
        <v>82</v>
      </c>
    </row>
    <row r="68" spans="1:255" ht="11.25" customHeight="1" x14ac:dyDescent="0.25">
      <c r="A68" s="1"/>
      <c r="B68" s="20" t="s">
        <v>40</v>
      </c>
      <c r="C68" s="21"/>
      <c r="D68" s="21"/>
      <c r="E68" s="21"/>
      <c r="F68" s="21"/>
      <c r="G68" s="111"/>
    </row>
    <row r="69" spans="1:255" ht="12.75" customHeight="1" thickBot="1" x14ac:dyDescent="0.3">
      <c r="B69" s="28"/>
      <c r="C69" s="21"/>
      <c r="D69" s="21"/>
      <c r="E69" s="21"/>
      <c r="F69" s="21"/>
      <c r="G69" s="43"/>
    </row>
    <row r="70" spans="1:255" s="112" customFormat="1" ht="11.25" customHeight="1" x14ac:dyDescent="0.3">
      <c r="B70" s="113" t="s">
        <v>110</v>
      </c>
      <c r="C70" s="114"/>
      <c r="D70" s="114"/>
      <c r="E70" s="114"/>
      <c r="F70" s="114"/>
      <c r="G70" s="115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  <c r="DK70" s="116"/>
      <c r="DL70" s="116"/>
      <c r="DM70" s="116"/>
      <c r="DN70" s="116"/>
      <c r="DO70" s="116"/>
      <c r="DP70" s="116"/>
      <c r="DQ70" s="116"/>
      <c r="DR70" s="116"/>
      <c r="DS70" s="116"/>
      <c r="DT70" s="116"/>
      <c r="DU70" s="116"/>
      <c r="DV70" s="116"/>
      <c r="DW70" s="116"/>
      <c r="DX70" s="116"/>
      <c r="DY70" s="116"/>
      <c r="DZ70" s="116"/>
      <c r="EA70" s="116"/>
      <c r="EB70" s="116"/>
      <c r="EC70" s="116"/>
      <c r="ED70" s="116"/>
      <c r="EE70" s="116"/>
      <c r="EF70" s="116"/>
      <c r="EG70" s="116"/>
      <c r="EH70" s="116"/>
      <c r="EI70" s="116"/>
      <c r="EJ70" s="116"/>
      <c r="EK70" s="116"/>
      <c r="EL70" s="116"/>
      <c r="EM70" s="116"/>
      <c r="EN70" s="116"/>
      <c r="EO70" s="116"/>
      <c r="EP70" s="116"/>
      <c r="EQ70" s="116"/>
      <c r="ER70" s="116"/>
      <c r="ES70" s="116"/>
      <c r="ET70" s="116"/>
      <c r="EU70" s="116"/>
      <c r="EV70" s="116"/>
      <c r="EW70" s="116"/>
      <c r="EX70" s="116"/>
      <c r="EY70" s="116"/>
      <c r="EZ70" s="116"/>
      <c r="FA70" s="116"/>
      <c r="FB70" s="116"/>
      <c r="FC70" s="116"/>
      <c r="FD70" s="116"/>
      <c r="FE70" s="116"/>
      <c r="FF70" s="116"/>
      <c r="FG70" s="116"/>
      <c r="FH70" s="116"/>
      <c r="FI70" s="116"/>
      <c r="FJ70" s="116"/>
      <c r="FK70" s="116"/>
      <c r="FL70" s="116"/>
      <c r="FM70" s="116"/>
      <c r="FN70" s="116"/>
      <c r="FO70" s="116"/>
      <c r="FP70" s="116"/>
      <c r="FQ70" s="116"/>
      <c r="FR70" s="116"/>
      <c r="FS70" s="116"/>
      <c r="FT70" s="116"/>
      <c r="FU70" s="116"/>
      <c r="FV70" s="116"/>
      <c r="FW70" s="116"/>
      <c r="FX70" s="116"/>
      <c r="FY70" s="116"/>
      <c r="FZ70" s="116"/>
      <c r="GA70" s="116"/>
      <c r="GB70" s="116"/>
      <c r="GC70" s="116"/>
      <c r="GD70" s="116"/>
      <c r="GE70" s="116"/>
      <c r="GF70" s="116"/>
      <c r="GG70" s="116"/>
      <c r="GH70" s="116"/>
      <c r="GI70" s="116"/>
      <c r="GJ70" s="116"/>
      <c r="GK70" s="116"/>
      <c r="GL70" s="116"/>
      <c r="GM70" s="116"/>
      <c r="GN70" s="116"/>
      <c r="GO70" s="116"/>
      <c r="GP70" s="116"/>
      <c r="GQ70" s="116"/>
      <c r="GR70" s="116"/>
      <c r="GS70" s="116"/>
      <c r="GT70" s="116"/>
      <c r="GU70" s="116"/>
      <c r="GV70" s="116"/>
      <c r="GW70" s="116"/>
      <c r="GX70" s="116"/>
      <c r="GY70" s="116"/>
      <c r="GZ70" s="116"/>
      <c r="HA70" s="116"/>
      <c r="HB70" s="116"/>
      <c r="HC70" s="116"/>
      <c r="HD70" s="116"/>
      <c r="HE70" s="116"/>
      <c r="HF70" s="116"/>
      <c r="HG70" s="116"/>
      <c r="HH70" s="116"/>
      <c r="HI70" s="116"/>
      <c r="HJ70" s="116"/>
      <c r="HK70" s="116"/>
      <c r="HL70" s="116"/>
      <c r="HM70" s="116"/>
      <c r="HN70" s="116"/>
      <c r="HO70" s="116"/>
      <c r="HP70" s="116"/>
      <c r="HQ70" s="116"/>
      <c r="HR70" s="116"/>
      <c r="HS70" s="116"/>
      <c r="HT70" s="116"/>
      <c r="HU70" s="116"/>
      <c r="HV70" s="116"/>
      <c r="HW70" s="116"/>
      <c r="HX70" s="116"/>
      <c r="HY70" s="116"/>
      <c r="HZ70" s="116"/>
      <c r="IA70" s="116"/>
      <c r="IB70" s="116"/>
      <c r="IC70" s="116"/>
      <c r="ID70" s="116"/>
      <c r="IE70" s="116"/>
      <c r="IF70" s="116"/>
      <c r="IG70" s="116"/>
      <c r="IH70" s="116"/>
      <c r="II70" s="116"/>
      <c r="IJ70" s="116"/>
      <c r="IK70" s="116"/>
      <c r="IL70" s="116"/>
      <c r="IM70" s="116"/>
      <c r="IN70" s="116"/>
      <c r="IO70" s="116"/>
      <c r="IP70" s="116"/>
      <c r="IQ70" s="116"/>
      <c r="IR70" s="116"/>
      <c r="IS70" s="116"/>
      <c r="IT70" s="116"/>
      <c r="IU70" s="116"/>
    </row>
    <row r="71" spans="1:255" s="112" customFormat="1" ht="11.25" customHeight="1" x14ac:dyDescent="0.3">
      <c r="B71" s="117" t="s">
        <v>111</v>
      </c>
      <c r="C71" s="118"/>
      <c r="D71" s="118"/>
      <c r="E71" s="118"/>
      <c r="F71" s="118"/>
      <c r="G71" s="119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  <c r="DK71" s="116"/>
      <c r="DL71" s="116"/>
      <c r="DM71" s="116"/>
      <c r="DN71" s="116"/>
      <c r="DO71" s="116"/>
      <c r="DP71" s="116"/>
      <c r="DQ71" s="116"/>
      <c r="DR71" s="116"/>
      <c r="DS71" s="116"/>
      <c r="DT71" s="116"/>
      <c r="DU71" s="116"/>
      <c r="DV71" s="116"/>
      <c r="DW71" s="116"/>
      <c r="DX71" s="116"/>
      <c r="DY71" s="116"/>
      <c r="DZ71" s="116"/>
      <c r="EA71" s="116"/>
      <c r="EB71" s="116"/>
      <c r="EC71" s="116"/>
      <c r="ED71" s="116"/>
      <c r="EE71" s="116"/>
      <c r="EF71" s="116"/>
      <c r="EG71" s="116"/>
      <c r="EH71" s="116"/>
      <c r="EI71" s="116"/>
      <c r="EJ71" s="116"/>
      <c r="EK71" s="116"/>
      <c r="EL71" s="116"/>
      <c r="EM71" s="116"/>
      <c r="EN71" s="116"/>
      <c r="EO71" s="116"/>
      <c r="EP71" s="116"/>
      <c r="EQ71" s="116"/>
      <c r="ER71" s="116"/>
      <c r="ES71" s="116"/>
      <c r="ET71" s="116"/>
      <c r="EU71" s="116"/>
      <c r="EV71" s="116"/>
      <c r="EW71" s="116"/>
      <c r="EX71" s="116"/>
      <c r="EY71" s="116"/>
      <c r="EZ71" s="116"/>
      <c r="FA71" s="116"/>
      <c r="FB71" s="116"/>
      <c r="FC71" s="116"/>
      <c r="FD71" s="116"/>
      <c r="FE71" s="116"/>
      <c r="FF71" s="116"/>
      <c r="FG71" s="116"/>
      <c r="FH71" s="116"/>
      <c r="FI71" s="116"/>
      <c r="FJ71" s="116"/>
      <c r="FK71" s="116"/>
      <c r="FL71" s="116"/>
      <c r="FM71" s="116"/>
      <c r="FN71" s="116"/>
      <c r="FO71" s="116"/>
      <c r="FP71" s="116"/>
      <c r="FQ71" s="116"/>
      <c r="FR71" s="116"/>
      <c r="FS71" s="116"/>
      <c r="FT71" s="116"/>
      <c r="FU71" s="116"/>
      <c r="FV71" s="116"/>
      <c r="FW71" s="116"/>
      <c r="FX71" s="116"/>
      <c r="FY71" s="116"/>
      <c r="FZ71" s="116"/>
      <c r="GA71" s="116"/>
      <c r="GB71" s="116"/>
      <c r="GC71" s="116"/>
      <c r="GD71" s="116"/>
      <c r="GE71" s="116"/>
      <c r="GF71" s="116"/>
      <c r="GG71" s="116"/>
      <c r="GH71" s="116"/>
      <c r="GI71" s="116"/>
      <c r="GJ71" s="116"/>
      <c r="GK71" s="116"/>
      <c r="GL71" s="116"/>
      <c r="GM71" s="116"/>
      <c r="GN71" s="116"/>
      <c r="GO71" s="116"/>
      <c r="GP71" s="116"/>
      <c r="GQ71" s="116"/>
      <c r="GR71" s="116"/>
      <c r="GS71" s="116"/>
      <c r="GT71" s="116"/>
      <c r="GU71" s="116"/>
      <c r="GV71" s="116"/>
      <c r="GW71" s="116"/>
      <c r="GX71" s="116"/>
      <c r="GY71" s="116"/>
      <c r="GZ71" s="116"/>
      <c r="HA71" s="116"/>
      <c r="HB71" s="116"/>
      <c r="HC71" s="116"/>
      <c r="HD71" s="116"/>
      <c r="HE71" s="116"/>
      <c r="HF71" s="116"/>
      <c r="HG71" s="116"/>
      <c r="HH71" s="116"/>
      <c r="HI71" s="116"/>
      <c r="HJ71" s="116"/>
      <c r="HK71" s="116"/>
      <c r="HL71" s="116"/>
      <c r="HM71" s="116"/>
      <c r="HN71" s="116"/>
      <c r="HO71" s="116"/>
      <c r="HP71" s="116"/>
      <c r="HQ71" s="116"/>
      <c r="HR71" s="116"/>
      <c r="HS71" s="116"/>
      <c r="HT71" s="116"/>
      <c r="HU71" s="116"/>
      <c r="HV71" s="116"/>
      <c r="HW71" s="116"/>
      <c r="HX71" s="116"/>
      <c r="HY71" s="116"/>
      <c r="HZ71" s="116"/>
      <c r="IA71" s="116"/>
      <c r="IB71" s="116"/>
      <c r="IC71" s="116"/>
      <c r="ID71" s="116"/>
      <c r="IE71" s="116"/>
      <c r="IF71" s="116"/>
      <c r="IG71" s="116"/>
      <c r="IH71" s="116"/>
      <c r="II71" s="116"/>
      <c r="IJ71" s="116"/>
      <c r="IK71" s="116"/>
      <c r="IL71" s="116"/>
      <c r="IM71" s="116"/>
      <c r="IN71" s="116"/>
      <c r="IO71" s="116"/>
      <c r="IP71" s="116"/>
      <c r="IQ71" s="116"/>
      <c r="IR71" s="116"/>
      <c r="IS71" s="116"/>
      <c r="IT71" s="116"/>
      <c r="IU71" s="116"/>
    </row>
    <row r="72" spans="1:255" s="112" customFormat="1" ht="11.25" customHeight="1" x14ac:dyDescent="0.3">
      <c r="B72" s="120" t="s">
        <v>91</v>
      </c>
      <c r="C72" s="118"/>
      <c r="D72" s="118"/>
      <c r="E72" s="118"/>
      <c r="F72" s="118"/>
      <c r="G72" s="119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  <c r="DK72" s="116"/>
      <c r="DL72" s="116"/>
      <c r="DM72" s="116"/>
      <c r="DN72" s="116"/>
      <c r="DO72" s="116"/>
      <c r="DP72" s="116"/>
      <c r="DQ72" s="116"/>
      <c r="DR72" s="116"/>
      <c r="DS72" s="116"/>
      <c r="DT72" s="116"/>
      <c r="DU72" s="116"/>
      <c r="DV72" s="116"/>
      <c r="DW72" s="116"/>
      <c r="DX72" s="116"/>
      <c r="DY72" s="116"/>
      <c r="DZ72" s="116"/>
      <c r="EA72" s="116"/>
      <c r="EB72" s="116"/>
      <c r="EC72" s="116"/>
      <c r="ED72" s="116"/>
      <c r="EE72" s="116"/>
      <c r="EF72" s="116"/>
      <c r="EG72" s="116"/>
      <c r="EH72" s="116"/>
      <c r="EI72" s="116"/>
      <c r="EJ72" s="116"/>
      <c r="EK72" s="116"/>
      <c r="EL72" s="116"/>
      <c r="EM72" s="116"/>
      <c r="EN72" s="116"/>
      <c r="EO72" s="116"/>
      <c r="EP72" s="116"/>
      <c r="EQ72" s="116"/>
      <c r="ER72" s="116"/>
      <c r="ES72" s="116"/>
      <c r="ET72" s="116"/>
      <c r="EU72" s="116"/>
      <c r="EV72" s="116"/>
      <c r="EW72" s="116"/>
      <c r="EX72" s="116"/>
      <c r="EY72" s="116"/>
      <c r="EZ72" s="116"/>
      <c r="FA72" s="116"/>
      <c r="FB72" s="116"/>
      <c r="FC72" s="116"/>
      <c r="FD72" s="116"/>
      <c r="FE72" s="116"/>
      <c r="FF72" s="116"/>
      <c r="FG72" s="116"/>
      <c r="FH72" s="116"/>
      <c r="FI72" s="116"/>
      <c r="FJ72" s="116"/>
      <c r="FK72" s="116"/>
      <c r="FL72" s="116"/>
      <c r="FM72" s="116"/>
      <c r="FN72" s="116"/>
      <c r="FO72" s="116"/>
      <c r="FP72" s="116"/>
      <c r="FQ72" s="116"/>
      <c r="FR72" s="116"/>
      <c r="FS72" s="116"/>
      <c r="FT72" s="116"/>
      <c r="FU72" s="116"/>
      <c r="FV72" s="116"/>
      <c r="FW72" s="116"/>
      <c r="FX72" s="116"/>
      <c r="FY72" s="116"/>
      <c r="FZ72" s="116"/>
      <c r="GA72" s="116"/>
      <c r="GB72" s="116"/>
      <c r="GC72" s="116"/>
      <c r="GD72" s="116"/>
      <c r="GE72" s="116"/>
      <c r="GF72" s="116"/>
      <c r="GG72" s="116"/>
      <c r="GH72" s="116"/>
      <c r="GI72" s="116"/>
      <c r="GJ72" s="116"/>
      <c r="GK72" s="116"/>
      <c r="GL72" s="116"/>
      <c r="GM72" s="116"/>
      <c r="GN72" s="116"/>
      <c r="GO72" s="116"/>
      <c r="GP72" s="116"/>
      <c r="GQ72" s="116"/>
      <c r="GR72" s="116"/>
      <c r="GS72" s="116"/>
      <c r="GT72" s="116"/>
      <c r="GU72" s="116"/>
      <c r="GV72" s="116"/>
      <c r="GW72" s="116"/>
      <c r="GX72" s="116"/>
      <c r="GY72" s="116"/>
      <c r="GZ72" s="116"/>
      <c r="HA72" s="116"/>
      <c r="HB72" s="116"/>
      <c r="HC72" s="116"/>
      <c r="HD72" s="116"/>
      <c r="HE72" s="116"/>
      <c r="HF72" s="116"/>
      <c r="HG72" s="116"/>
      <c r="HH72" s="116"/>
      <c r="HI72" s="116"/>
      <c r="HJ72" s="116"/>
      <c r="HK72" s="116"/>
      <c r="HL72" s="116"/>
      <c r="HM72" s="116"/>
      <c r="HN72" s="116"/>
      <c r="HO72" s="116"/>
      <c r="HP72" s="116"/>
      <c r="HQ72" s="116"/>
      <c r="HR72" s="116"/>
      <c r="HS72" s="116"/>
      <c r="HT72" s="116"/>
      <c r="HU72" s="116"/>
      <c r="HV72" s="116"/>
      <c r="HW72" s="116"/>
      <c r="HX72" s="116"/>
      <c r="HY72" s="116"/>
      <c r="HZ72" s="116"/>
      <c r="IA72" s="116"/>
      <c r="IB72" s="116"/>
      <c r="IC72" s="116"/>
      <c r="ID72" s="116"/>
      <c r="IE72" s="116"/>
      <c r="IF72" s="116"/>
      <c r="IG72" s="116"/>
      <c r="IH72" s="116"/>
      <c r="II72" s="116"/>
      <c r="IJ72" s="116"/>
      <c r="IK72" s="116"/>
      <c r="IL72" s="116"/>
      <c r="IM72" s="116"/>
      <c r="IN72" s="116"/>
      <c r="IO72" s="116"/>
      <c r="IP72" s="116"/>
      <c r="IQ72" s="116"/>
      <c r="IR72" s="116"/>
      <c r="IS72" s="116"/>
      <c r="IT72" s="116"/>
      <c r="IU72" s="116"/>
    </row>
    <row r="73" spans="1:255" s="112" customFormat="1" ht="11.25" customHeight="1" x14ac:dyDescent="0.3">
      <c r="B73" s="121" t="s">
        <v>104</v>
      </c>
      <c r="C73" s="122"/>
      <c r="D73" s="122"/>
      <c r="E73" s="122"/>
      <c r="F73" s="122"/>
      <c r="G73" s="123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  <c r="DK73" s="116"/>
      <c r="DL73" s="116"/>
      <c r="DM73" s="116"/>
      <c r="DN73" s="116"/>
      <c r="DO73" s="116"/>
      <c r="DP73" s="116"/>
      <c r="DQ73" s="116"/>
      <c r="DR73" s="116"/>
      <c r="DS73" s="116"/>
      <c r="DT73" s="116"/>
      <c r="DU73" s="116"/>
      <c r="DV73" s="116"/>
      <c r="DW73" s="116"/>
      <c r="DX73" s="116"/>
      <c r="DY73" s="116"/>
      <c r="DZ73" s="116"/>
      <c r="EA73" s="116"/>
      <c r="EB73" s="116"/>
      <c r="EC73" s="116"/>
      <c r="ED73" s="116"/>
      <c r="EE73" s="116"/>
      <c r="EF73" s="116"/>
      <c r="EG73" s="116"/>
      <c r="EH73" s="116"/>
      <c r="EI73" s="116"/>
      <c r="EJ73" s="116"/>
      <c r="EK73" s="116"/>
      <c r="EL73" s="116"/>
      <c r="EM73" s="116"/>
      <c r="EN73" s="116"/>
      <c r="EO73" s="116"/>
      <c r="EP73" s="116"/>
      <c r="EQ73" s="116"/>
      <c r="ER73" s="116"/>
      <c r="ES73" s="116"/>
      <c r="ET73" s="116"/>
      <c r="EU73" s="116"/>
      <c r="EV73" s="116"/>
      <c r="EW73" s="116"/>
      <c r="EX73" s="116"/>
      <c r="EY73" s="116"/>
      <c r="EZ73" s="116"/>
      <c r="FA73" s="116"/>
      <c r="FB73" s="116"/>
      <c r="FC73" s="116"/>
      <c r="FD73" s="116"/>
      <c r="FE73" s="116"/>
      <c r="FF73" s="116"/>
      <c r="FG73" s="116"/>
      <c r="FH73" s="116"/>
      <c r="FI73" s="116"/>
      <c r="FJ73" s="116"/>
      <c r="FK73" s="116"/>
      <c r="FL73" s="116"/>
      <c r="FM73" s="116"/>
      <c r="FN73" s="116"/>
      <c r="FO73" s="116"/>
      <c r="FP73" s="116"/>
      <c r="FQ73" s="116"/>
      <c r="FR73" s="116"/>
      <c r="FS73" s="116"/>
      <c r="FT73" s="116"/>
      <c r="FU73" s="116"/>
      <c r="FV73" s="116"/>
      <c r="FW73" s="116"/>
      <c r="FX73" s="116"/>
      <c r="FY73" s="116"/>
      <c r="FZ73" s="116"/>
      <c r="GA73" s="116"/>
      <c r="GB73" s="116"/>
      <c r="GC73" s="116"/>
      <c r="GD73" s="116"/>
      <c r="GE73" s="116"/>
      <c r="GF73" s="116"/>
      <c r="GG73" s="116"/>
      <c r="GH73" s="116"/>
      <c r="GI73" s="116"/>
      <c r="GJ73" s="116"/>
      <c r="GK73" s="116"/>
      <c r="GL73" s="116"/>
      <c r="GM73" s="116"/>
      <c r="GN73" s="116"/>
      <c r="GO73" s="116"/>
      <c r="GP73" s="116"/>
      <c r="GQ73" s="116"/>
      <c r="GR73" s="116"/>
      <c r="GS73" s="116"/>
      <c r="GT73" s="116"/>
      <c r="GU73" s="116"/>
      <c r="GV73" s="116"/>
      <c r="GW73" s="116"/>
      <c r="GX73" s="116"/>
      <c r="GY73" s="116"/>
      <c r="GZ73" s="116"/>
      <c r="HA73" s="116"/>
      <c r="HB73" s="116"/>
      <c r="HC73" s="116"/>
      <c r="HD73" s="116"/>
      <c r="HE73" s="116"/>
      <c r="HF73" s="116"/>
      <c r="HG73" s="116"/>
      <c r="HH73" s="116"/>
      <c r="HI73" s="116"/>
      <c r="HJ73" s="116"/>
      <c r="HK73" s="116"/>
      <c r="HL73" s="116"/>
      <c r="HM73" s="116"/>
      <c r="HN73" s="116"/>
      <c r="HO73" s="116"/>
      <c r="HP73" s="116"/>
      <c r="HQ73" s="116"/>
      <c r="HR73" s="116"/>
      <c r="HS73" s="116"/>
      <c r="HT73" s="116"/>
      <c r="HU73" s="116"/>
      <c r="HV73" s="116"/>
      <c r="HW73" s="116"/>
      <c r="HX73" s="116"/>
      <c r="HY73" s="116"/>
      <c r="HZ73" s="116"/>
      <c r="IA73" s="116"/>
      <c r="IB73" s="116"/>
      <c r="IC73" s="116"/>
      <c r="ID73" s="116"/>
      <c r="IE73" s="116"/>
      <c r="IF73" s="116"/>
      <c r="IG73" s="116"/>
      <c r="IH73" s="116"/>
      <c r="II73" s="116"/>
      <c r="IJ73" s="116"/>
      <c r="IK73" s="116"/>
      <c r="IL73" s="116"/>
      <c r="IM73" s="116"/>
      <c r="IN73" s="116"/>
      <c r="IO73" s="116"/>
      <c r="IP73" s="116"/>
      <c r="IQ73" s="116"/>
      <c r="IR73" s="116"/>
      <c r="IS73" s="116"/>
      <c r="IT73" s="116"/>
      <c r="IU73" s="116"/>
    </row>
    <row r="74" spans="1:255" s="112" customFormat="1" ht="11.25" customHeight="1" x14ac:dyDescent="0.3">
      <c r="B74" s="120" t="s">
        <v>108</v>
      </c>
      <c r="C74" s="118"/>
      <c r="D74" s="118"/>
      <c r="E74" s="118"/>
      <c r="F74" s="118"/>
      <c r="G74" s="119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  <c r="DK74" s="116"/>
      <c r="DL74" s="116"/>
      <c r="DM74" s="116"/>
      <c r="DN74" s="116"/>
      <c r="DO74" s="116"/>
      <c r="DP74" s="116"/>
      <c r="DQ74" s="116"/>
      <c r="DR74" s="116"/>
      <c r="DS74" s="116"/>
      <c r="DT74" s="116"/>
      <c r="DU74" s="116"/>
      <c r="DV74" s="116"/>
      <c r="DW74" s="116"/>
      <c r="DX74" s="116"/>
      <c r="DY74" s="116"/>
      <c r="DZ74" s="116"/>
      <c r="EA74" s="116"/>
      <c r="EB74" s="116"/>
      <c r="EC74" s="116"/>
      <c r="ED74" s="116"/>
      <c r="EE74" s="116"/>
      <c r="EF74" s="116"/>
      <c r="EG74" s="116"/>
      <c r="EH74" s="116"/>
      <c r="EI74" s="116"/>
      <c r="EJ74" s="116"/>
      <c r="EK74" s="116"/>
      <c r="EL74" s="116"/>
      <c r="EM74" s="116"/>
      <c r="EN74" s="116"/>
      <c r="EO74" s="116"/>
      <c r="EP74" s="116"/>
      <c r="EQ74" s="116"/>
      <c r="ER74" s="116"/>
      <c r="ES74" s="116"/>
      <c r="ET74" s="116"/>
      <c r="EU74" s="116"/>
      <c r="EV74" s="116"/>
      <c r="EW74" s="116"/>
      <c r="EX74" s="116"/>
      <c r="EY74" s="116"/>
      <c r="EZ74" s="116"/>
      <c r="FA74" s="116"/>
      <c r="FB74" s="116"/>
      <c r="FC74" s="116"/>
      <c r="FD74" s="116"/>
      <c r="FE74" s="116"/>
      <c r="FF74" s="116"/>
      <c r="FG74" s="116"/>
      <c r="FH74" s="116"/>
      <c r="FI74" s="116"/>
      <c r="FJ74" s="116"/>
      <c r="FK74" s="116"/>
      <c r="FL74" s="116"/>
      <c r="FM74" s="116"/>
      <c r="FN74" s="116"/>
      <c r="FO74" s="116"/>
      <c r="FP74" s="116"/>
      <c r="FQ74" s="116"/>
      <c r="FR74" s="116"/>
      <c r="FS74" s="116"/>
      <c r="FT74" s="116"/>
      <c r="FU74" s="116"/>
      <c r="FV74" s="116"/>
      <c r="FW74" s="116"/>
      <c r="FX74" s="116"/>
      <c r="FY74" s="116"/>
      <c r="FZ74" s="116"/>
      <c r="GA74" s="116"/>
      <c r="GB74" s="116"/>
      <c r="GC74" s="116"/>
      <c r="GD74" s="116"/>
      <c r="GE74" s="116"/>
      <c r="GF74" s="116"/>
      <c r="GG74" s="116"/>
      <c r="GH74" s="116"/>
      <c r="GI74" s="116"/>
      <c r="GJ74" s="116"/>
      <c r="GK74" s="116"/>
      <c r="GL74" s="116"/>
      <c r="GM74" s="116"/>
      <c r="GN74" s="116"/>
      <c r="GO74" s="116"/>
      <c r="GP74" s="116"/>
      <c r="GQ74" s="116"/>
      <c r="GR74" s="116"/>
      <c r="GS74" s="116"/>
      <c r="GT74" s="116"/>
      <c r="GU74" s="116"/>
      <c r="GV74" s="116"/>
      <c r="GW74" s="116"/>
      <c r="GX74" s="116"/>
      <c r="GY74" s="116"/>
      <c r="GZ74" s="116"/>
      <c r="HA74" s="116"/>
      <c r="HB74" s="116"/>
      <c r="HC74" s="116"/>
      <c r="HD74" s="116"/>
      <c r="HE74" s="116"/>
      <c r="HF74" s="116"/>
      <c r="HG74" s="116"/>
      <c r="HH74" s="116"/>
      <c r="HI74" s="116"/>
      <c r="HJ74" s="116"/>
      <c r="HK74" s="116"/>
      <c r="HL74" s="116"/>
      <c r="HM74" s="116"/>
      <c r="HN74" s="116"/>
      <c r="HO74" s="116"/>
      <c r="HP74" s="116"/>
      <c r="HQ74" s="116"/>
      <c r="HR74" s="116"/>
      <c r="HS74" s="116"/>
      <c r="HT74" s="116"/>
      <c r="HU74" s="116"/>
      <c r="HV74" s="116"/>
      <c r="HW74" s="116"/>
      <c r="HX74" s="116"/>
      <c r="HY74" s="116"/>
      <c r="HZ74" s="116"/>
      <c r="IA74" s="116"/>
      <c r="IB74" s="116"/>
      <c r="IC74" s="116"/>
      <c r="ID74" s="116"/>
      <c r="IE74" s="116"/>
      <c r="IF74" s="116"/>
      <c r="IG74" s="116"/>
      <c r="IH74" s="116"/>
      <c r="II74" s="116"/>
      <c r="IJ74" s="116"/>
      <c r="IK74" s="116"/>
      <c r="IL74" s="116"/>
      <c r="IM74" s="116"/>
      <c r="IN74" s="116"/>
      <c r="IO74" s="116"/>
      <c r="IP74" s="116"/>
      <c r="IQ74" s="116"/>
      <c r="IR74" s="116"/>
      <c r="IS74" s="116"/>
      <c r="IT74" s="116"/>
      <c r="IU74" s="116"/>
    </row>
    <row r="75" spans="1:255" s="112" customFormat="1" ht="11.25" customHeight="1" x14ac:dyDescent="0.3">
      <c r="B75" s="120" t="s">
        <v>106</v>
      </c>
      <c r="C75" s="118"/>
      <c r="D75" s="118"/>
      <c r="E75" s="118"/>
      <c r="F75" s="118"/>
      <c r="G75" s="119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  <c r="DK75" s="116"/>
      <c r="DL75" s="116"/>
      <c r="DM75" s="116"/>
      <c r="DN75" s="116"/>
      <c r="DO75" s="116"/>
      <c r="DP75" s="116"/>
      <c r="DQ75" s="116"/>
      <c r="DR75" s="116"/>
      <c r="DS75" s="116"/>
      <c r="DT75" s="116"/>
      <c r="DU75" s="116"/>
      <c r="DV75" s="116"/>
      <c r="DW75" s="116"/>
      <c r="DX75" s="116"/>
      <c r="DY75" s="116"/>
      <c r="DZ75" s="116"/>
      <c r="EA75" s="116"/>
      <c r="EB75" s="116"/>
      <c r="EC75" s="116"/>
      <c r="ED75" s="116"/>
      <c r="EE75" s="116"/>
      <c r="EF75" s="116"/>
      <c r="EG75" s="116"/>
      <c r="EH75" s="116"/>
      <c r="EI75" s="116"/>
      <c r="EJ75" s="116"/>
      <c r="EK75" s="116"/>
      <c r="EL75" s="116"/>
      <c r="EM75" s="116"/>
      <c r="EN75" s="116"/>
      <c r="EO75" s="116"/>
      <c r="EP75" s="116"/>
      <c r="EQ75" s="116"/>
      <c r="ER75" s="116"/>
      <c r="ES75" s="116"/>
      <c r="ET75" s="116"/>
      <c r="EU75" s="116"/>
      <c r="EV75" s="116"/>
      <c r="EW75" s="116"/>
      <c r="EX75" s="116"/>
      <c r="EY75" s="116"/>
      <c r="EZ75" s="116"/>
      <c r="FA75" s="116"/>
      <c r="FB75" s="116"/>
      <c r="FC75" s="116"/>
      <c r="FD75" s="116"/>
      <c r="FE75" s="116"/>
      <c r="FF75" s="116"/>
      <c r="FG75" s="116"/>
      <c r="FH75" s="116"/>
      <c r="FI75" s="116"/>
      <c r="FJ75" s="116"/>
      <c r="FK75" s="116"/>
      <c r="FL75" s="116"/>
      <c r="FM75" s="116"/>
      <c r="FN75" s="116"/>
      <c r="FO75" s="116"/>
      <c r="FP75" s="116"/>
      <c r="FQ75" s="116"/>
      <c r="FR75" s="116"/>
      <c r="FS75" s="116"/>
      <c r="FT75" s="116"/>
      <c r="FU75" s="116"/>
      <c r="FV75" s="116"/>
      <c r="FW75" s="116"/>
      <c r="FX75" s="116"/>
      <c r="FY75" s="116"/>
      <c r="FZ75" s="116"/>
      <c r="GA75" s="116"/>
      <c r="GB75" s="116"/>
      <c r="GC75" s="116"/>
      <c r="GD75" s="116"/>
      <c r="GE75" s="116"/>
      <c r="GF75" s="116"/>
      <c r="GG75" s="116"/>
      <c r="GH75" s="116"/>
      <c r="GI75" s="116"/>
      <c r="GJ75" s="116"/>
      <c r="GK75" s="116"/>
      <c r="GL75" s="116"/>
      <c r="GM75" s="116"/>
      <c r="GN75" s="116"/>
      <c r="GO75" s="116"/>
      <c r="GP75" s="116"/>
      <c r="GQ75" s="116"/>
      <c r="GR75" s="116"/>
      <c r="GS75" s="116"/>
      <c r="GT75" s="116"/>
      <c r="GU75" s="116"/>
      <c r="GV75" s="116"/>
      <c r="GW75" s="116"/>
      <c r="GX75" s="116"/>
      <c r="GY75" s="116"/>
      <c r="GZ75" s="116"/>
      <c r="HA75" s="116"/>
      <c r="HB75" s="116"/>
      <c r="HC75" s="116"/>
      <c r="HD75" s="116"/>
      <c r="HE75" s="116"/>
      <c r="HF75" s="116"/>
      <c r="HG75" s="116"/>
      <c r="HH75" s="116"/>
      <c r="HI75" s="116"/>
      <c r="HJ75" s="116"/>
      <c r="HK75" s="116"/>
      <c r="HL75" s="116"/>
      <c r="HM75" s="116"/>
      <c r="HN75" s="116"/>
      <c r="HO75" s="116"/>
      <c r="HP75" s="116"/>
      <c r="HQ75" s="116"/>
      <c r="HR75" s="116"/>
      <c r="HS75" s="116"/>
      <c r="HT75" s="116"/>
      <c r="HU75" s="116"/>
      <c r="HV75" s="116"/>
      <c r="HW75" s="116"/>
      <c r="HX75" s="116"/>
      <c r="HY75" s="116"/>
      <c r="HZ75" s="116"/>
      <c r="IA75" s="116"/>
      <c r="IB75" s="116"/>
      <c r="IC75" s="116"/>
      <c r="ID75" s="116"/>
      <c r="IE75" s="116"/>
      <c r="IF75" s="116"/>
      <c r="IG75" s="116"/>
      <c r="IH75" s="116"/>
      <c r="II75" s="116"/>
      <c r="IJ75" s="116"/>
      <c r="IK75" s="116"/>
      <c r="IL75" s="116"/>
      <c r="IM75" s="116"/>
      <c r="IN75" s="116"/>
      <c r="IO75" s="116"/>
      <c r="IP75" s="116"/>
      <c r="IQ75" s="116"/>
      <c r="IR75" s="116"/>
      <c r="IS75" s="116"/>
      <c r="IT75" s="116"/>
      <c r="IU75" s="116"/>
    </row>
    <row r="76" spans="1:255" s="112" customFormat="1" ht="11.25" customHeight="1" x14ac:dyDescent="0.3">
      <c r="B76" s="120" t="s">
        <v>107</v>
      </c>
      <c r="C76" s="118"/>
      <c r="D76" s="118"/>
      <c r="E76" s="118"/>
      <c r="F76" s="118"/>
      <c r="G76" s="119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  <c r="DK76" s="116"/>
      <c r="DL76" s="116"/>
      <c r="DM76" s="116"/>
      <c r="DN76" s="116"/>
      <c r="DO76" s="116"/>
      <c r="DP76" s="116"/>
      <c r="DQ76" s="116"/>
      <c r="DR76" s="116"/>
      <c r="DS76" s="116"/>
      <c r="DT76" s="116"/>
      <c r="DU76" s="116"/>
      <c r="DV76" s="116"/>
      <c r="DW76" s="116"/>
      <c r="DX76" s="116"/>
      <c r="DY76" s="116"/>
      <c r="DZ76" s="116"/>
      <c r="EA76" s="116"/>
      <c r="EB76" s="116"/>
      <c r="EC76" s="116"/>
      <c r="ED76" s="116"/>
      <c r="EE76" s="116"/>
      <c r="EF76" s="116"/>
      <c r="EG76" s="116"/>
      <c r="EH76" s="116"/>
      <c r="EI76" s="116"/>
      <c r="EJ76" s="116"/>
      <c r="EK76" s="116"/>
      <c r="EL76" s="116"/>
      <c r="EM76" s="116"/>
      <c r="EN76" s="116"/>
      <c r="EO76" s="116"/>
      <c r="EP76" s="116"/>
      <c r="EQ76" s="116"/>
      <c r="ER76" s="116"/>
      <c r="ES76" s="116"/>
      <c r="ET76" s="116"/>
      <c r="EU76" s="116"/>
      <c r="EV76" s="116"/>
      <c r="EW76" s="116"/>
      <c r="EX76" s="116"/>
      <c r="EY76" s="116"/>
      <c r="EZ76" s="116"/>
      <c r="FA76" s="116"/>
      <c r="FB76" s="116"/>
      <c r="FC76" s="116"/>
      <c r="FD76" s="116"/>
      <c r="FE76" s="116"/>
      <c r="FF76" s="116"/>
      <c r="FG76" s="116"/>
      <c r="FH76" s="116"/>
      <c r="FI76" s="116"/>
      <c r="FJ76" s="116"/>
      <c r="FK76" s="116"/>
      <c r="FL76" s="116"/>
      <c r="FM76" s="116"/>
      <c r="FN76" s="116"/>
      <c r="FO76" s="116"/>
      <c r="FP76" s="116"/>
      <c r="FQ76" s="116"/>
      <c r="FR76" s="116"/>
      <c r="FS76" s="116"/>
      <c r="FT76" s="116"/>
      <c r="FU76" s="116"/>
      <c r="FV76" s="116"/>
      <c r="FW76" s="116"/>
      <c r="FX76" s="116"/>
      <c r="FY76" s="116"/>
      <c r="FZ76" s="116"/>
      <c r="GA76" s="116"/>
      <c r="GB76" s="116"/>
      <c r="GC76" s="116"/>
      <c r="GD76" s="116"/>
      <c r="GE76" s="116"/>
      <c r="GF76" s="116"/>
      <c r="GG76" s="116"/>
      <c r="GH76" s="116"/>
      <c r="GI76" s="116"/>
      <c r="GJ76" s="116"/>
      <c r="GK76" s="116"/>
      <c r="GL76" s="116"/>
      <c r="GM76" s="116"/>
      <c r="GN76" s="116"/>
      <c r="GO76" s="116"/>
      <c r="GP76" s="116"/>
      <c r="GQ76" s="116"/>
      <c r="GR76" s="116"/>
      <c r="GS76" s="116"/>
      <c r="GT76" s="116"/>
      <c r="GU76" s="116"/>
      <c r="GV76" s="116"/>
      <c r="GW76" s="116"/>
      <c r="GX76" s="116"/>
      <c r="GY76" s="116"/>
      <c r="GZ76" s="116"/>
      <c r="HA76" s="116"/>
      <c r="HB76" s="116"/>
      <c r="HC76" s="116"/>
      <c r="HD76" s="116"/>
      <c r="HE76" s="116"/>
      <c r="HF76" s="116"/>
      <c r="HG76" s="116"/>
      <c r="HH76" s="116"/>
      <c r="HI76" s="116"/>
      <c r="HJ76" s="116"/>
      <c r="HK76" s="116"/>
      <c r="HL76" s="116"/>
      <c r="HM76" s="116"/>
      <c r="HN76" s="116"/>
      <c r="HO76" s="116"/>
      <c r="HP76" s="116"/>
      <c r="HQ76" s="116"/>
      <c r="HR76" s="116"/>
      <c r="HS76" s="116"/>
      <c r="HT76" s="116"/>
      <c r="HU76" s="116"/>
      <c r="HV76" s="116"/>
      <c r="HW76" s="116"/>
      <c r="HX76" s="116"/>
      <c r="HY76" s="116"/>
      <c r="HZ76" s="116"/>
      <c r="IA76" s="116"/>
      <c r="IB76" s="116"/>
      <c r="IC76" s="116"/>
      <c r="ID76" s="116"/>
      <c r="IE76" s="116"/>
      <c r="IF76" s="116"/>
      <c r="IG76" s="116"/>
      <c r="IH76" s="116"/>
      <c r="II76" s="116"/>
      <c r="IJ76" s="116"/>
      <c r="IK76" s="116"/>
      <c r="IL76" s="116"/>
      <c r="IM76" s="116"/>
      <c r="IN76" s="116"/>
      <c r="IO76" s="116"/>
      <c r="IP76" s="116"/>
      <c r="IQ76" s="116"/>
      <c r="IR76" s="116"/>
      <c r="IS76" s="116"/>
      <c r="IT76" s="116"/>
      <c r="IU76" s="116"/>
    </row>
    <row r="77" spans="1:255" s="112" customFormat="1" ht="11.25" customHeight="1" x14ac:dyDescent="0.3">
      <c r="B77" s="120" t="s">
        <v>112</v>
      </c>
      <c r="C77" s="118"/>
      <c r="D77" s="118"/>
      <c r="E77" s="118"/>
      <c r="F77" s="118"/>
      <c r="G77" s="119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  <c r="DK77" s="116"/>
      <c r="DL77" s="116"/>
      <c r="DM77" s="116"/>
      <c r="DN77" s="116"/>
      <c r="DO77" s="116"/>
      <c r="DP77" s="116"/>
      <c r="DQ77" s="116"/>
      <c r="DR77" s="116"/>
      <c r="DS77" s="116"/>
      <c r="DT77" s="116"/>
      <c r="DU77" s="116"/>
      <c r="DV77" s="116"/>
      <c r="DW77" s="116"/>
      <c r="DX77" s="116"/>
      <c r="DY77" s="116"/>
      <c r="DZ77" s="116"/>
      <c r="EA77" s="116"/>
      <c r="EB77" s="116"/>
      <c r="EC77" s="116"/>
      <c r="ED77" s="116"/>
      <c r="EE77" s="116"/>
      <c r="EF77" s="116"/>
      <c r="EG77" s="116"/>
      <c r="EH77" s="116"/>
      <c r="EI77" s="116"/>
      <c r="EJ77" s="116"/>
      <c r="EK77" s="116"/>
      <c r="EL77" s="116"/>
      <c r="EM77" s="116"/>
      <c r="EN77" s="116"/>
      <c r="EO77" s="116"/>
      <c r="EP77" s="116"/>
      <c r="EQ77" s="116"/>
      <c r="ER77" s="116"/>
      <c r="ES77" s="116"/>
      <c r="ET77" s="116"/>
      <c r="EU77" s="116"/>
      <c r="EV77" s="116"/>
      <c r="EW77" s="116"/>
      <c r="EX77" s="116"/>
      <c r="EY77" s="116"/>
      <c r="EZ77" s="116"/>
      <c r="FA77" s="116"/>
      <c r="FB77" s="116"/>
      <c r="FC77" s="116"/>
      <c r="FD77" s="116"/>
      <c r="FE77" s="116"/>
      <c r="FF77" s="116"/>
      <c r="FG77" s="116"/>
      <c r="FH77" s="116"/>
      <c r="FI77" s="116"/>
      <c r="FJ77" s="116"/>
      <c r="FK77" s="116"/>
      <c r="FL77" s="116"/>
      <c r="FM77" s="116"/>
      <c r="FN77" s="116"/>
      <c r="FO77" s="116"/>
      <c r="FP77" s="116"/>
      <c r="FQ77" s="116"/>
      <c r="FR77" s="116"/>
      <c r="FS77" s="116"/>
      <c r="FT77" s="116"/>
      <c r="FU77" s="116"/>
      <c r="FV77" s="116"/>
      <c r="FW77" s="116"/>
      <c r="FX77" s="116"/>
      <c r="FY77" s="116"/>
      <c r="FZ77" s="116"/>
      <c r="GA77" s="116"/>
      <c r="GB77" s="116"/>
      <c r="GC77" s="116"/>
      <c r="GD77" s="116"/>
      <c r="GE77" s="116"/>
      <c r="GF77" s="116"/>
      <c r="GG77" s="116"/>
      <c r="GH77" s="116"/>
      <c r="GI77" s="116"/>
      <c r="GJ77" s="116"/>
      <c r="GK77" s="116"/>
      <c r="GL77" s="116"/>
      <c r="GM77" s="116"/>
      <c r="GN77" s="116"/>
      <c r="GO77" s="116"/>
      <c r="GP77" s="116"/>
      <c r="GQ77" s="116"/>
      <c r="GR77" s="116"/>
      <c r="GS77" s="116"/>
      <c r="GT77" s="116"/>
      <c r="GU77" s="116"/>
      <c r="GV77" s="116"/>
      <c r="GW77" s="116"/>
      <c r="GX77" s="116"/>
      <c r="GY77" s="116"/>
      <c r="GZ77" s="116"/>
      <c r="HA77" s="116"/>
      <c r="HB77" s="116"/>
      <c r="HC77" s="116"/>
      <c r="HD77" s="116"/>
      <c r="HE77" s="116"/>
      <c r="HF77" s="116"/>
      <c r="HG77" s="116"/>
      <c r="HH77" s="116"/>
      <c r="HI77" s="116"/>
      <c r="HJ77" s="116"/>
      <c r="HK77" s="116"/>
      <c r="HL77" s="116"/>
      <c r="HM77" s="116"/>
      <c r="HN77" s="116"/>
      <c r="HO77" s="116"/>
      <c r="HP77" s="116"/>
      <c r="HQ77" s="116"/>
      <c r="HR77" s="116"/>
      <c r="HS77" s="116"/>
      <c r="HT77" s="116"/>
      <c r="HU77" s="116"/>
      <c r="HV77" s="116"/>
      <c r="HW77" s="116"/>
      <c r="HX77" s="116"/>
      <c r="HY77" s="116"/>
      <c r="HZ77" s="116"/>
      <c r="IA77" s="116"/>
      <c r="IB77" s="116"/>
      <c r="IC77" s="116"/>
      <c r="ID77" s="116"/>
      <c r="IE77" s="116"/>
      <c r="IF77" s="116"/>
      <c r="IG77" s="116"/>
      <c r="IH77" s="116"/>
      <c r="II77" s="116"/>
      <c r="IJ77" s="116"/>
      <c r="IK77" s="116"/>
      <c r="IL77" s="116"/>
      <c r="IM77" s="116"/>
      <c r="IN77" s="116"/>
      <c r="IO77" s="116"/>
      <c r="IP77" s="116"/>
      <c r="IQ77" s="116"/>
      <c r="IR77" s="116"/>
      <c r="IS77" s="116"/>
      <c r="IT77" s="116"/>
      <c r="IU77" s="116"/>
    </row>
    <row r="78" spans="1:255" s="112" customFormat="1" ht="11.25" customHeight="1" thickBot="1" x14ac:dyDescent="0.35">
      <c r="B78" s="124" t="s">
        <v>105</v>
      </c>
      <c r="C78" s="125"/>
      <c r="D78" s="125"/>
      <c r="E78" s="125"/>
      <c r="F78" s="125"/>
      <c r="G78" s="12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  <c r="DK78" s="116"/>
      <c r="DL78" s="116"/>
      <c r="DM78" s="116"/>
      <c r="DN78" s="116"/>
      <c r="DO78" s="116"/>
      <c r="DP78" s="116"/>
      <c r="DQ78" s="116"/>
      <c r="DR78" s="116"/>
      <c r="DS78" s="116"/>
      <c r="DT78" s="116"/>
      <c r="DU78" s="116"/>
      <c r="DV78" s="116"/>
      <c r="DW78" s="116"/>
      <c r="DX78" s="116"/>
      <c r="DY78" s="116"/>
      <c r="DZ78" s="116"/>
      <c r="EA78" s="116"/>
      <c r="EB78" s="116"/>
      <c r="EC78" s="116"/>
      <c r="ED78" s="116"/>
      <c r="EE78" s="116"/>
      <c r="EF78" s="116"/>
      <c r="EG78" s="116"/>
      <c r="EH78" s="116"/>
      <c r="EI78" s="116"/>
      <c r="EJ78" s="116"/>
      <c r="EK78" s="116"/>
      <c r="EL78" s="116"/>
      <c r="EM78" s="116"/>
      <c r="EN78" s="116"/>
      <c r="EO78" s="116"/>
      <c r="EP78" s="116"/>
      <c r="EQ78" s="116"/>
      <c r="ER78" s="116"/>
      <c r="ES78" s="116"/>
      <c r="ET78" s="116"/>
      <c r="EU78" s="116"/>
      <c r="EV78" s="116"/>
      <c r="EW78" s="116"/>
      <c r="EX78" s="116"/>
      <c r="EY78" s="116"/>
      <c r="EZ78" s="116"/>
      <c r="FA78" s="116"/>
      <c r="FB78" s="116"/>
      <c r="FC78" s="116"/>
      <c r="FD78" s="116"/>
      <c r="FE78" s="116"/>
      <c r="FF78" s="116"/>
      <c r="FG78" s="116"/>
      <c r="FH78" s="116"/>
      <c r="FI78" s="116"/>
      <c r="FJ78" s="116"/>
      <c r="FK78" s="116"/>
      <c r="FL78" s="116"/>
      <c r="FM78" s="116"/>
      <c r="FN78" s="116"/>
      <c r="FO78" s="116"/>
      <c r="FP78" s="116"/>
      <c r="FQ78" s="116"/>
      <c r="FR78" s="116"/>
      <c r="FS78" s="116"/>
      <c r="FT78" s="116"/>
      <c r="FU78" s="116"/>
      <c r="FV78" s="116"/>
      <c r="FW78" s="116"/>
      <c r="FX78" s="116"/>
      <c r="FY78" s="116"/>
      <c r="FZ78" s="116"/>
      <c r="GA78" s="116"/>
      <c r="GB78" s="116"/>
      <c r="GC78" s="116"/>
      <c r="GD78" s="116"/>
      <c r="GE78" s="116"/>
      <c r="GF78" s="116"/>
      <c r="GG78" s="116"/>
      <c r="GH78" s="116"/>
      <c r="GI78" s="116"/>
      <c r="GJ78" s="116"/>
      <c r="GK78" s="116"/>
      <c r="GL78" s="116"/>
      <c r="GM78" s="116"/>
      <c r="GN78" s="116"/>
      <c r="GO78" s="116"/>
      <c r="GP78" s="116"/>
      <c r="GQ78" s="116"/>
      <c r="GR78" s="116"/>
      <c r="GS78" s="116"/>
      <c r="GT78" s="116"/>
      <c r="GU78" s="116"/>
      <c r="GV78" s="116"/>
      <c r="GW78" s="116"/>
      <c r="GX78" s="116"/>
      <c r="GY78" s="116"/>
      <c r="GZ78" s="116"/>
      <c r="HA78" s="116"/>
      <c r="HB78" s="116"/>
      <c r="HC78" s="116"/>
      <c r="HD78" s="116"/>
      <c r="HE78" s="116"/>
      <c r="HF78" s="116"/>
      <c r="HG78" s="116"/>
      <c r="HH78" s="116"/>
      <c r="HI78" s="116"/>
      <c r="HJ78" s="116"/>
      <c r="HK78" s="116"/>
      <c r="HL78" s="116"/>
      <c r="HM78" s="116"/>
      <c r="HN78" s="116"/>
      <c r="HO78" s="116"/>
      <c r="HP78" s="116"/>
      <c r="HQ78" s="116"/>
      <c r="HR78" s="116"/>
      <c r="HS78" s="116"/>
      <c r="HT78" s="116"/>
      <c r="HU78" s="116"/>
      <c r="HV78" s="116"/>
      <c r="HW78" s="116"/>
      <c r="HX78" s="116"/>
      <c r="HY78" s="116"/>
      <c r="HZ78" s="116"/>
      <c r="IA78" s="116"/>
      <c r="IB78" s="116"/>
      <c r="IC78" s="116"/>
      <c r="ID78" s="116"/>
      <c r="IE78" s="116"/>
      <c r="IF78" s="116"/>
      <c r="IG78" s="116"/>
      <c r="IH78" s="116"/>
      <c r="II78" s="116"/>
      <c r="IJ78" s="116"/>
      <c r="IK78" s="116"/>
      <c r="IL78" s="116"/>
      <c r="IM78" s="116"/>
      <c r="IN78" s="116"/>
      <c r="IO78" s="116"/>
      <c r="IP78" s="116"/>
      <c r="IQ78" s="116"/>
      <c r="IR78" s="116"/>
      <c r="IS78" s="116"/>
      <c r="IT78" s="116"/>
      <c r="IU78" s="116"/>
    </row>
    <row r="79" spans="1:255" ht="12.75" customHeight="1" thickBot="1" x14ac:dyDescent="0.3">
      <c r="B79" s="35"/>
      <c r="C79" s="19"/>
      <c r="D79" s="19"/>
      <c r="E79" s="19"/>
      <c r="F79" s="19"/>
      <c r="G79" s="43"/>
    </row>
    <row r="80" spans="1:255" ht="15" customHeight="1" thickBot="1" x14ac:dyDescent="0.3">
      <c r="B80" s="60" t="s">
        <v>41</v>
      </c>
      <c r="C80" s="61"/>
      <c r="D80" s="52"/>
      <c r="E80" s="14"/>
      <c r="F80" s="14"/>
      <c r="G80" s="43"/>
    </row>
    <row r="81" spans="2:7" ht="12" customHeight="1" x14ac:dyDescent="0.25">
      <c r="B81" s="49" t="s">
        <v>33</v>
      </c>
      <c r="C81" s="50" t="s">
        <v>61</v>
      </c>
      <c r="D81" s="51" t="s">
        <v>42</v>
      </c>
      <c r="E81" s="14"/>
      <c r="F81" s="14"/>
      <c r="G81" s="43"/>
    </row>
    <row r="82" spans="2:7" ht="12" customHeight="1" x14ac:dyDescent="0.25">
      <c r="B82" s="30" t="s">
        <v>43</v>
      </c>
      <c r="C82" s="15">
        <f>G24</f>
        <v>1437500</v>
      </c>
      <c r="D82" s="31">
        <f>(C82/C88)</f>
        <v>0.27352896332831156</v>
      </c>
      <c r="E82" s="14"/>
      <c r="F82" s="14"/>
      <c r="G82" s="43"/>
    </row>
    <row r="83" spans="2:7" ht="12" customHeight="1" x14ac:dyDescent="0.25">
      <c r="B83" s="30" t="s">
        <v>44</v>
      </c>
      <c r="C83" s="16">
        <f>G29</f>
        <v>0</v>
      </c>
      <c r="D83" s="31">
        <v>0</v>
      </c>
      <c r="E83" s="14"/>
      <c r="F83" s="14"/>
      <c r="G83" s="43"/>
    </row>
    <row r="84" spans="2:7" ht="12" customHeight="1" x14ac:dyDescent="0.25">
      <c r="B84" s="30" t="s">
        <v>45</v>
      </c>
      <c r="C84" s="15">
        <f>G35</f>
        <v>435000</v>
      </c>
      <c r="D84" s="31">
        <f>(C84/C88)</f>
        <v>8.2772242815871672E-2</v>
      </c>
      <c r="E84" s="14"/>
      <c r="F84" s="14"/>
      <c r="G84" s="43"/>
    </row>
    <row r="85" spans="2:7" ht="12" customHeight="1" x14ac:dyDescent="0.25">
      <c r="B85" s="30" t="s">
        <v>26</v>
      </c>
      <c r="C85" s="15">
        <f>G56</f>
        <v>3132628.5333333332</v>
      </c>
      <c r="D85" s="31">
        <f>(C85/C88)</f>
        <v>0.59607974623676918</v>
      </c>
      <c r="E85" s="14"/>
      <c r="F85" s="14"/>
      <c r="G85" s="43"/>
    </row>
    <row r="86" spans="2:7" ht="12" customHeight="1" x14ac:dyDescent="0.25">
      <c r="B86" s="30" t="s">
        <v>46</v>
      </c>
      <c r="C86" s="17">
        <f>G61</f>
        <v>0</v>
      </c>
      <c r="D86" s="31">
        <f>(C86/C88)</f>
        <v>0</v>
      </c>
      <c r="E86" s="18"/>
      <c r="F86" s="18"/>
      <c r="G86" s="43"/>
    </row>
    <row r="87" spans="2:7" ht="12" customHeight="1" x14ac:dyDescent="0.25">
      <c r="B87" s="30" t="s">
        <v>47</v>
      </c>
      <c r="C87" s="17">
        <f>G64</f>
        <v>250256.42666666667</v>
      </c>
      <c r="D87" s="31">
        <f>(C87/C88)</f>
        <v>4.7619047619047616E-2</v>
      </c>
      <c r="E87" s="18"/>
      <c r="F87" s="18"/>
      <c r="G87" s="43"/>
    </row>
    <row r="88" spans="2:7" ht="12.75" customHeight="1" thickBot="1" x14ac:dyDescent="0.3">
      <c r="B88" s="32" t="s">
        <v>60</v>
      </c>
      <c r="C88" s="33">
        <f>SUM(C82:C87)</f>
        <v>5255384.96</v>
      </c>
      <c r="D88" s="34">
        <f>SUM(D82:D87)</f>
        <v>1</v>
      </c>
      <c r="E88" s="18"/>
      <c r="F88" s="18"/>
      <c r="G88" s="43"/>
    </row>
    <row r="89" spans="2:7" ht="12" customHeight="1" x14ac:dyDescent="0.25">
      <c r="B89" s="28"/>
      <c r="C89" s="21"/>
      <c r="D89" s="21"/>
      <c r="E89" s="21"/>
      <c r="F89" s="21"/>
      <c r="G89" s="43"/>
    </row>
    <row r="90" spans="2:7" ht="12.75" customHeight="1" thickBot="1" x14ac:dyDescent="0.3">
      <c r="B90" s="29"/>
      <c r="C90" s="21"/>
      <c r="D90" s="21"/>
      <c r="E90" s="21"/>
      <c r="F90" s="21"/>
      <c r="G90" s="43"/>
    </row>
    <row r="91" spans="2:7" ht="12" customHeight="1" thickBot="1" x14ac:dyDescent="0.3">
      <c r="B91" s="53"/>
      <c r="C91" s="54" t="s">
        <v>48</v>
      </c>
      <c r="D91" s="55"/>
      <c r="E91" s="56"/>
      <c r="F91" s="18"/>
      <c r="G91" s="43"/>
    </row>
    <row r="92" spans="2:7" ht="12" customHeight="1" x14ac:dyDescent="0.25">
      <c r="B92" s="38" t="s">
        <v>87</v>
      </c>
      <c r="C92" s="47">
        <v>8000</v>
      </c>
      <c r="D92" s="47">
        <v>10000</v>
      </c>
      <c r="E92" s="48">
        <v>12000</v>
      </c>
      <c r="F92" s="37"/>
      <c r="G92" s="44"/>
    </row>
    <row r="93" spans="2:7" ht="12.75" customHeight="1" thickBot="1" x14ac:dyDescent="0.3">
      <c r="B93" s="32" t="s">
        <v>88</v>
      </c>
      <c r="C93" s="33">
        <f>($G$65/C92/2)</f>
        <v>328.46156000000002</v>
      </c>
      <c r="D93" s="33">
        <f t="shared" ref="D93:E93" si="1">($G$65/D92/2)</f>
        <v>262.769248</v>
      </c>
      <c r="E93" s="57">
        <f t="shared" si="1"/>
        <v>218.97437333333332</v>
      </c>
      <c r="F93" s="37"/>
      <c r="G93" s="44"/>
    </row>
    <row r="94" spans="2:7" ht="15.6" customHeight="1" x14ac:dyDescent="0.25">
      <c r="B94" s="36" t="s">
        <v>49</v>
      </c>
      <c r="C94" s="19"/>
      <c r="D94" s="19"/>
      <c r="E94" s="19"/>
      <c r="F94" s="19"/>
      <c r="G94" s="45"/>
    </row>
  </sheetData>
  <mergeCells count="9">
    <mergeCell ref="B80:C80"/>
    <mergeCell ref="E12:F12"/>
    <mergeCell ref="E10:F10"/>
    <mergeCell ref="E9:F9"/>
    <mergeCell ref="E8:F8"/>
    <mergeCell ref="E13:F13"/>
    <mergeCell ref="E14:F14"/>
    <mergeCell ref="B16:G16"/>
    <mergeCell ref="B73:G73"/>
  </mergeCells>
  <pageMargins left="0.74803149606299213" right="0.74803149606299213" top="0.98425196850393704" bottom="0.98425196850393704" header="0" footer="0"/>
  <pageSetup paperSize="14" scale="8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BOVINOS LECHE</vt:lpstr>
      <vt:lpstr>'BOVINOS LECHE'!Área_de_impresión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2022-06-20T13:31:45Z</cp:lastPrinted>
  <dcterms:created xsi:type="dcterms:W3CDTF">2020-11-27T12:49:26Z</dcterms:created>
  <dcterms:modified xsi:type="dcterms:W3CDTF">2023-02-08T19:30:07Z</dcterms:modified>
</cp:coreProperties>
</file>