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LC 2023\"/>
    </mc:Choice>
  </mc:AlternateContent>
  <bookViews>
    <workbookView xWindow="0" yWindow="0" windowWidth="25200" windowHeight="11385"/>
  </bookViews>
  <sheets>
    <sheet name="BOVINOS CARNE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6" i="1" l="1"/>
  <c r="G30" i="1" l="1"/>
  <c r="G57" i="1" l="1"/>
  <c r="G55" i="1"/>
  <c r="G50" i="1"/>
  <c r="G49" i="1"/>
  <c r="G48" i="1"/>
  <c r="G47" i="1"/>
  <c r="G46" i="1"/>
  <c r="G45" i="1"/>
  <c r="G44" i="1"/>
  <c r="G29" i="1"/>
  <c r="G28" i="1"/>
  <c r="G27" i="1"/>
  <c r="G26" i="1"/>
  <c r="G25" i="1"/>
  <c r="G24" i="1"/>
  <c r="G23" i="1"/>
  <c r="G22" i="1"/>
  <c r="G12" i="1"/>
  <c r="G58" i="1" l="1"/>
  <c r="C81" i="1" s="1"/>
  <c r="G51" i="1"/>
  <c r="G63" i="1"/>
  <c r="C80" i="1" l="1"/>
  <c r="G40" i="1"/>
  <c r="C79" i="1" s="1"/>
  <c r="C77" i="1"/>
  <c r="G35" i="1" l="1"/>
  <c r="G60" i="1" s="1"/>
  <c r="G61" i="1" l="1"/>
  <c r="G62" i="1" l="1"/>
  <c r="G64" i="1" s="1"/>
  <c r="C82" i="1"/>
  <c r="C88" i="1" l="1"/>
  <c r="C83" i="1"/>
  <c r="D82" i="1" s="1"/>
  <c r="D88" i="1"/>
  <c r="E88" i="1"/>
  <c r="D80" i="1" l="1"/>
  <c r="D77" i="1"/>
  <c r="D79" i="1"/>
  <c r="D81" i="1"/>
  <c r="D83" i="1" l="1"/>
</calcChain>
</file>

<file path=xl/sharedStrings.xml><?xml version="1.0" encoding="utf-8"?>
<sst xmlns="http://schemas.openxmlformats.org/spreadsheetml/2006/main" count="148" uniqueCount="102">
  <si>
    <t>RUBRO O CULTIVO</t>
  </si>
  <si>
    <t>VARIEDAD</t>
  </si>
  <si>
    <t>FECHA ESTIMADA  PRECIO VENTA</t>
  </si>
  <si>
    <t>INGRESO ESPERADO, con IVA ($)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</si>
  <si>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</si>
  <si>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</si>
  <si>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</si>
  <si>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</si>
  <si>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</si>
  <si>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</si>
  <si>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</si>
  <si>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</si>
  <si>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</si>
  <si>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</si>
  <si>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</si>
  <si>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</si>
  <si>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</si>
  <si>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</si>
  <si>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</si>
  <si>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</si>
  <si>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</si>
  <si>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</si>
  <si>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</si>
  <si>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</si>
  <si>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</si>
  <si>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</si>
  <si>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</si>
  <si>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</si>
  <si>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</si>
  <si>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</si>
  <si>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</si>
  <si>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</si>
  <si>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</si>
  <si>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</si>
  <si>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</si>
  <si>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</si>
  <si>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</si>
  <si>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</si>
  <si>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4. Los insumos aplicados (tipo y dosis) son referenciales y deben correspoder al territorio en particular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</si>
  <si>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</si>
  <si>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</si>
  <si>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</si>
  <si>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</si>
  <si>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</si>
  <si>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</si>
  <si>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</si>
  <si>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</si>
  <si>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</si>
  <si>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</si>
  <si>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</si>
  <si>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</si>
  <si>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NIVEL TECNOLOGICO</t>
  </si>
  <si>
    <t>REGION</t>
  </si>
  <si>
    <t>AREA</t>
  </si>
  <si>
    <t>Las Cabras</t>
  </si>
  <si>
    <t>Septiembre</t>
  </si>
  <si>
    <t>PRECIO ESPERADO ($/KG)</t>
  </si>
  <si>
    <t>B. O'Higgins</t>
  </si>
  <si>
    <t>2.  Precio de Insumos corresponde a  precios  colocados en el predio del agricultor.</t>
  </si>
  <si>
    <t>Rendimiento (Un/hà)</t>
  </si>
  <si>
    <t>Costo unitario ($/Un) (*)</t>
  </si>
  <si>
    <t>BOVINOS DE CARNE</t>
  </si>
  <si>
    <t>Criollo</t>
  </si>
  <si>
    <t>Medio</t>
  </si>
  <si>
    <t xml:space="preserve">Abril </t>
  </si>
  <si>
    <t>Mercado regional</t>
  </si>
  <si>
    <t>mayo - junio</t>
  </si>
  <si>
    <t>Sequia</t>
  </si>
  <si>
    <t>RENDIMIENTO (Kg / 8 Novillo.)</t>
  </si>
  <si>
    <t>Labores Rebaño</t>
  </si>
  <si>
    <t>Areteo con DIIO</t>
  </si>
  <si>
    <t>Marzo</t>
  </si>
  <si>
    <t>Alimentación</t>
  </si>
  <si>
    <t>Enero-Diciembre</t>
  </si>
  <si>
    <t>Desparasitación</t>
  </si>
  <si>
    <t>Marzo y Septiembre</t>
  </si>
  <si>
    <t>Vacunación</t>
  </si>
  <si>
    <t>Pesaje de animales</t>
  </si>
  <si>
    <t>Declaración de existencia y movimiento animal</t>
  </si>
  <si>
    <t>Mayo - Agosto</t>
  </si>
  <si>
    <t>Evaluación de hembras al encaste</t>
  </si>
  <si>
    <t>Traslados a pradera de rulo</t>
  </si>
  <si>
    <t>Antiparasitario (1cc x c/50 kg) 2 dosis Microdes Plus 500 cc</t>
  </si>
  <si>
    <t>cc</t>
  </si>
  <si>
    <t>Vacunas Clostribac 8 Gold (2cc x animal &gt;6 meses)</t>
  </si>
  <si>
    <t>Fardos de caña maiz</t>
  </si>
  <si>
    <t>Marzo-Agosto</t>
  </si>
  <si>
    <t>Guano de Broiler</t>
  </si>
  <si>
    <t>m3</t>
  </si>
  <si>
    <t>Arriendo de talaje</t>
  </si>
  <si>
    <t>Septiembre-Febrero</t>
  </si>
  <si>
    <t>Medicamentos emergencias</t>
  </si>
  <si>
    <t>Aretes</t>
  </si>
  <si>
    <t>unidad</t>
  </si>
  <si>
    <t>Traslados a ferias</t>
  </si>
  <si>
    <t>Mayo - Junio</t>
  </si>
  <si>
    <t>Comision y gastos Feria (limpieza de corrales, camion, etc)</t>
  </si>
  <si>
    <t>Asesoria Veterinario</t>
  </si>
  <si>
    <t>marzo - septiembre</t>
  </si>
  <si>
    <t>3. Precio esperado por ventas corresponde a precio colocado en Feria Melipilla.</t>
  </si>
  <si>
    <t>01-01-2023</t>
  </si>
  <si>
    <t>COSTOS DIRECTOS DE PRODUCCIÓN POR 8 NOVILLOS (INCLUYE IVA)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</si>
</sst>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</numFmts>
  <fonts count="22">
    <font>
      <sz val="11"/>
      <color indexed="8"/>
      <name val="Calibri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11"/>
      <name val="Calibri"/>
      <family val="2"/>
    </font>
    <font>
      <sz val="8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64"/>
      </patternFill>
    </fill>
  </fills>
  <borders count="5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</borders>
  <cellStyleXfs count="4">
    <xf numFmtId="0" fontId="0" fillId="0" borderId="0" applyNumberFormat="0" applyFill="0" applyBorder="0" applyProtection="0"/>
    <xf numFmtId="166" fontId="17" fillId="0" borderId="16" applyFont="0" applyFill="0" applyBorder="0" applyAlignment="0" applyProtection="0"/>
    <xf numFmtId="166" fontId="1" fillId="0" borderId="16" applyFont="0" applyFill="0" applyBorder="0" applyAlignment="0" applyProtection="0"/>
    <xf numFmtId="41" fontId="18" fillId="0" borderId="0" applyFont="0" applyFill="0" applyBorder="0" applyAlignment="0" applyProtection="0"/>
  </cellStyleXfs>
  <cellXfs count="128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14" fontId="3" fillId="2" borderId="7" xfId="0" applyNumberFormat="1" applyFont="1" applyFill="1" applyBorder="1" applyAlignment="1"/>
    <xf numFmtId="0" fontId="3" fillId="2" borderId="3" xfId="0" applyFont="1" applyFill="1" applyBorder="1" applyAlignment="1"/>
    <xf numFmtId="0" fontId="3" fillId="2" borderId="7" xfId="0" applyFont="1" applyFill="1" applyBorder="1" applyAlignment="1"/>
    <xf numFmtId="0" fontId="0" fillId="2" borderId="8" xfId="0" applyFont="1" applyFill="1" applyBorder="1" applyAlignment="1"/>
    <xf numFmtId="0" fontId="3" fillId="2" borderId="9" xfId="0" applyFont="1" applyFill="1" applyBorder="1" applyAlignment="1"/>
    <xf numFmtId="0" fontId="3" fillId="2" borderId="10" xfId="0" applyFont="1" applyFill="1" applyBorder="1" applyAlignment="1">
      <alignment horizontal="left"/>
    </xf>
    <xf numFmtId="0" fontId="3" fillId="2" borderId="10" xfId="0" applyFont="1" applyFill="1" applyBorder="1" applyAlignment="1"/>
    <xf numFmtId="0" fontId="3" fillId="2" borderId="13" xfId="0" applyFont="1" applyFill="1" applyBorder="1" applyAlignment="1"/>
    <xf numFmtId="0" fontId="3" fillId="2" borderId="14" xfId="0" applyFont="1" applyFill="1" applyBorder="1" applyAlignment="1"/>
    <xf numFmtId="3" fontId="3" fillId="2" borderId="14" xfId="0" applyNumberFormat="1" applyFont="1" applyFill="1" applyBorder="1" applyAlignment="1"/>
    <xf numFmtId="49" fontId="7" fillId="3" borderId="11" xfId="0" applyNumberFormat="1" applyFont="1" applyFill="1" applyBorder="1" applyAlignment="1">
      <alignment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vertical="center"/>
    </xf>
    <xf numFmtId="3" fontId="7" fillId="3" borderId="11" xfId="0" applyNumberFormat="1" applyFont="1" applyFill="1" applyBorder="1" applyAlignment="1">
      <alignment vertical="center"/>
    </xf>
    <xf numFmtId="0" fontId="2" fillId="5" borderId="11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0" fontId="13" fillId="7" borderId="16" xfId="0" applyFont="1" applyFill="1" applyBorder="1" applyAlignment="1"/>
    <xf numFmtId="49" fontId="11" fillId="8" borderId="17" xfId="0" applyNumberFormat="1" applyFont="1" applyFill="1" applyBorder="1" applyAlignment="1">
      <alignment vertical="center"/>
    </xf>
    <xf numFmtId="3" fontId="11" fillId="2" borderId="5" xfId="0" applyNumberFormat="1" applyFont="1" applyFill="1" applyBorder="1" applyAlignment="1">
      <alignment vertical="center"/>
    </xf>
    <xf numFmtId="0" fontId="11" fillId="2" borderId="5" xfId="0" applyNumberFormat="1" applyFont="1" applyFill="1" applyBorder="1" applyAlignment="1">
      <alignment vertical="center"/>
    </xf>
    <xf numFmtId="165" fontId="11" fillId="2" borderId="5" xfId="0" applyNumberFormat="1" applyFont="1" applyFill="1" applyBorder="1" applyAlignment="1">
      <alignment vertical="center"/>
    </xf>
    <xf numFmtId="0" fontId="8" fillId="7" borderId="15" xfId="0" applyFont="1" applyFill="1" applyBorder="1" applyAlignment="1">
      <alignment vertical="center"/>
    </xf>
    <xf numFmtId="0" fontId="8" fillId="7" borderId="16" xfId="0" applyFont="1" applyFill="1" applyBorder="1" applyAlignment="1">
      <alignment vertical="center"/>
    </xf>
    <xf numFmtId="164" fontId="2" fillId="2" borderId="16" xfId="0" applyNumberFormat="1" applyFont="1" applyFill="1" applyBorder="1" applyAlignment="1">
      <alignment vertical="center"/>
    </xf>
    <xf numFmtId="164" fontId="15" fillId="2" borderId="16" xfId="0" applyNumberFormat="1" applyFont="1" applyFill="1" applyBorder="1" applyAlignment="1">
      <alignment vertical="center"/>
    </xf>
    <xf numFmtId="0" fontId="13" fillId="2" borderId="16" xfId="0" applyFont="1" applyFill="1" applyBorder="1" applyAlignment="1"/>
    <xf numFmtId="49" fontId="0" fillId="2" borderId="16" xfId="0" applyNumberFormat="1" applyFont="1" applyFill="1" applyBorder="1" applyAlignment="1">
      <alignment vertical="center"/>
    </xf>
    <xf numFmtId="0" fontId="8" fillId="2" borderId="16" xfId="0" applyFont="1" applyFill="1" applyBorder="1" applyAlignment="1">
      <alignment vertical="center"/>
    </xf>
    <xf numFmtId="0" fontId="3" fillId="2" borderId="18" xfId="0" applyFont="1" applyFill="1" applyBorder="1" applyAlignment="1"/>
    <xf numFmtId="3" fontId="3" fillId="2" borderId="18" xfId="0" applyNumberFormat="1" applyFont="1" applyFill="1" applyBorder="1" applyAlignment="1"/>
    <xf numFmtId="49" fontId="2" fillId="5" borderId="19" xfId="0" applyNumberFormat="1" applyFont="1" applyFill="1" applyBorder="1" applyAlignment="1">
      <alignment vertical="center"/>
    </xf>
    <xf numFmtId="0" fontId="2" fillId="5" borderId="20" xfId="0" applyFont="1" applyFill="1" applyBorder="1" applyAlignment="1">
      <alignment vertical="center"/>
    </xf>
    <xf numFmtId="164" fontId="2" fillId="5" borderId="21" xfId="0" applyNumberFormat="1" applyFont="1" applyFill="1" applyBorder="1" applyAlignment="1">
      <alignment vertical="center"/>
    </xf>
    <xf numFmtId="49" fontId="2" fillId="3" borderId="22" xfId="0" applyNumberFormat="1" applyFont="1" applyFill="1" applyBorder="1" applyAlignment="1">
      <alignment vertical="center"/>
    </xf>
    <xf numFmtId="164" fontId="2" fillId="3" borderId="23" xfId="0" applyNumberFormat="1" applyFont="1" applyFill="1" applyBorder="1" applyAlignment="1">
      <alignment vertical="center"/>
    </xf>
    <xf numFmtId="49" fontId="2" fillId="5" borderId="22" xfId="0" applyNumberFormat="1" applyFont="1" applyFill="1" applyBorder="1" applyAlignment="1">
      <alignment vertical="center"/>
    </xf>
    <xf numFmtId="164" fontId="2" fillId="5" borderId="23" xfId="0" applyNumberFormat="1" applyFont="1" applyFill="1" applyBorder="1" applyAlignment="1">
      <alignment vertical="center"/>
    </xf>
    <xf numFmtId="49" fontId="2" fillId="5" borderId="24" xfId="0" applyNumberFormat="1" applyFont="1" applyFill="1" applyBorder="1" applyAlignment="1">
      <alignment vertical="center"/>
    </xf>
    <xf numFmtId="0" fontId="8" fillId="5" borderId="25" xfId="0" applyFont="1" applyFill="1" applyBorder="1" applyAlignment="1">
      <alignment vertical="center"/>
    </xf>
    <xf numFmtId="164" fontId="2" fillId="6" borderId="26" xfId="0" applyNumberFormat="1" applyFont="1" applyFill="1" applyBorder="1" applyAlignment="1">
      <alignment vertical="center"/>
    </xf>
    <xf numFmtId="0" fontId="0" fillId="2" borderId="16" xfId="0" applyFont="1" applyFill="1" applyBorder="1" applyAlignment="1">
      <alignment vertical="center"/>
    </xf>
    <xf numFmtId="0" fontId="14" fillId="2" borderId="16" xfId="0" applyFont="1" applyFill="1" applyBorder="1" applyAlignment="1">
      <alignment vertical="center"/>
    </xf>
    <xf numFmtId="49" fontId="11" fillId="8" borderId="27" xfId="0" applyNumberFormat="1" applyFont="1" applyFill="1" applyBorder="1" applyAlignment="1">
      <alignment vertical="center"/>
    </xf>
    <xf numFmtId="49" fontId="13" fillId="8" borderId="28" xfId="0" applyNumberFormat="1" applyFont="1" applyFill="1" applyBorder="1" applyAlignment="1"/>
    <xf numFmtId="49" fontId="11" fillId="2" borderId="29" xfId="0" applyNumberFormat="1" applyFont="1" applyFill="1" applyBorder="1" applyAlignment="1">
      <alignment vertical="center"/>
    </xf>
    <xf numFmtId="9" fontId="13" fillId="2" borderId="30" xfId="0" applyNumberFormat="1" applyFont="1" applyFill="1" applyBorder="1" applyAlignment="1"/>
    <xf numFmtId="49" fontId="11" fillId="8" borderId="31" xfId="0" applyNumberFormat="1" applyFont="1" applyFill="1" applyBorder="1" applyAlignment="1">
      <alignment vertical="center"/>
    </xf>
    <xf numFmtId="165" fontId="11" fillId="8" borderId="32" xfId="0" applyNumberFormat="1" applyFont="1" applyFill="1" applyBorder="1" applyAlignment="1">
      <alignment vertical="center"/>
    </xf>
    <xf numFmtId="9" fontId="11" fillId="8" borderId="33" xfId="0" applyNumberFormat="1" applyFont="1" applyFill="1" applyBorder="1" applyAlignment="1">
      <alignment vertical="center"/>
    </xf>
    <xf numFmtId="0" fontId="13" fillId="9" borderId="36" xfId="0" applyFont="1" applyFill="1" applyBorder="1" applyAlignment="1"/>
    <xf numFmtId="0" fontId="13" fillId="2" borderId="16" xfId="0" applyFont="1" applyFill="1" applyBorder="1" applyAlignment="1">
      <alignment vertical="center"/>
    </xf>
    <xf numFmtId="49" fontId="13" fillId="2" borderId="16" xfId="0" applyNumberFormat="1" applyFont="1" applyFill="1" applyBorder="1" applyAlignment="1">
      <alignment vertical="center"/>
    </xf>
    <xf numFmtId="49" fontId="11" fillId="2" borderId="37" xfId="0" applyNumberFormat="1" applyFont="1" applyFill="1" applyBorder="1" applyAlignment="1">
      <alignment vertical="center"/>
    </xf>
    <xf numFmtId="0" fontId="13" fillId="2" borderId="38" xfId="0" applyFont="1" applyFill="1" applyBorder="1" applyAlignment="1"/>
    <xf numFmtId="0" fontId="13" fillId="2" borderId="39" xfId="0" applyFont="1" applyFill="1" applyBorder="1" applyAlignment="1"/>
    <xf numFmtId="49" fontId="13" fillId="2" borderId="40" xfId="0" applyNumberFormat="1" applyFont="1" applyFill="1" applyBorder="1" applyAlignment="1">
      <alignment vertical="center"/>
    </xf>
    <xf numFmtId="0" fontId="13" fillId="2" borderId="41" xfId="0" applyFont="1" applyFill="1" applyBorder="1" applyAlignment="1"/>
    <xf numFmtId="49" fontId="13" fillId="2" borderId="42" xfId="0" applyNumberFormat="1" applyFont="1" applyFill="1" applyBorder="1" applyAlignment="1">
      <alignment vertical="center"/>
    </xf>
    <xf numFmtId="0" fontId="13" fillId="2" borderId="43" xfId="0" applyFont="1" applyFill="1" applyBorder="1" applyAlignment="1"/>
    <xf numFmtId="0" fontId="13" fillId="2" borderId="44" xfId="0" applyFont="1" applyFill="1" applyBorder="1" applyAlignment="1"/>
    <xf numFmtId="0" fontId="11" fillId="7" borderId="16" xfId="0" applyFont="1" applyFill="1" applyBorder="1" applyAlignment="1">
      <alignment vertical="center"/>
    </xf>
    <xf numFmtId="0" fontId="8" fillId="9" borderId="15" xfId="0" applyFont="1" applyFill="1" applyBorder="1" applyAlignment="1">
      <alignment vertical="center"/>
    </xf>
    <xf numFmtId="49" fontId="16" fillId="9" borderId="16" xfId="0" applyNumberFormat="1" applyFont="1" applyFill="1" applyBorder="1" applyAlignment="1">
      <alignment vertical="center"/>
    </xf>
    <xf numFmtId="0" fontId="8" fillId="9" borderId="16" xfId="0" applyFont="1" applyFill="1" applyBorder="1" applyAlignment="1">
      <alignment vertical="center"/>
    </xf>
    <xf numFmtId="0" fontId="8" fillId="9" borderId="45" xfId="0" applyFont="1" applyFill="1" applyBorder="1" applyAlignment="1">
      <alignment vertical="center"/>
    </xf>
    <xf numFmtId="49" fontId="11" fillId="8" borderId="46" xfId="0" applyNumberFormat="1" applyFont="1" applyFill="1" applyBorder="1" applyAlignment="1">
      <alignment vertical="center"/>
    </xf>
    <xf numFmtId="0" fontId="0" fillId="0" borderId="16" xfId="0" applyNumberFormat="1" applyFont="1" applyBorder="1" applyAlignment="1"/>
    <xf numFmtId="165" fontId="11" fillId="8" borderId="32" xfId="0" applyNumberFormat="1" applyFont="1" applyFill="1" applyBorder="1" applyAlignment="1">
      <alignment horizontal="center" vertical="center"/>
    </xf>
    <xf numFmtId="165" fontId="11" fillId="8" borderId="33" xfId="0" applyNumberFormat="1" applyFont="1" applyFill="1" applyBorder="1" applyAlignment="1">
      <alignment horizontal="center" vertical="center"/>
    </xf>
    <xf numFmtId="0" fontId="0" fillId="2" borderId="4" xfId="0" applyFill="1" applyBorder="1"/>
    <xf numFmtId="49" fontId="19" fillId="3" borderId="50" xfId="0" applyNumberFormat="1" applyFont="1" applyFill="1" applyBorder="1" applyAlignment="1">
      <alignment vertical="center" wrapText="1"/>
    </xf>
    <xf numFmtId="0" fontId="4" fillId="10" borderId="51" xfId="0" applyFont="1" applyFill="1" applyBorder="1" applyAlignment="1">
      <alignment horizontal="right"/>
    </xf>
    <xf numFmtId="0" fontId="4" fillId="2" borderId="6" xfId="0" applyFont="1" applyFill="1" applyBorder="1"/>
    <xf numFmtId="3" fontId="4" fillId="0" borderId="51" xfId="0" applyNumberFormat="1" applyFont="1" applyFill="1" applyBorder="1" applyAlignment="1">
      <alignment horizontal="right"/>
    </xf>
    <xf numFmtId="0" fontId="0" fillId="0" borderId="0" xfId="0" applyNumberFormat="1"/>
    <xf numFmtId="0" fontId="0" fillId="0" borderId="0" xfId="0"/>
    <xf numFmtId="49" fontId="4" fillId="2" borderId="50" xfId="0" applyNumberFormat="1" applyFont="1" applyFill="1" applyBorder="1" applyAlignment="1">
      <alignment vertical="center" wrapText="1"/>
    </xf>
    <xf numFmtId="0" fontId="4" fillId="10" borderId="51" xfId="0" applyFont="1" applyFill="1" applyBorder="1" applyAlignment="1">
      <alignment horizontal="right" vertical="center" wrapText="1"/>
    </xf>
    <xf numFmtId="17" fontId="4" fillId="0" borderId="51" xfId="0" applyNumberFormat="1" applyFont="1" applyFill="1" applyBorder="1" applyAlignment="1">
      <alignment horizontal="right" vertical="center"/>
    </xf>
    <xf numFmtId="0" fontId="4" fillId="10" borderId="51" xfId="0" applyFont="1" applyFill="1" applyBorder="1" applyAlignment="1">
      <alignment horizontal="right" vertical="center"/>
    </xf>
    <xf numFmtId="3" fontId="4" fillId="0" borderId="51" xfId="0" applyNumberFormat="1" applyFont="1" applyFill="1" applyBorder="1" applyAlignment="1">
      <alignment horizontal="right" vertical="center"/>
    </xf>
    <xf numFmtId="3" fontId="4" fillId="0" borderId="51" xfId="0" applyNumberFormat="1" applyFont="1" applyBorder="1" applyAlignment="1">
      <alignment horizontal="right" vertical="center"/>
    </xf>
    <xf numFmtId="0" fontId="4" fillId="0" borderId="51" xfId="0" applyFont="1" applyBorder="1" applyAlignment="1">
      <alignment horizontal="right" vertical="center"/>
    </xf>
    <xf numFmtId="17" fontId="4" fillId="0" borderId="51" xfId="0" applyNumberFormat="1" applyFont="1" applyBorder="1" applyAlignment="1">
      <alignment horizontal="right" vertical="center"/>
    </xf>
    <xf numFmtId="17" fontId="4" fillId="10" borderId="51" xfId="0" applyNumberFormat="1" applyFont="1" applyFill="1" applyBorder="1" applyAlignment="1">
      <alignment horizontal="right" vertical="center"/>
    </xf>
    <xf numFmtId="0" fontId="4" fillId="0" borderId="51" xfId="0" applyFont="1" applyBorder="1" applyAlignment="1">
      <alignment horizontal="right" vertical="center" wrapText="1"/>
    </xf>
    <xf numFmtId="0" fontId="3" fillId="2" borderId="53" xfId="0" applyFont="1" applyFill="1" applyBorder="1" applyAlignment="1">
      <alignment wrapText="1"/>
    </xf>
    <xf numFmtId="0" fontId="3" fillId="2" borderId="7" xfId="0" applyFont="1" applyFill="1" applyBorder="1" applyAlignment="1">
      <alignment horizontal="right" wrapText="1"/>
    </xf>
    <xf numFmtId="0" fontId="3" fillId="2" borderId="10" xfId="0" applyFont="1" applyFill="1" applyBorder="1" applyAlignment="1">
      <alignment horizontal="right"/>
    </xf>
    <xf numFmtId="49" fontId="19" fillId="5" borderId="11" xfId="0" applyNumberFormat="1" applyFont="1" applyFill="1" applyBorder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right" vertical="center"/>
    </xf>
    <xf numFmtId="49" fontId="19" fillId="3" borderId="11" xfId="0" applyNumberFormat="1" applyFont="1" applyFill="1" applyBorder="1" applyAlignment="1">
      <alignment horizontal="center" vertical="center"/>
    </xf>
    <xf numFmtId="49" fontId="19" fillId="3" borderId="11" xfId="0" applyNumberFormat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/>
    </xf>
    <xf numFmtId="0" fontId="4" fillId="2" borderId="11" xfId="0" applyFont="1" applyFill="1" applyBorder="1" applyAlignment="1">
      <alignment horizontal="center" vertical="center"/>
    </xf>
    <xf numFmtId="3" fontId="4" fillId="2" borderId="11" xfId="0" applyNumberFormat="1" applyFont="1" applyFill="1" applyBorder="1" applyAlignment="1">
      <alignment vertical="center"/>
    </xf>
    <xf numFmtId="3" fontId="4" fillId="2" borderId="11" xfId="0" applyNumberFormat="1" applyFont="1" applyFill="1" applyBorder="1" applyAlignment="1">
      <alignment horizontal="right" vertical="center"/>
    </xf>
    <xf numFmtId="41" fontId="11" fillId="8" borderId="47" xfId="3" applyFont="1" applyFill="1" applyBorder="1" applyAlignment="1">
      <alignment vertical="center"/>
    </xf>
    <xf numFmtId="41" fontId="11" fillId="8" borderId="48" xfId="3" applyFont="1" applyFill="1" applyBorder="1" applyAlignment="1">
      <alignment vertical="center"/>
    </xf>
    <xf numFmtId="0" fontId="4" fillId="2" borderId="11" xfId="0" applyFont="1" applyFill="1" applyBorder="1" applyAlignment="1">
      <alignment vertical="center" wrapText="1"/>
    </xf>
    <xf numFmtId="0" fontId="20" fillId="0" borderId="4" xfId="0" applyFont="1" applyFill="1" applyBorder="1"/>
    <xf numFmtId="0" fontId="21" fillId="0" borderId="11" xfId="0" applyFont="1" applyFill="1" applyBorder="1" applyAlignment="1">
      <alignment vertical="center" wrapText="1"/>
    </xf>
    <xf numFmtId="0" fontId="21" fillId="0" borderId="11" xfId="0" applyFont="1" applyFill="1" applyBorder="1" applyAlignment="1">
      <alignment horizontal="center" vertical="center"/>
    </xf>
    <xf numFmtId="3" fontId="21" fillId="0" borderId="11" xfId="0" applyNumberFormat="1" applyFont="1" applyFill="1" applyBorder="1" applyAlignment="1">
      <alignment vertical="center"/>
    </xf>
    <xf numFmtId="3" fontId="21" fillId="0" borderId="11" xfId="0" applyNumberFormat="1" applyFont="1" applyFill="1" applyBorder="1" applyAlignment="1">
      <alignment horizontal="right" vertical="center"/>
    </xf>
    <xf numFmtId="0" fontId="20" fillId="0" borderId="0" xfId="0" applyNumberFormat="1" applyFont="1" applyFill="1"/>
    <xf numFmtId="0" fontId="20" fillId="0" borderId="0" xfId="0" applyFont="1" applyFill="1"/>
    <xf numFmtId="49" fontId="16" fillId="9" borderId="34" xfId="0" applyNumberFormat="1" applyFont="1" applyFill="1" applyBorder="1" applyAlignment="1">
      <alignment vertical="center"/>
    </xf>
    <xf numFmtId="0" fontId="11" fillId="9" borderId="35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49" fontId="6" fillId="3" borderId="5" xfId="0" applyNumberFormat="1" applyFont="1" applyFill="1" applyBorder="1" applyAlignment="1">
      <alignment wrapText="1"/>
    </xf>
    <xf numFmtId="0" fontId="6" fillId="4" borderId="5" xfId="0" applyFont="1" applyFill="1" applyBorder="1" applyAlignment="1">
      <alignment wrapText="1"/>
    </xf>
    <xf numFmtId="49" fontId="4" fillId="2" borderId="5" xfId="0" applyNumberFormat="1" applyFont="1" applyFill="1" applyBorder="1"/>
    <xf numFmtId="0" fontId="4" fillId="2" borderId="5" xfId="0" applyFont="1" applyFill="1" applyBorder="1"/>
    <xf numFmtId="49" fontId="5" fillId="3" borderId="5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49" fontId="4" fillId="2" borderId="49" xfId="0" applyNumberFormat="1" applyFont="1" applyFill="1" applyBorder="1" applyAlignment="1">
      <alignment horizontal="left"/>
    </xf>
    <xf numFmtId="49" fontId="4" fillId="2" borderId="52" xfId="0" applyNumberFormat="1" applyFont="1" applyFill="1" applyBorder="1" applyAlignment="1">
      <alignment horizontal="left"/>
    </xf>
  </cellXfs>
  <cellStyles count="4">
    <cellStyle name="Millares [0]" xfId="3" builtinId="6"/>
    <cellStyle name="Millares 3" xfId="2"/>
    <cellStyle name="Millares 5" xfId="1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7284</xdr:colOff>
      <xdr:row>7</xdr:row>
      <xdr:rowOff>69850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50" y="190500"/>
          <a:ext cx="6001684" cy="1212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9"/>
  <sheetViews>
    <sheetView showGridLines="0" tabSelected="1" topLeftCell="A55" zoomScale="120" zoomScaleNormal="120" workbookViewId="0">
      <selection activeCell="J64" sqref="J64"/>
    </sheetView>
  </sheetViews>
  <sheetFormatPr baseColWidth="10" defaultColWidth="10.85546875" defaultRowHeight="11.25" customHeight="1"/>
  <cols>
    <col min="1" max="1" width="4.42578125" style="1" customWidth="1"/>
    <col min="2" max="2" width="19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255" ht="15" customHeight="1">
      <c r="A1" s="2"/>
      <c r="B1" s="2"/>
      <c r="C1" s="2"/>
      <c r="D1" s="2"/>
      <c r="E1" s="2"/>
      <c r="F1" s="2"/>
      <c r="G1" s="2"/>
    </row>
    <row r="2" spans="1:255" ht="15" customHeight="1">
      <c r="A2" s="2"/>
      <c r="B2" s="2"/>
      <c r="C2" s="2"/>
      <c r="D2" s="2"/>
      <c r="E2" s="2"/>
      <c r="F2" s="2"/>
      <c r="G2" s="2"/>
    </row>
    <row r="3" spans="1:255" ht="15" customHeight="1">
      <c r="A3" s="2"/>
      <c r="B3" s="2"/>
      <c r="C3" s="2"/>
      <c r="D3" s="2"/>
      <c r="E3" s="2"/>
      <c r="F3" s="2"/>
      <c r="G3" s="2"/>
    </row>
    <row r="4" spans="1:255" ht="15" customHeight="1">
      <c r="A4" s="2"/>
      <c r="B4" s="2"/>
      <c r="C4" s="2"/>
      <c r="D4" s="2"/>
      <c r="E4" s="2"/>
      <c r="F4" s="2"/>
      <c r="G4" s="2"/>
    </row>
    <row r="5" spans="1:255" ht="15" customHeight="1">
      <c r="A5" s="2"/>
      <c r="B5" s="2"/>
      <c r="C5" s="2"/>
      <c r="D5" s="2"/>
      <c r="E5" s="2"/>
      <c r="F5" s="2"/>
      <c r="G5" s="2"/>
    </row>
    <row r="6" spans="1:255" ht="15" customHeight="1">
      <c r="A6" s="2"/>
      <c r="B6" s="2"/>
      <c r="C6" s="2"/>
      <c r="D6" s="2"/>
      <c r="E6" s="2"/>
      <c r="F6" s="2"/>
      <c r="G6" s="2"/>
    </row>
    <row r="7" spans="1:255" ht="15" customHeight="1">
      <c r="A7" s="2"/>
      <c r="B7" s="2"/>
      <c r="C7" s="2"/>
      <c r="D7" s="2"/>
      <c r="E7" s="2"/>
      <c r="F7" s="2"/>
      <c r="G7" s="2"/>
    </row>
    <row r="8" spans="1:255" ht="15" customHeight="1">
      <c r="A8" s="2"/>
      <c r="B8" s="3"/>
      <c r="C8" s="4"/>
      <c r="D8" s="2"/>
      <c r="E8" s="4"/>
      <c r="F8" s="4"/>
      <c r="G8" s="4"/>
    </row>
    <row r="9" spans="1:255" s="81" customFormat="1" ht="12" customHeight="1">
      <c r="A9" s="75"/>
      <c r="B9" s="76" t="s">
        <v>0</v>
      </c>
      <c r="C9" s="77" t="s">
        <v>61</v>
      </c>
      <c r="D9" s="78"/>
      <c r="E9" s="120" t="s">
        <v>68</v>
      </c>
      <c r="F9" s="121"/>
      <c r="G9" s="79">
        <v>2000</v>
      </c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  <c r="CZ9" s="80"/>
      <c r="DA9" s="80"/>
      <c r="DB9" s="80"/>
      <c r="DC9" s="80"/>
      <c r="DD9" s="80"/>
      <c r="DE9" s="80"/>
      <c r="DF9" s="80"/>
      <c r="DG9" s="80"/>
      <c r="DH9" s="80"/>
      <c r="DI9" s="80"/>
      <c r="DJ9" s="80"/>
      <c r="DK9" s="80"/>
      <c r="DL9" s="80"/>
      <c r="DM9" s="80"/>
      <c r="DN9" s="80"/>
      <c r="DO9" s="80"/>
      <c r="DP9" s="80"/>
      <c r="DQ9" s="80"/>
      <c r="DR9" s="80"/>
      <c r="DS9" s="80"/>
      <c r="DT9" s="80"/>
      <c r="DU9" s="80"/>
      <c r="DV9" s="80"/>
      <c r="DW9" s="80"/>
      <c r="DX9" s="80"/>
      <c r="DY9" s="80"/>
      <c r="DZ9" s="80"/>
      <c r="EA9" s="80"/>
      <c r="EB9" s="80"/>
      <c r="EC9" s="80"/>
      <c r="ED9" s="80"/>
      <c r="EE9" s="80"/>
      <c r="EF9" s="80"/>
      <c r="EG9" s="80"/>
      <c r="EH9" s="80"/>
      <c r="EI9" s="80"/>
      <c r="EJ9" s="80"/>
      <c r="EK9" s="80"/>
      <c r="EL9" s="80"/>
      <c r="EM9" s="80"/>
      <c r="EN9" s="80"/>
      <c r="EO9" s="80"/>
      <c r="EP9" s="80"/>
      <c r="EQ9" s="80"/>
      <c r="ER9" s="80"/>
      <c r="ES9" s="80"/>
      <c r="ET9" s="80"/>
      <c r="EU9" s="80"/>
      <c r="EV9" s="80"/>
      <c r="EW9" s="80"/>
      <c r="EX9" s="80"/>
      <c r="EY9" s="80"/>
      <c r="EZ9" s="80"/>
      <c r="FA9" s="80"/>
      <c r="FB9" s="80"/>
      <c r="FC9" s="80"/>
      <c r="FD9" s="80"/>
      <c r="FE9" s="80"/>
      <c r="FF9" s="80"/>
      <c r="FG9" s="80"/>
      <c r="FH9" s="80"/>
      <c r="FI9" s="80"/>
      <c r="FJ9" s="80"/>
      <c r="FK9" s="80"/>
      <c r="FL9" s="80"/>
      <c r="FM9" s="80"/>
      <c r="FN9" s="80"/>
      <c r="FO9" s="80"/>
      <c r="FP9" s="80"/>
      <c r="FQ9" s="80"/>
      <c r="FR9" s="80"/>
      <c r="FS9" s="80"/>
      <c r="FT9" s="80"/>
      <c r="FU9" s="80"/>
      <c r="FV9" s="80"/>
      <c r="FW9" s="80"/>
      <c r="FX9" s="80"/>
      <c r="FY9" s="80"/>
      <c r="FZ9" s="80"/>
      <c r="GA9" s="80"/>
      <c r="GB9" s="80"/>
      <c r="GC9" s="80"/>
      <c r="GD9" s="80"/>
      <c r="GE9" s="80"/>
      <c r="GF9" s="80"/>
      <c r="GG9" s="80"/>
      <c r="GH9" s="80"/>
      <c r="GI9" s="80"/>
      <c r="GJ9" s="80"/>
      <c r="GK9" s="80"/>
      <c r="GL9" s="80"/>
      <c r="GM9" s="80"/>
      <c r="GN9" s="80"/>
      <c r="GO9" s="80"/>
      <c r="GP9" s="80"/>
      <c r="GQ9" s="80"/>
      <c r="GR9" s="80"/>
      <c r="GS9" s="80"/>
      <c r="GT9" s="80"/>
      <c r="GU9" s="80"/>
      <c r="GV9" s="80"/>
      <c r="GW9" s="80"/>
      <c r="GX9" s="80"/>
      <c r="GY9" s="80"/>
      <c r="GZ9" s="80"/>
      <c r="HA9" s="80"/>
      <c r="HB9" s="80"/>
      <c r="HC9" s="80"/>
      <c r="HD9" s="80"/>
      <c r="HE9" s="80"/>
      <c r="HF9" s="80"/>
      <c r="HG9" s="80"/>
      <c r="HH9" s="80"/>
      <c r="HI9" s="80"/>
      <c r="HJ9" s="80"/>
      <c r="HK9" s="80"/>
      <c r="HL9" s="80"/>
      <c r="HM9" s="80"/>
      <c r="HN9" s="80"/>
      <c r="HO9" s="80"/>
      <c r="HP9" s="80"/>
      <c r="HQ9" s="80"/>
      <c r="HR9" s="80"/>
      <c r="HS9" s="80"/>
      <c r="HT9" s="80"/>
      <c r="HU9" s="80"/>
      <c r="HV9" s="80"/>
      <c r="HW9" s="80"/>
      <c r="HX9" s="80"/>
      <c r="HY9" s="80"/>
      <c r="HZ9" s="80"/>
      <c r="IA9" s="80"/>
      <c r="IB9" s="80"/>
      <c r="IC9" s="80"/>
      <c r="ID9" s="80"/>
      <c r="IE9" s="80"/>
      <c r="IF9" s="80"/>
      <c r="IG9" s="80"/>
      <c r="IH9" s="80"/>
      <c r="II9" s="80"/>
      <c r="IJ9" s="80"/>
      <c r="IK9" s="80"/>
      <c r="IL9" s="80"/>
      <c r="IM9" s="80"/>
      <c r="IN9" s="80"/>
      <c r="IO9" s="80"/>
      <c r="IP9" s="80"/>
      <c r="IQ9" s="80"/>
      <c r="IR9" s="80"/>
      <c r="IS9" s="80"/>
      <c r="IT9" s="80"/>
      <c r="IU9" s="80"/>
    </row>
    <row r="10" spans="1:255" s="81" customFormat="1" ht="25.5" customHeight="1">
      <c r="A10" s="75"/>
      <c r="B10" s="82" t="s">
        <v>1</v>
      </c>
      <c r="C10" s="83" t="s">
        <v>62</v>
      </c>
      <c r="D10" s="78"/>
      <c r="E10" s="118" t="s">
        <v>2</v>
      </c>
      <c r="F10" s="119"/>
      <c r="G10" s="84" t="s">
        <v>64</v>
      </c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80"/>
      <c r="BS10" s="80"/>
      <c r="BT10" s="80"/>
      <c r="BU10" s="80"/>
      <c r="BV10" s="80"/>
      <c r="BW10" s="80"/>
      <c r="BX10" s="80"/>
      <c r="BY10" s="80"/>
      <c r="BZ10" s="80"/>
      <c r="CA10" s="80"/>
      <c r="CB10" s="80"/>
      <c r="CC10" s="80"/>
      <c r="CD10" s="80"/>
      <c r="CE10" s="80"/>
      <c r="CF10" s="80"/>
      <c r="CG10" s="80"/>
      <c r="CH10" s="80"/>
      <c r="CI10" s="80"/>
      <c r="CJ10" s="80"/>
      <c r="CK10" s="80"/>
      <c r="CL10" s="80"/>
      <c r="CM10" s="80"/>
      <c r="CN10" s="80"/>
      <c r="CO10" s="80"/>
      <c r="CP10" s="80"/>
      <c r="CQ10" s="80"/>
      <c r="CR10" s="80"/>
      <c r="CS10" s="80"/>
      <c r="CT10" s="80"/>
      <c r="CU10" s="80"/>
      <c r="CV10" s="80"/>
      <c r="CW10" s="80"/>
      <c r="CX10" s="80"/>
      <c r="CY10" s="80"/>
      <c r="CZ10" s="80"/>
      <c r="DA10" s="80"/>
      <c r="DB10" s="80"/>
      <c r="DC10" s="80"/>
      <c r="DD10" s="80"/>
      <c r="DE10" s="80"/>
      <c r="DF10" s="80"/>
      <c r="DG10" s="80"/>
      <c r="DH10" s="80"/>
      <c r="DI10" s="80"/>
      <c r="DJ10" s="80"/>
      <c r="DK10" s="80"/>
      <c r="DL10" s="80"/>
      <c r="DM10" s="80"/>
      <c r="DN10" s="80"/>
      <c r="DO10" s="80"/>
      <c r="DP10" s="80"/>
      <c r="DQ10" s="80"/>
      <c r="DR10" s="80"/>
      <c r="DS10" s="80"/>
      <c r="DT10" s="80"/>
      <c r="DU10" s="80"/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  <c r="EX10" s="80"/>
      <c r="EY10" s="80"/>
      <c r="EZ10" s="80"/>
      <c r="FA10" s="80"/>
      <c r="FB10" s="80"/>
      <c r="FC10" s="80"/>
      <c r="FD10" s="80"/>
      <c r="FE10" s="80"/>
      <c r="FF10" s="80"/>
      <c r="FG10" s="80"/>
      <c r="FH10" s="80"/>
      <c r="FI10" s="80"/>
      <c r="FJ10" s="80"/>
      <c r="FK10" s="80"/>
      <c r="FL10" s="80"/>
      <c r="FM10" s="80"/>
      <c r="FN10" s="80"/>
      <c r="FO10" s="80"/>
      <c r="FP10" s="80"/>
      <c r="FQ10" s="80"/>
      <c r="FR10" s="80"/>
      <c r="FS10" s="80"/>
      <c r="FT10" s="80"/>
      <c r="FU10" s="80"/>
      <c r="FV10" s="80"/>
      <c r="FW10" s="80"/>
      <c r="FX10" s="80"/>
      <c r="FY10" s="80"/>
      <c r="FZ10" s="80"/>
      <c r="GA10" s="80"/>
      <c r="GB10" s="80"/>
      <c r="GC10" s="80"/>
      <c r="GD10" s="80"/>
      <c r="GE10" s="80"/>
      <c r="GF10" s="80"/>
      <c r="GG10" s="80"/>
      <c r="GH10" s="80"/>
      <c r="GI10" s="80"/>
      <c r="GJ10" s="80"/>
      <c r="GK10" s="80"/>
      <c r="GL10" s="80"/>
      <c r="GM10" s="80"/>
      <c r="GN10" s="80"/>
      <c r="GO10" s="80"/>
      <c r="GP10" s="80"/>
      <c r="GQ10" s="80"/>
      <c r="GR10" s="80"/>
      <c r="GS10" s="80"/>
      <c r="GT10" s="80"/>
      <c r="GU10" s="80"/>
      <c r="GV10" s="80"/>
      <c r="GW10" s="80"/>
      <c r="GX10" s="80"/>
      <c r="GY10" s="80"/>
      <c r="GZ10" s="80"/>
      <c r="HA10" s="80"/>
      <c r="HB10" s="80"/>
      <c r="HC10" s="80"/>
      <c r="HD10" s="80"/>
      <c r="HE10" s="80"/>
      <c r="HF10" s="80"/>
      <c r="HG10" s="80"/>
      <c r="HH10" s="80"/>
      <c r="HI10" s="80"/>
      <c r="HJ10" s="80"/>
      <c r="HK10" s="80"/>
      <c r="HL10" s="80"/>
      <c r="HM10" s="80"/>
      <c r="HN10" s="80"/>
      <c r="HO10" s="80"/>
      <c r="HP10" s="80"/>
      <c r="HQ10" s="80"/>
      <c r="HR10" s="80"/>
      <c r="HS10" s="80"/>
      <c r="HT10" s="80"/>
      <c r="HU10" s="80"/>
      <c r="HV10" s="80"/>
      <c r="HW10" s="80"/>
      <c r="HX10" s="80"/>
      <c r="HY10" s="80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  <c r="IR10" s="80"/>
      <c r="IS10" s="80"/>
      <c r="IT10" s="80"/>
      <c r="IU10" s="80"/>
    </row>
    <row r="11" spans="1:255" s="81" customFormat="1" ht="18" customHeight="1">
      <c r="A11" s="75"/>
      <c r="B11" s="82" t="s">
        <v>51</v>
      </c>
      <c r="C11" s="85" t="s">
        <v>63</v>
      </c>
      <c r="D11" s="78"/>
      <c r="E11" s="118" t="s">
        <v>56</v>
      </c>
      <c r="F11" s="119"/>
      <c r="G11" s="86">
        <v>2102</v>
      </c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R11" s="80"/>
      <c r="BS11" s="80"/>
      <c r="BT11" s="80"/>
      <c r="BU11" s="80"/>
      <c r="BV11" s="80"/>
      <c r="BW11" s="80"/>
      <c r="BX11" s="80"/>
      <c r="BY11" s="80"/>
      <c r="BZ11" s="80"/>
      <c r="CA11" s="80"/>
      <c r="CB11" s="80"/>
      <c r="CC11" s="80"/>
      <c r="CD11" s="80"/>
      <c r="CE11" s="80"/>
      <c r="CF11" s="80"/>
      <c r="CG11" s="80"/>
      <c r="CH11" s="80"/>
      <c r="CI11" s="80"/>
      <c r="CJ11" s="80"/>
      <c r="CK11" s="80"/>
      <c r="CL11" s="80"/>
      <c r="CM11" s="80"/>
      <c r="CN11" s="80"/>
      <c r="CO11" s="80"/>
      <c r="CP11" s="80"/>
      <c r="CQ11" s="80"/>
      <c r="CR11" s="80"/>
      <c r="CS11" s="80"/>
      <c r="CT11" s="80"/>
      <c r="CU11" s="80"/>
      <c r="CV11" s="80"/>
      <c r="CW11" s="80"/>
      <c r="CX11" s="80"/>
      <c r="CY11" s="80"/>
      <c r="CZ11" s="80"/>
      <c r="DA11" s="80"/>
      <c r="DB11" s="80"/>
      <c r="DC11" s="80"/>
      <c r="DD11" s="80"/>
      <c r="DE11" s="80"/>
      <c r="DF11" s="80"/>
      <c r="DG11" s="80"/>
      <c r="DH11" s="80"/>
      <c r="DI11" s="80"/>
      <c r="DJ11" s="80"/>
      <c r="DK11" s="80"/>
      <c r="DL11" s="80"/>
      <c r="DM11" s="80"/>
      <c r="DN11" s="80"/>
      <c r="DO11" s="80"/>
      <c r="DP11" s="80"/>
      <c r="DQ11" s="80"/>
      <c r="DR11" s="80"/>
      <c r="DS11" s="80"/>
      <c r="DT11" s="80"/>
      <c r="DU11" s="80"/>
      <c r="DV11" s="80"/>
      <c r="DW11" s="80"/>
      <c r="DX11" s="80"/>
      <c r="DY11" s="80"/>
      <c r="DZ11" s="80"/>
      <c r="EA11" s="80"/>
      <c r="EB11" s="80"/>
      <c r="EC11" s="80"/>
      <c r="ED11" s="80"/>
      <c r="EE11" s="80"/>
      <c r="EF11" s="80"/>
      <c r="EG11" s="80"/>
      <c r="EH11" s="80"/>
      <c r="EI11" s="80"/>
      <c r="EJ11" s="80"/>
      <c r="EK11" s="80"/>
      <c r="EL11" s="80"/>
      <c r="EM11" s="80"/>
      <c r="EN11" s="80"/>
      <c r="EO11" s="80"/>
      <c r="EP11" s="80"/>
      <c r="EQ11" s="80"/>
      <c r="ER11" s="80"/>
      <c r="ES11" s="80"/>
      <c r="ET11" s="80"/>
      <c r="EU11" s="80"/>
      <c r="EV11" s="80"/>
      <c r="EW11" s="80"/>
      <c r="EX11" s="80"/>
      <c r="EY11" s="80"/>
      <c r="EZ11" s="80"/>
      <c r="FA11" s="80"/>
      <c r="FB11" s="80"/>
      <c r="FC11" s="80"/>
      <c r="FD11" s="80"/>
      <c r="FE11" s="80"/>
      <c r="FF11" s="80"/>
      <c r="FG11" s="80"/>
      <c r="FH11" s="80"/>
      <c r="FI11" s="80"/>
      <c r="FJ11" s="80"/>
      <c r="FK11" s="80"/>
      <c r="FL11" s="80"/>
      <c r="FM11" s="80"/>
      <c r="FN11" s="80"/>
      <c r="FO11" s="80"/>
      <c r="FP11" s="80"/>
      <c r="FQ11" s="80"/>
      <c r="FR11" s="80"/>
      <c r="FS11" s="80"/>
      <c r="FT11" s="80"/>
      <c r="FU11" s="80"/>
      <c r="FV11" s="80"/>
      <c r="FW11" s="80"/>
      <c r="FX11" s="80"/>
      <c r="FY11" s="80"/>
      <c r="FZ11" s="80"/>
      <c r="GA11" s="80"/>
      <c r="GB11" s="80"/>
      <c r="GC11" s="80"/>
      <c r="GD11" s="80"/>
      <c r="GE11" s="80"/>
      <c r="GF11" s="80"/>
      <c r="GG11" s="80"/>
      <c r="GH11" s="80"/>
      <c r="GI11" s="80"/>
      <c r="GJ11" s="80"/>
      <c r="GK11" s="80"/>
      <c r="GL11" s="80"/>
      <c r="GM11" s="80"/>
      <c r="GN11" s="80"/>
      <c r="GO11" s="80"/>
      <c r="GP11" s="80"/>
      <c r="GQ11" s="80"/>
      <c r="GR11" s="80"/>
      <c r="GS11" s="80"/>
      <c r="GT11" s="80"/>
      <c r="GU11" s="80"/>
      <c r="GV11" s="80"/>
      <c r="GW11" s="80"/>
      <c r="GX11" s="80"/>
      <c r="GY11" s="80"/>
      <c r="GZ11" s="80"/>
      <c r="HA11" s="80"/>
      <c r="HB11" s="80"/>
      <c r="HC11" s="80"/>
      <c r="HD11" s="80"/>
      <c r="HE11" s="80"/>
      <c r="HF11" s="80"/>
      <c r="HG11" s="80"/>
      <c r="HH11" s="80"/>
      <c r="HI11" s="80"/>
      <c r="HJ11" s="80"/>
      <c r="HK11" s="80"/>
      <c r="HL11" s="80"/>
      <c r="HM11" s="80"/>
      <c r="HN11" s="80"/>
      <c r="HO11" s="80"/>
      <c r="HP11" s="80"/>
      <c r="HQ11" s="80"/>
      <c r="HR11" s="80"/>
      <c r="HS11" s="80"/>
      <c r="HT11" s="80"/>
      <c r="HU11" s="80"/>
      <c r="HV11" s="80"/>
      <c r="HW11" s="80"/>
      <c r="HX11" s="80"/>
      <c r="HY11" s="80"/>
      <c r="HZ11" s="80"/>
      <c r="IA11" s="80"/>
      <c r="IB11" s="80"/>
      <c r="IC11" s="80"/>
      <c r="ID11" s="80"/>
      <c r="IE11" s="80"/>
      <c r="IF11" s="80"/>
      <c r="IG11" s="80"/>
      <c r="IH11" s="80"/>
      <c r="II11" s="80"/>
      <c r="IJ11" s="80"/>
      <c r="IK11" s="80"/>
      <c r="IL11" s="80"/>
      <c r="IM11" s="80"/>
      <c r="IN11" s="80"/>
      <c r="IO11" s="80"/>
      <c r="IP11" s="80"/>
      <c r="IQ11" s="80"/>
      <c r="IR11" s="80"/>
      <c r="IS11" s="80"/>
      <c r="IT11" s="80"/>
      <c r="IU11" s="80"/>
    </row>
    <row r="12" spans="1:255" s="81" customFormat="1" ht="11.25" customHeight="1">
      <c r="A12" s="75"/>
      <c r="B12" s="82" t="s">
        <v>52</v>
      </c>
      <c r="C12" s="85" t="s">
        <v>57</v>
      </c>
      <c r="D12" s="78"/>
      <c r="E12" s="126" t="s">
        <v>3</v>
      </c>
      <c r="F12" s="127"/>
      <c r="G12" s="87">
        <f>+G11*G9</f>
        <v>4204000</v>
      </c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0"/>
      <c r="BL12" s="80"/>
      <c r="BM12" s="80"/>
      <c r="BN12" s="80"/>
      <c r="BO12" s="80"/>
      <c r="BP12" s="80"/>
      <c r="BQ12" s="80"/>
      <c r="BR12" s="80"/>
      <c r="BS12" s="80"/>
      <c r="BT12" s="80"/>
      <c r="BU12" s="80"/>
      <c r="BV12" s="80"/>
      <c r="BW12" s="80"/>
      <c r="BX12" s="80"/>
      <c r="BY12" s="80"/>
      <c r="BZ12" s="80"/>
      <c r="CA12" s="80"/>
      <c r="CB12" s="80"/>
      <c r="CC12" s="80"/>
      <c r="CD12" s="80"/>
      <c r="CE12" s="80"/>
      <c r="CF12" s="80"/>
      <c r="CG12" s="80"/>
      <c r="CH12" s="80"/>
      <c r="CI12" s="80"/>
      <c r="CJ12" s="80"/>
      <c r="CK12" s="80"/>
      <c r="CL12" s="80"/>
      <c r="CM12" s="80"/>
      <c r="CN12" s="80"/>
      <c r="CO12" s="80"/>
      <c r="CP12" s="80"/>
      <c r="CQ12" s="80"/>
      <c r="CR12" s="80"/>
      <c r="CS12" s="80"/>
      <c r="CT12" s="80"/>
      <c r="CU12" s="80"/>
      <c r="CV12" s="80"/>
      <c r="CW12" s="80"/>
      <c r="CX12" s="80"/>
      <c r="CY12" s="80"/>
      <c r="CZ12" s="80"/>
      <c r="DA12" s="80"/>
      <c r="DB12" s="80"/>
      <c r="DC12" s="80"/>
      <c r="DD12" s="80"/>
      <c r="DE12" s="80"/>
      <c r="DF12" s="80"/>
      <c r="DG12" s="80"/>
      <c r="DH12" s="80"/>
      <c r="DI12" s="80"/>
      <c r="DJ12" s="80"/>
      <c r="DK12" s="80"/>
      <c r="DL12" s="80"/>
      <c r="DM12" s="80"/>
      <c r="DN12" s="80"/>
      <c r="DO12" s="80"/>
      <c r="DP12" s="80"/>
      <c r="DQ12" s="80"/>
      <c r="DR12" s="80"/>
      <c r="DS12" s="80"/>
      <c r="DT12" s="80"/>
      <c r="DU12" s="80"/>
      <c r="DV12" s="80"/>
      <c r="DW12" s="80"/>
      <c r="DX12" s="80"/>
      <c r="DY12" s="80"/>
      <c r="DZ12" s="80"/>
      <c r="EA12" s="80"/>
      <c r="EB12" s="80"/>
      <c r="EC12" s="80"/>
      <c r="ED12" s="80"/>
      <c r="EE12" s="80"/>
      <c r="EF12" s="80"/>
      <c r="EG12" s="80"/>
      <c r="EH12" s="80"/>
      <c r="EI12" s="80"/>
      <c r="EJ12" s="80"/>
      <c r="EK12" s="80"/>
      <c r="EL12" s="80"/>
      <c r="EM12" s="80"/>
      <c r="EN12" s="80"/>
      <c r="EO12" s="80"/>
      <c r="EP12" s="80"/>
      <c r="EQ12" s="80"/>
      <c r="ER12" s="80"/>
      <c r="ES12" s="80"/>
      <c r="ET12" s="80"/>
      <c r="EU12" s="80"/>
      <c r="EV12" s="80"/>
      <c r="EW12" s="80"/>
      <c r="EX12" s="80"/>
      <c r="EY12" s="80"/>
      <c r="EZ12" s="80"/>
      <c r="FA12" s="80"/>
      <c r="FB12" s="80"/>
      <c r="FC12" s="80"/>
      <c r="FD12" s="80"/>
      <c r="FE12" s="80"/>
      <c r="FF12" s="80"/>
      <c r="FG12" s="80"/>
      <c r="FH12" s="80"/>
      <c r="FI12" s="80"/>
      <c r="FJ12" s="80"/>
      <c r="FK12" s="80"/>
      <c r="FL12" s="80"/>
      <c r="FM12" s="80"/>
      <c r="FN12" s="80"/>
      <c r="FO12" s="80"/>
      <c r="FP12" s="80"/>
      <c r="FQ12" s="80"/>
      <c r="FR12" s="80"/>
      <c r="FS12" s="80"/>
      <c r="FT12" s="80"/>
      <c r="FU12" s="80"/>
      <c r="FV12" s="80"/>
      <c r="FW12" s="80"/>
      <c r="FX12" s="80"/>
      <c r="FY12" s="80"/>
      <c r="FZ12" s="80"/>
      <c r="GA12" s="80"/>
      <c r="GB12" s="80"/>
      <c r="GC12" s="80"/>
      <c r="GD12" s="80"/>
      <c r="GE12" s="80"/>
      <c r="GF12" s="80"/>
      <c r="GG12" s="80"/>
      <c r="GH12" s="80"/>
      <c r="GI12" s="80"/>
      <c r="GJ12" s="80"/>
      <c r="GK12" s="80"/>
      <c r="GL12" s="80"/>
      <c r="GM12" s="80"/>
      <c r="GN12" s="80"/>
      <c r="GO12" s="80"/>
      <c r="GP12" s="80"/>
      <c r="GQ12" s="80"/>
      <c r="GR12" s="80"/>
      <c r="GS12" s="80"/>
      <c r="GT12" s="80"/>
      <c r="GU12" s="80"/>
      <c r="GV12" s="80"/>
      <c r="GW12" s="80"/>
      <c r="GX12" s="80"/>
      <c r="GY12" s="80"/>
      <c r="GZ12" s="80"/>
      <c r="HA12" s="80"/>
      <c r="HB12" s="80"/>
      <c r="HC12" s="80"/>
      <c r="HD12" s="80"/>
      <c r="HE12" s="80"/>
      <c r="HF12" s="80"/>
      <c r="HG12" s="80"/>
      <c r="HH12" s="80"/>
      <c r="HI12" s="80"/>
      <c r="HJ12" s="80"/>
      <c r="HK12" s="80"/>
      <c r="HL12" s="80"/>
      <c r="HM12" s="80"/>
      <c r="HN12" s="80"/>
      <c r="HO12" s="80"/>
      <c r="HP12" s="80"/>
      <c r="HQ12" s="80"/>
      <c r="HR12" s="80"/>
      <c r="HS12" s="80"/>
      <c r="HT12" s="80"/>
      <c r="HU12" s="80"/>
      <c r="HV12" s="80"/>
      <c r="HW12" s="80"/>
      <c r="HX12" s="80"/>
      <c r="HY12" s="80"/>
      <c r="HZ12" s="80"/>
      <c r="IA12" s="80"/>
      <c r="IB12" s="80"/>
      <c r="IC12" s="80"/>
      <c r="ID12" s="80"/>
      <c r="IE12" s="80"/>
      <c r="IF12" s="80"/>
      <c r="IG12" s="80"/>
      <c r="IH12" s="80"/>
      <c r="II12" s="80"/>
      <c r="IJ12" s="80"/>
      <c r="IK12" s="80"/>
      <c r="IL12" s="80"/>
      <c r="IM12" s="80"/>
      <c r="IN12" s="80"/>
      <c r="IO12" s="80"/>
      <c r="IP12" s="80"/>
      <c r="IQ12" s="80"/>
      <c r="IR12" s="80"/>
      <c r="IS12" s="80"/>
      <c r="IT12" s="80"/>
      <c r="IU12" s="80"/>
    </row>
    <row r="13" spans="1:255" s="81" customFormat="1" ht="11.25" customHeight="1">
      <c r="A13" s="75"/>
      <c r="B13" s="82" t="s">
        <v>53</v>
      </c>
      <c r="C13" s="85" t="s">
        <v>54</v>
      </c>
      <c r="D13" s="78"/>
      <c r="E13" s="118" t="s">
        <v>4</v>
      </c>
      <c r="F13" s="119"/>
      <c r="G13" s="88" t="s">
        <v>65</v>
      </c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0"/>
      <c r="BG13" s="80"/>
      <c r="BH13" s="80"/>
      <c r="BI13" s="80"/>
      <c r="BJ13" s="80"/>
      <c r="BK13" s="80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  <c r="CA13" s="80"/>
      <c r="CB13" s="80"/>
      <c r="CC13" s="80"/>
      <c r="CD13" s="80"/>
      <c r="CE13" s="80"/>
      <c r="CF13" s="80"/>
      <c r="CG13" s="80"/>
      <c r="CH13" s="80"/>
      <c r="CI13" s="80"/>
      <c r="CJ13" s="80"/>
      <c r="CK13" s="80"/>
      <c r="CL13" s="80"/>
      <c r="CM13" s="80"/>
      <c r="CN13" s="80"/>
      <c r="CO13" s="80"/>
      <c r="CP13" s="80"/>
      <c r="CQ13" s="80"/>
      <c r="CR13" s="80"/>
      <c r="CS13" s="80"/>
      <c r="CT13" s="80"/>
      <c r="CU13" s="80"/>
      <c r="CV13" s="80"/>
      <c r="CW13" s="80"/>
      <c r="CX13" s="80"/>
      <c r="CY13" s="80"/>
      <c r="CZ13" s="80"/>
      <c r="DA13" s="80"/>
      <c r="DB13" s="80"/>
      <c r="DC13" s="80"/>
      <c r="DD13" s="80"/>
      <c r="DE13" s="80"/>
      <c r="DF13" s="80"/>
      <c r="DG13" s="80"/>
      <c r="DH13" s="80"/>
      <c r="DI13" s="80"/>
      <c r="DJ13" s="80"/>
      <c r="DK13" s="80"/>
      <c r="DL13" s="80"/>
      <c r="DM13" s="80"/>
      <c r="DN13" s="80"/>
      <c r="DO13" s="80"/>
      <c r="DP13" s="80"/>
      <c r="DQ13" s="80"/>
      <c r="DR13" s="80"/>
      <c r="DS13" s="80"/>
      <c r="DT13" s="80"/>
      <c r="DU13" s="80"/>
      <c r="DV13" s="80"/>
      <c r="DW13" s="80"/>
      <c r="DX13" s="80"/>
      <c r="DY13" s="80"/>
      <c r="DZ13" s="80"/>
      <c r="EA13" s="80"/>
      <c r="EB13" s="80"/>
      <c r="EC13" s="80"/>
      <c r="ED13" s="80"/>
      <c r="EE13" s="80"/>
      <c r="EF13" s="80"/>
      <c r="EG13" s="80"/>
      <c r="EH13" s="80"/>
      <c r="EI13" s="80"/>
      <c r="EJ13" s="80"/>
      <c r="EK13" s="80"/>
      <c r="EL13" s="80"/>
      <c r="EM13" s="80"/>
      <c r="EN13" s="80"/>
      <c r="EO13" s="80"/>
      <c r="EP13" s="80"/>
      <c r="EQ13" s="80"/>
      <c r="ER13" s="80"/>
      <c r="ES13" s="80"/>
      <c r="ET13" s="80"/>
      <c r="EU13" s="80"/>
      <c r="EV13" s="80"/>
      <c r="EW13" s="80"/>
      <c r="EX13" s="80"/>
      <c r="EY13" s="80"/>
      <c r="EZ13" s="80"/>
      <c r="FA13" s="80"/>
      <c r="FB13" s="80"/>
      <c r="FC13" s="80"/>
      <c r="FD13" s="80"/>
      <c r="FE13" s="80"/>
      <c r="FF13" s="80"/>
      <c r="FG13" s="80"/>
      <c r="FH13" s="80"/>
      <c r="FI13" s="80"/>
      <c r="FJ13" s="80"/>
      <c r="FK13" s="80"/>
      <c r="FL13" s="80"/>
      <c r="FM13" s="80"/>
      <c r="FN13" s="80"/>
      <c r="FO13" s="80"/>
      <c r="FP13" s="80"/>
      <c r="FQ13" s="80"/>
      <c r="FR13" s="80"/>
      <c r="FS13" s="80"/>
      <c r="FT13" s="80"/>
      <c r="FU13" s="80"/>
      <c r="FV13" s="80"/>
      <c r="FW13" s="80"/>
      <c r="FX13" s="80"/>
      <c r="FY13" s="80"/>
      <c r="FZ13" s="80"/>
      <c r="GA13" s="80"/>
      <c r="GB13" s="80"/>
      <c r="GC13" s="80"/>
      <c r="GD13" s="80"/>
      <c r="GE13" s="80"/>
      <c r="GF13" s="80"/>
      <c r="GG13" s="80"/>
      <c r="GH13" s="80"/>
      <c r="GI13" s="80"/>
      <c r="GJ13" s="80"/>
      <c r="GK13" s="80"/>
      <c r="GL13" s="80"/>
      <c r="GM13" s="80"/>
      <c r="GN13" s="80"/>
      <c r="GO13" s="80"/>
      <c r="GP13" s="80"/>
      <c r="GQ13" s="80"/>
      <c r="GR13" s="80"/>
      <c r="GS13" s="80"/>
      <c r="GT13" s="80"/>
      <c r="GU13" s="80"/>
      <c r="GV13" s="80"/>
      <c r="GW13" s="80"/>
      <c r="GX13" s="80"/>
      <c r="GY13" s="80"/>
      <c r="GZ13" s="80"/>
      <c r="HA13" s="80"/>
      <c r="HB13" s="80"/>
      <c r="HC13" s="80"/>
      <c r="HD13" s="80"/>
      <c r="HE13" s="80"/>
      <c r="HF13" s="80"/>
      <c r="HG13" s="80"/>
      <c r="HH13" s="80"/>
      <c r="HI13" s="80"/>
      <c r="HJ13" s="80"/>
      <c r="HK13" s="80"/>
      <c r="HL13" s="80"/>
      <c r="HM13" s="80"/>
      <c r="HN13" s="80"/>
      <c r="HO13" s="80"/>
      <c r="HP13" s="80"/>
      <c r="HQ13" s="80"/>
      <c r="HR13" s="80"/>
      <c r="HS13" s="80"/>
      <c r="HT13" s="80"/>
      <c r="HU13" s="80"/>
      <c r="HV13" s="80"/>
      <c r="HW13" s="80"/>
      <c r="HX13" s="80"/>
      <c r="HY13" s="80"/>
      <c r="HZ13" s="80"/>
      <c r="IA13" s="80"/>
      <c r="IB13" s="80"/>
      <c r="IC13" s="80"/>
      <c r="ID13" s="80"/>
      <c r="IE13" s="80"/>
      <c r="IF13" s="80"/>
      <c r="IG13" s="80"/>
      <c r="IH13" s="80"/>
      <c r="II13" s="80"/>
      <c r="IJ13" s="80"/>
      <c r="IK13" s="80"/>
      <c r="IL13" s="80"/>
      <c r="IM13" s="80"/>
      <c r="IN13" s="80"/>
      <c r="IO13" s="80"/>
      <c r="IP13" s="80"/>
      <c r="IQ13" s="80"/>
      <c r="IR13" s="80"/>
      <c r="IS13" s="80"/>
      <c r="IT13" s="80"/>
      <c r="IU13" s="80"/>
    </row>
    <row r="14" spans="1:255" s="81" customFormat="1" ht="15">
      <c r="A14" s="75"/>
      <c r="B14" s="82" t="s">
        <v>5</v>
      </c>
      <c r="C14" s="83" t="s">
        <v>54</v>
      </c>
      <c r="D14" s="78"/>
      <c r="E14" s="118" t="s">
        <v>6</v>
      </c>
      <c r="F14" s="119"/>
      <c r="G14" s="89" t="s">
        <v>66</v>
      </c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80"/>
      <c r="BC14" s="80"/>
      <c r="BD14" s="80"/>
      <c r="BE14" s="80"/>
      <c r="BF14" s="80"/>
      <c r="BG14" s="80"/>
      <c r="BH14" s="80"/>
      <c r="BI14" s="80"/>
      <c r="BJ14" s="80"/>
      <c r="BK14" s="80"/>
      <c r="BL14" s="80"/>
      <c r="BM14" s="80"/>
      <c r="BN14" s="80"/>
      <c r="BO14" s="80"/>
      <c r="BP14" s="80"/>
      <c r="BQ14" s="80"/>
      <c r="BR14" s="80"/>
      <c r="BS14" s="80"/>
      <c r="BT14" s="80"/>
      <c r="BU14" s="80"/>
      <c r="BV14" s="80"/>
      <c r="BW14" s="80"/>
      <c r="BX14" s="80"/>
      <c r="BY14" s="80"/>
      <c r="BZ14" s="80"/>
      <c r="CA14" s="80"/>
      <c r="CB14" s="80"/>
      <c r="CC14" s="80"/>
      <c r="CD14" s="80"/>
      <c r="CE14" s="80"/>
      <c r="CF14" s="80"/>
      <c r="CG14" s="80"/>
      <c r="CH14" s="80"/>
      <c r="CI14" s="80"/>
      <c r="CJ14" s="80"/>
      <c r="CK14" s="80"/>
      <c r="CL14" s="80"/>
      <c r="CM14" s="80"/>
      <c r="CN14" s="80"/>
      <c r="CO14" s="80"/>
      <c r="CP14" s="80"/>
      <c r="CQ14" s="80"/>
      <c r="CR14" s="80"/>
      <c r="CS14" s="80"/>
      <c r="CT14" s="80"/>
      <c r="CU14" s="80"/>
      <c r="CV14" s="80"/>
      <c r="CW14" s="80"/>
      <c r="CX14" s="80"/>
      <c r="CY14" s="80"/>
      <c r="CZ14" s="80"/>
      <c r="DA14" s="80"/>
      <c r="DB14" s="80"/>
      <c r="DC14" s="80"/>
      <c r="DD14" s="80"/>
      <c r="DE14" s="80"/>
      <c r="DF14" s="80"/>
      <c r="DG14" s="80"/>
      <c r="DH14" s="80"/>
      <c r="DI14" s="80"/>
      <c r="DJ14" s="80"/>
      <c r="DK14" s="80"/>
      <c r="DL14" s="80"/>
      <c r="DM14" s="80"/>
      <c r="DN14" s="80"/>
      <c r="DO14" s="80"/>
      <c r="DP14" s="80"/>
      <c r="DQ14" s="80"/>
      <c r="DR14" s="80"/>
      <c r="DS14" s="80"/>
      <c r="DT14" s="80"/>
      <c r="DU14" s="80"/>
      <c r="DV14" s="80"/>
      <c r="DW14" s="80"/>
      <c r="DX14" s="80"/>
      <c r="DY14" s="80"/>
      <c r="DZ14" s="80"/>
      <c r="EA14" s="80"/>
      <c r="EB14" s="80"/>
      <c r="EC14" s="80"/>
      <c r="ED14" s="80"/>
      <c r="EE14" s="80"/>
      <c r="EF14" s="80"/>
      <c r="EG14" s="80"/>
      <c r="EH14" s="80"/>
      <c r="EI14" s="80"/>
      <c r="EJ14" s="80"/>
      <c r="EK14" s="80"/>
      <c r="EL14" s="80"/>
      <c r="EM14" s="80"/>
      <c r="EN14" s="80"/>
      <c r="EO14" s="80"/>
      <c r="EP14" s="80"/>
      <c r="EQ14" s="80"/>
      <c r="ER14" s="80"/>
      <c r="ES14" s="80"/>
      <c r="ET14" s="80"/>
      <c r="EU14" s="80"/>
      <c r="EV14" s="80"/>
      <c r="EW14" s="80"/>
      <c r="EX14" s="80"/>
      <c r="EY14" s="80"/>
      <c r="EZ14" s="80"/>
      <c r="FA14" s="80"/>
      <c r="FB14" s="80"/>
      <c r="FC14" s="80"/>
      <c r="FD14" s="80"/>
      <c r="FE14" s="80"/>
      <c r="FF14" s="80"/>
      <c r="FG14" s="80"/>
      <c r="FH14" s="80"/>
      <c r="FI14" s="80"/>
      <c r="FJ14" s="80"/>
      <c r="FK14" s="80"/>
      <c r="FL14" s="80"/>
      <c r="FM14" s="80"/>
      <c r="FN14" s="80"/>
      <c r="FO14" s="80"/>
      <c r="FP14" s="80"/>
      <c r="FQ14" s="80"/>
      <c r="FR14" s="80"/>
      <c r="FS14" s="80"/>
      <c r="FT14" s="80"/>
      <c r="FU14" s="80"/>
      <c r="FV14" s="80"/>
      <c r="FW14" s="80"/>
      <c r="FX14" s="80"/>
      <c r="FY14" s="80"/>
      <c r="FZ14" s="80"/>
      <c r="GA14" s="80"/>
      <c r="GB14" s="80"/>
      <c r="GC14" s="80"/>
      <c r="GD14" s="80"/>
      <c r="GE14" s="80"/>
      <c r="GF14" s="80"/>
      <c r="GG14" s="80"/>
      <c r="GH14" s="80"/>
      <c r="GI14" s="80"/>
      <c r="GJ14" s="80"/>
      <c r="GK14" s="80"/>
      <c r="GL14" s="80"/>
      <c r="GM14" s="80"/>
      <c r="GN14" s="80"/>
      <c r="GO14" s="80"/>
      <c r="GP14" s="80"/>
      <c r="GQ14" s="80"/>
      <c r="GR14" s="80"/>
      <c r="GS14" s="80"/>
      <c r="GT14" s="80"/>
      <c r="GU14" s="80"/>
      <c r="GV14" s="80"/>
      <c r="GW14" s="80"/>
      <c r="GX14" s="80"/>
      <c r="GY14" s="80"/>
      <c r="GZ14" s="80"/>
      <c r="HA14" s="80"/>
      <c r="HB14" s="80"/>
      <c r="HC14" s="80"/>
      <c r="HD14" s="80"/>
      <c r="HE14" s="80"/>
      <c r="HF14" s="80"/>
      <c r="HG14" s="80"/>
      <c r="HH14" s="80"/>
      <c r="HI14" s="80"/>
      <c r="HJ14" s="80"/>
      <c r="HK14" s="80"/>
      <c r="HL14" s="80"/>
      <c r="HM14" s="80"/>
      <c r="HN14" s="80"/>
      <c r="HO14" s="80"/>
      <c r="HP14" s="80"/>
      <c r="HQ14" s="80"/>
      <c r="HR14" s="80"/>
      <c r="HS14" s="80"/>
      <c r="HT14" s="80"/>
      <c r="HU14" s="80"/>
      <c r="HV14" s="80"/>
      <c r="HW14" s="80"/>
      <c r="HX14" s="80"/>
      <c r="HY14" s="80"/>
      <c r="HZ14" s="80"/>
      <c r="IA14" s="80"/>
      <c r="IB14" s="80"/>
      <c r="IC14" s="80"/>
      <c r="ID14" s="80"/>
      <c r="IE14" s="80"/>
      <c r="IF14" s="80"/>
      <c r="IG14" s="80"/>
      <c r="IH14" s="80"/>
      <c r="II14" s="80"/>
      <c r="IJ14" s="80"/>
      <c r="IK14" s="80"/>
      <c r="IL14" s="80"/>
      <c r="IM14" s="80"/>
      <c r="IN14" s="80"/>
      <c r="IO14" s="80"/>
      <c r="IP14" s="80"/>
      <c r="IQ14" s="80"/>
      <c r="IR14" s="80"/>
      <c r="IS14" s="80"/>
      <c r="IT14" s="80"/>
      <c r="IU14" s="80"/>
    </row>
    <row r="15" spans="1:255" s="81" customFormat="1" ht="25.5" customHeight="1">
      <c r="A15" s="75"/>
      <c r="B15" s="82" t="s">
        <v>7</v>
      </c>
      <c r="C15" s="90" t="s">
        <v>100</v>
      </c>
      <c r="D15" s="78"/>
      <c r="E15" s="122" t="s">
        <v>8</v>
      </c>
      <c r="F15" s="123"/>
      <c r="G15" s="91" t="s">
        <v>67</v>
      </c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80"/>
      <c r="BG15" s="80"/>
      <c r="BH15" s="80"/>
      <c r="BI15" s="80"/>
      <c r="BJ15" s="80"/>
      <c r="BK15" s="80"/>
      <c r="BL15" s="80"/>
      <c r="BM15" s="80"/>
      <c r="BN15" s="80"/>
      <c r="BO15" s="80"/>
      <c r="BP15" s="80"/>
      <c r="BQ15" s="80"/>
      <c r="BR15" s="80"/>
      <c r="BS15" s="80"/>
      <c r="BT15" s="80"/>
      <c r="BU15" s="80"/>
      <c r="BV15" s="80"/>
      <c r="BW15" s="80"/>
      <c r="BX15" s="80"/>
      <c r="BY15" s="80"/>
      <c r="BZ15" s="80"/>
      <c r="CA15" s="80"/>
      <c r="CB15" s="80"/>
      <c r="CC15" s="80"/>
      <c r="CD15" s="80"/>
      <c r="CE15" s="80"/>
      <c r="CF15" s="80"/>
      <c r="CG15" s="80"/>
      <c r="CH15" s="80"/>
      <c r="CI15" s="80"/>
      <c r="CJ15" s="80"/>
      <c r="CK15" s="80"/>
      <c r="CL15" s="80"/>
      <c r="CM15" s="80"/>
      <c r="CN15" s="80"/>
      <c r="CO15" s="80"/>
      <c r="CP15" s="80"/>
      <c r="CQ15" s="80"/>
      <c r="CR15" s="80"/>
      <c r="CS15" s="80"/>
      <c r="CT15" s="80"/>
      <c r="CU15" s="80"/>
      <c r="CV15" s="80"/>
      <c r="CW15" s="80"/>
      <c r="CX15" s="80"/>
      <c r="CY15" s="80"/>
      <c r="CZ15" s="80"/>
      <c r="DA15" s="80"/>
      <c r="DB15" s="80"/>
      <c r="DC15" s="80"/>
      <c r="DD15" s="80"/>
      <c r="DE15" s="80"/>
      <c r="DF15" s="80"/>
      <c r="DG15" s="80"/>
      <c r="DH15" s="80"/>
      <c r="DI15" s="80"/>
      <c r="DJ15" s="80"/>
      <c r="DK15" s="80"/>
      <c r="DL15" s="80"/>
      <c r="DM15" s="80"/>
      <c r="DN15" s="80"/>
      <c r="DO15" s="80"/>
      <c r="DP15" s="80"/>
      <c r="DQ15" s="80"/>
      <c r="DR15" s="80"/>
      <c r="DS15" s="80"/>
      <c r="DT15" s="80"/>
      <c r="DU15" s="80"/>
      <c r="DV15" s="80"/>
      <c r="DW15" s="80"/>
      <c r="DX15" s="80"/>
      <c r="DY15" s="80"/>
      <c r="DZ15" s="80"/>
      <c r="EA15" s="80"/>
      <c r="EB15" s="80"/>
      <c r="EC15" s="80"/>
      <c r="ED15" s="80"/>
      <c r="EE15" s="80"/>
      <c r="EF15" s="80"/>
      <c r="EG15" s="80"/>
      <c r="EH15" s="80"/>
      <c r="EI15" s="80"/>
      <c r="EJ15" s="80"/>
      <c r="EK15" s="80"/>
      <c r="EL15" s="80"/>
      <c r="EM15" s="80"/>
      <c r="EN15" s="80"/>
      <c r="EO15" s="80"/>
      <c r="EP15" s="80"/>
      <c r="EQ15" s="80"/>
      <c r="ER15" s="80"/>
      <c r="ES15" s="80"/>
      <c r="ET15" s="80"/>
      <c r="EU15" s="80"/>
      <c r="EV15" s="80"/>
      <c r="EW15" s="80"/>
      <c r="EX15" s="80"/>
      <c r="EY15" s="80"/>
      <c r="EZ15" s="80"/>
      <c r="FA15" s="80"/>
      <c r="FB15" s="80"/>
      <c r="FC15" s="80"/>
      <c r="FD15" s="80"/>
      <c r="FE15" s="80"/>
      <c r="FF15" s="80"/>
      <c r="FG15" s="80"/>
      <c r="FH15" s="80"/>
      <c r="FI15" s="80"/>
      <c r="FJ15" s="80"/>
      <c r="FK15" s="80"/>
      <c r="FL15" s="80"/>
      <c r="FM15" s="80"/>
      <c r="FN15" s="80"/>
      <c r="FO15" s="80"/>
      <c r="FP15" s="80"/>
      <c r="FQ15" s="80"/>
      <c r="FR15" s="80"/>
      <c r="FS15" s="80"/>
      <c r="FT15" s="80"/>
      <c r="FU15" s="80"/>
      <c r="FV15" s="80"/>
      <c r="FW15" s="80"/>
      <c r="FX15" s="80"/>
      <c r="FY15" s="80"/>
      <c r="FZ15" s="80"/>
      <c r="GA15" s="80"/>
      <c r="GB15" s="80"/>
      <c r="GC15" s="80"/>
      <c r="GD15" s="80"/>
      <c r="GE15" s="80"/>
      <c r="GF15" s="80"/>
      <c r="GG15" s="80"/>
      <c r="GH15" s="80"/>
      <c r="GI15" s="80"/>
      <c r="GJ15" s="80"/>
      <c r="GK15" s="80"/>
      <c r="GL15" s="80"/>
      <c r="GM15" s="80"/>
      <c r="GN15" s="80"/>
      <c r="GO15" s="80"/>
      <c r="GP15" s="80"/>
      <c r="GQ15" s="80"/>
      <c r="GR15" s="80"/>
      <c r="GS15" s="80"/>
      <c r="GT15" s="80"/>
      <c r="GU15" s="80"/>
      <c r="GV15" s="80"/>
      <c r="GW15" s="80"/>
      <c r="GX15" s="80"/>
      <c r="GY15" s="80"/>
      <c r="GZ15" s="80"/>
      <c r="HA15" s="80"/>
      <c r="HB15" s="80"/>
      <c r="HC15" s="80"/>
      <c r="HD15" s="80"/>
      <c r="HE15" s="80"/>
      <c r="HF15" s="80"/>
      <c r="HG15" s="80"/>
      <c r="HH15" s="80"/>
      <c r="HI15" s="80"/>
      <c r="HJ15" s="80"/>
      <c r="HK15" s="80"/>
      <c r="HL15" s="80"/>
      <c r="HM15" s="80"/>
      <c r="HN15" s="80"/>
      <c r="HO15" s="80"/>
      <c r="HP15" s="80"/>
      <c r="HQ15" s="80"/>
      <c r="HR15" s="80"/>
      <c r="HS15" s="80"/>
      <c r="HT15" s="80"/>
      <c r="HU15" s="80"/>
      <c r="HV15" s="80"/>
      <c r="HW15" s="80"/>
      <c r="HX15" s="80"/>
      <c r="HY15" s="80"/>
      <c r="HZ15" s="80"/>
      <c r="IA15" s="80"/>
      <c r="IB15" s="80"/>
      <c r="IC15" s="80"/>
      <c r="ID15" s="80"/>
      <c r="IE15" s="80"/>
      <c r="IF15" s="80"/>
      <c r="IG15" s="80"/>
      <c r="IH15" s="80"/>
      <c r="II15" s="80"/>
      <c r="IJ15" s="80"/>
      <c r="IK15" s="80"/>
      <c r="IL15" s="80"/>
      <c r="IM15" s="80"/>
      <c r="IN15" s="80"/>
      <c r="IO15" s="80"/>
      <c r="IP15" s="80"/>
      <c r="IQ15" s="80"/>
      <c r="IR15" s="80"/>
      <c r="IS15" s="80"/>
      <c r="IT15" s="80"/>
      <c r="IU15" s="80"/>
    </row>
    <row r="16" spans="1:255" ht="12" customHeight="1">
      <c r="A16" s="2"/>
      <c r="B16" s="92"/>
      <c r="C16" s="6"/>
      <c r="D16" s="7"/>
      <c r="E16" s="8"/>
      <c r="F16" s="8"/>
      <c r="G16" s="93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spans="1:255" ht="12" customHeight="1">
      <c r="A17" s="9"/>
      <c r="B17" s="124" t="s">
        <v>101</v>
      </c>
      <c r="C17" s="125"/>
      <c r="D17" s="125"/>
      <c r="E17" s="125"/>
      <c r="F17" s="125"/>
      <c r="G17" s="125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spans="1:255" ht="12" customHeight="1">
      <c r="A18" s="2"/>
      <c r="B18" s="10"/>
      <c r="C18" s="11"/>
      <c r="D18" s="11"/>
      <c r="E18" s="11"/>
      <c r="F18" s="12"/>
      <c r="G18" s="94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</row>
    <row r="19" spans="1:255" ht="12" customHeight="1">
      <c r="A19" s="5"/>
      <c r="B19" s="95" t="s">
        <v>9</v>
      </c>
      <c r="C19" s="96"/>
      <c r="D19" s="97"/>
      <c r="E19" s="97"/>
      <c r="F19" s="98"/>
      <c r="G19" s="99"/>
    </row>
    <row r="20" spans="1:255" ht="24" customHeight="1">
      <c r="A20" s="5"/>
      <c r="B20" s="100" t="s">
        <v>10</v>
      </c>
      <c r="C20" s="101" t="s">
        <v>11</v>
      </c>
      <c r="D20" s="101" t="s">
        <v>12</v>
      </c>
      <c r="E20" s="100" t="s">
        <v>13</v>
      </c>
      <c r="F20" s="101" t="s">
        <v>14</v>
      </c>
      <c r="G20" s="100" t="s">
        <v>15</v>
      </c>
    </row>
    <row r="21" spans="1:255" s="81" customFormat="1" ht="12" customHeight="1">
      <c r="A21" s="75"/>
      <c r="B21" s="102" t="s">
        <v>69</v>
      </c>
      <c r="C21" s="103"/>
      <c r="D21" s="103"/>
      <c r="E21" s="103"/>
      <c r="F21" s="104"/>
      <c r="G21" s="105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0"/>
      <c r="BF21" s="80"/>
      <c r="BG21" s="80"/>
      <c r="BH21" s="80"/>
      <c r="BI21" s="80"/>
      <c r="BJ21" s="80"/>
      <c r="BK21" s="80"/>
      <c r="BL21" s="80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80"/>
      <c r="BY21" s="80"/>
      <c r="BZ21" s="80"/>
      <c r="CA21" s="80"/>
      <c r="CB21" s="80"/>
      <c r="CC21" s="80"/>
      <c r="CD21" s="80"/>
      <c r="CE21" s="80"/>
      <c r="CF21" s="80"/>
      <c r="CG21" s="80"/>
      <c r="CH21" s="80"/>
      <c r="CI21" s="80"/>
      <c r="CJ21" s="80"/>
      <c r="CK21" s="80"/>
      <c r="CL21" s="80"/>
      <c r="CM21" s="80"/>
      <c r="CN21" s="80"/>
      <c r="CO21" s="80"/>
      <c r="CP21" s="80"/>
      <c r="CQ21" s="80"/>
      <c r="CR21" s="80"/>
      <c r="CS21" s="80"/>
      <c r="CT21" s="80"/>
      <c r="CU21" s="80"/>
      <c r="CV21" s="80"/>
      <c r="CW21" s="80"/>
      <c r="CX21" s="80"/>
      <c r="CY21" s="80"/>
      <c r="CZ21" s="80"/>
      <c r="DA21" s="80"/>
      <c r="DB21" s="80"/>
      <c r="DC21" s="80"/>
      <c r="DD21" s="80"/>
      <c r="DE21" s="80"/>
      <c r="DF21" s="80"/>
      <c r="DG21" s="80"/>
      <c r="DH21" s="80"/>
      <c r="DI21" s="80"/>
      <c r="DJ21" s="80"/>
      <c r="DK21" s="80"/>
      <c r="DL21" s="80"/>
      <c r="DM21" s="80"/>
      <c r="DN21" s="80"/>
      <c r="DO21" s="80"/>
      <c r="DP21" s="80"/>
      <c r="DQ21" s="80"/>
      <c r="DR21" s="80"/>
      <c r="DS21" s="80"/>
      <c r="DT21" s="80"/>
      <c r="DU21" s="80"/>
      <c r="DV21" s="80"/>
      <c r="DW21" s="80"/>
      <c r="DX21" s="80"/>
      <c r="DY21" s="80"/>
      <c r="DZ21" s="80"/>
      <c r="EA21" s="80"/>
      <c r="EB21" s="80"/>
      <c r="EC21" s="80"/>
      <c r="ED21" s="80"/>
      <c r="EE21" s="80"/>
      <c r="EF21" s="80"/>
      <c r="EG21" s="80"/>
      <c r="EH21" s="80"/>
      <c r="EI21" s="80"/>
      <c r="EJ21" s="80"/>
      <c r="EK21" s="80"/>
      <c r="EL21" s="80"/>
      <c r="EM21" s="80"/>
      <c r="EN21" s="80"/>
      <c r="EO21" s="80"/>
      <c r="EP21" s="80"/>
      <c r="EQ21" s="80"/>
      <c r="ER21" s="80"/>
      <c r="ES21" s="80"/>
      <c r="ET21" s="80"/>
      <c r="EU21" s="80"/>
      <c r="EV21" s="80"/>
      <c r="EW21" s="80"/>
      <c r="EX21" s="80"/>
      <c r="EY21" s="80"/>
      <c r="EZ21" s="80"/>
      <c r="FA21" s="80"/>
      <c r="FB21" s="80"/>
      <c r="FC21" s="80"/>
      <c r="FD21" s="80"/>
      <c r="FE21" s="80"/>
      <c r="FF21" s="80"/>
      <c r="FG21" s="80"/>
      <c r="FH21" s="80"/>
      <c r="FI21" s="80"/>
      <c r="FJ21" s="80"/>
      <c r="FK21" s="80"/>
      <c r="FL21" s="80"/>
      <c r="FM21" s="80"/>
      <c r="FN21" s="80"/>
      <c r="FO21" s="80"/>
      <c r="FP21" s="80"/>
      <c r="FQ21" s="80"/>
      <c r="FR21" s="80"/>
      <c r="FS21" s="80"/>
      <c r="FT21" s="80"/>
      <c r="FU21" s="80"/>
      <c r="FV21" s="80"/>
      <c r="FW21" s="80"/>
      <c r="FX21" s="80"/>
      <c r="FY21" s="80"/>
      <c r="FZ21" s="80"/>
      <c r="GA21" s="80"/>
      <c r="GB21" s="80"/>
      <c r="GC21" s="80"/>
      <c r="GD21" s="80"/>
      <c r="GE21" s="80"/>
      <c r="GF21" s="80"/>
      <c r="GG21" s="80"/>
      <c r="GH21" s="80"/>
      <c r="GI21" s="80"/>
      <c r="GJ21" s="80"/>
      <c r="GK21" s="80"/>
      <c r="GL21" s="80"/>
      <c r="GM21" s="80"/>
      <c r="GN21" s="80"/>
      <c r="GO21" s="80"/>
      <c r="GP21" s="80"/>
      <c r="GQ21" s="80"/>
      <c r="GR21" s="80"/>
      <c r="GS21" s="80"/>
      <c r="GT21" s="80"/>
      <c r="GU21" s="80"/>
      <c r="GV21" s="80"/>
      <c r="GW21" s="80"/>
      <c r="GX21" s="80"/>
      <c r="GY21" s="80"/>
      <c r="GZ21" s="80"/>
      <c r="HA21" s="80"/>
      <c r="HB21" s="80"/>
      <c r="HC21" s="80"/>
      <c r="HD21" s="80"/>
      <c r="HE21" s="80"/>
      <c r="HF21" s="80"/>
      <c r="HG21" s="80"/>
      <c r="HH21" s="80"/>
      <c r="HI21" s="80"/>
      <c r="HJ21" s="80"/>
      <c r="HK21" s="80"/>
      <c r="HL21" s="80"/>
      <c r="HM21" s="80"/>
      <c r="HN21" s="80"/>
      <c r="HO21" s="80"/>
      <c r="HP21" s="80"/>
      <c r="HQ21" s="80"/>
      <c r="HR21" s="80"/>
      <c r="HS21" s="80"/>
      <c r="HT21" s="80"/>
      <c r="HU21" s="80"/>
      <c r="HV21" s="80"/>
      <c r="HW21" s="80"/>
      <c r="HX21" s="80"/>
      <c r="HY21" s="80"/>
      <c r="HZ21" s="80"/>
      <c r="IA21" s="80"/>
      <c r="IB21" s="80"/>
      <c r="IC21" s="80"/>
      <c r="ID21" s="80"/>
      <c r="IE21" s="80"/>
      <c r="IF21" s="80"/>
      <c r="IG21" s="80"/>
      <c r="IH21" s="80"/>
      <c r="II21" s="80"/>
      <c r="IJ21" s="80"/>
      <c r="IK21" s="80"/>
      <c r="IL21" s="80"/>
      <c r="IM21" s="80"/>
      <c r="IN21" s="80"/>
      <c r="IO21" s="80"/>
      <c r="IP21" s="80"/>
      <c r="IQ21" s="80"/>
      <c r="IR21" s="80"/>
      <c r="IS21" s="80"/>
      <c r="IT21" s="80"/>
      <c r="IU21" s="80"/>
    </row>
    <row r="22" spans="1:255" s="81" customFormat="1" ht="12" customHeight="1">
      <c r="A22" s="75"/>
      <c r="B22" s="102" t="s">
        <v>70</v>
      </c>
      <c r="C22" s="103" t="s">
        <v>16</v>
      </c>
      <c r="D22" s="103">
        <v>0.25</v>
      </c>
      <c r="E22" s="103" t="s">
        <v>71</v>
      </c>
      <c r="F22" s="104">
        <v>23000</v>
      </c>
      <c r="G22" s="105">
        <f t="shared" ref="G22:G29" si="0">+F22*D22</f>
        <v>5750</v>
      </c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  <c r="AY22" s="80"/>
      <c r="AZ22" s="80"/>
      <c r="BA22" s="80"/>
      <c r="BB22" s="80"/>
      <c r="BC22" s="80"/>
      <c r="BD22" s="80"/>
      <c r="BE22" s="80"/>
      <c r="BF22" s="80"/>
      <c r="BG22" s="80"/>
      <c r="BH22" s="80"/>
      <c r="BI22" s="80"/>
      <c r="BJ22" s="80"/>
      <c r="BK22" s="80"/>
      <c r="BL22" s="80"/>
      <c r="BM22" s="80"/>
      <c r="BN22" s="80"/>
      <c r="BO22" s="80"/>
      <c r="BP22" s="80"/>
      <c r="BQ22" s="80"/>
      <c r="BR22" s="80"/>
      <c r="BS22" s="80"/>
      <c r="BT22" s="80"/>
      <c r="BU22" s="80"/>
      <c r="BV22" s="80"/>
      <c r="BW22" s="80"/>
      <c r="BX22" s="80"/>
      <c r="BY22" s="80"/>
      <c r="BZ22" s="80"/>
      <c r="CA22" s="80"/>
      <c r="CB22" s="80"/>
      <c r="CC22" s="80"/>
      <c r="CD22" s="80"/>
      <c r="CE22" s="80"/>
      <c r="CF22" s="80"/>
      <c r="CG22" s="80"/>
      <c r="CH22" s="80"/>
      <c r="CI22" s="80"/>
      <c r="CJ22" s="80"/>
      <c r="CK22" s="80"/>
      <c r="CL22" s="80"/>
      <c r="CM22" s="80"/>
      <c r="CN22" s="80"/>
      <c r="CO22" s="80"/>
      <c r="CP22" s="80"/>
      <c r="CQ22" s="80"/>
      <c r="CR22" s="80"/>
      <c r="CS22" s="80"/>
      <c r="CT22" s="80"/>
      <c r="CU22" s="80"/>
      <c r="CV22" s="80"/>
      <c r="CW22" s="80"/>
      <c r="CX22" s="80"/>
      <c r="CY22" s="80"/>
      <c r="CZ22" s="80"/>
      <c r="DA22" s="80"/>
      <c r="DB22" s="80"/>
      <c r="DC22" s="80"/>
      <c r="DD22" s="80"/>
      <c r="DE22" s="80"/>
      <c r="DF22" s="80"/>
      <c r="DG22" s="80"/>
      <c r="DH22" s="80"/>
      <c r="DI22" s="80"/>
      <c r="DJ22" s="80"/>
      <c r="DK22" s="80"/>
      <c r="DL22" s="80"/>
      <c r="DM22" s="80"/>
      <c r="DN22" s="80"/>
      <c r="DO22" s="80"/>
      <c r="DP22" s="80"/>
      <c r="DQ22" s="80"/>
      <c r="DR22" s="80"/>
      <c r="DS22" s="80"/>
      <c r="DT22" s="80"/>
      <c r="DU22" s="80"/>
      <c r="DV22" s="80"/>
      <c r="DW22" s="80"/>
      <c r="DX22" s="80"/>
      <c r="DY22" s="80"/>
      <c r="DZ22" s="80"/>
      <c r="EA22" s="80"/>
      <c r="EB22" s="80"/>
      <c r="EC22" s="80"/>
      <c r="ED22" s="80"/>
      <c r="EE22" s="80"/>
      <c r="EF22" s="80"/>
      <c r="EG22" s="80"/>
      <c r="EH22" s="80"/>
      <c r="EI22" s="80"/>
      <c r="EJ22" s="80"/>
      <c r="EK22" s="80"/>
      <c r="EL22" s="80"/>
      <c r="EM22" s="80"/>
      <c r="EN22" s="80"/>
      <c r="EO22" s="80"/>
      <c r="EP22" s="80"/>
      <c r="EQ22" s="80"/>
      <c r="ER22" s="80"/>
      <c r="ES22" s="80"/>
      <c r="ET22" s="80"/>
      <c r="EU22" s="80"/>
      <c r="EV22" s="80"/>
      <c r="EW22" s="80"/>
      <c r="EX22" s="80"/>
      <c r="EY22" s="80"/>
      <c r="EZ22" s="80"/>
      <c r="FA22" s="80"/>
      <c r="FB22" s="80"/>
      <c r="FC22" s="80"/>
      <c r="FD22" s="80"/>
      <c r="FE22" s="80"/>
      <c r="FF22" s="80"/>
      <c r="FG22" s="80"/>
      <c r="FH22" s="80"/>
      <c r="FI22" s="80"/>
      <c r="FJ22" s="80"/>
      <c r="FK22" s="80"/>
      <c r="FL22" s="80"/>
      <c r="FM22" s="80"/>
      <c r="FN22" s="80"/>
      <c r="FO22" s="80"/>
      <c r="FP22" s="80"/>
      <c r="FQ22" s="80"/>
      <c r="FR22" s="80"/>
      <c r="FS22" s="80"/>
      <c r="FT22" s="80"/>
      <c r="FU22" s="80"/>
      <c r="FV22" s="80"/>
      <c r="FW22" s="80"/>
      <c r="FX22" s="80"/>
      <c r="FY22" s="80"/>
      <c r="FZ22" s="80"/>
      <c r="GA22" s="80"/>
      <c r="GB22" s="80"/>
      <c r="GC22" s="80"/>
      <c r="GD22" s="80"/>
      <c r="GE22" s="80"/>
      <c r="GF22" s="80"/>
      <c r="GG22" s="80"/>
      <c r="GH22" s="80"/>
      <c r="GI22" s="80"/>
      <c r="GJ22" s="80"/>
      <c r="GK22" s="80"/>
      <c r="GL22" s="80"/>
      <c r="GM22" s="80"/>
      <c r="GN22" s="80"/>
      <c r="GO22" s="80"/>
      <c r="GP22" s="80"/>
      <c r="GQ22" s="80"/>
      <c r="GR22" s="80"/>
      <c r="GS22" s="80"/>
      <c r="GT22" s="80"/>
      <c r="GU22" s="80"/>
      <c r="GV22" s="80"/>
      <c r="GW22" s="80"/>
      <c r="GX22" s="80"/>
      <c r="GY22" s="80"/>
      <c r="GZ22" s="80"/>
      <c r="HA22" s="80"/>
      <c r="HB22" s="80"/>
      <c r="HC22" s="80"/>
      <c r="HD22" s="80"/>
      <c r="HE22" s="80"/>
      <c r="HF22" s="80"/>
      <c r="HG22" s="80"/>
      <c r="HH22" s="80"/>
      <c r="HI22" s="80"/>
      <c r="HJ22" s="80"/>
      <c r="HK22" s="80"/>
      <c r="HL22" s="80"/>
      <c r="HM22" s="80"/>
      <c r="HN22" s="80"/>
      <c r="HO22" s="80"/>
      <c r="HP22" s="80"/>
      <c r="HQ22" s="80"/>
      <c r="HR22" s="80"/>
      <c r="HS22" s="80"/>
      <c r="HT22" s="80"/>
      <c r="HU22" s="80"/>
      <c r="HV22" s="80"/>
      <c r="HW22" s="80"/>
      <c r="HX22" s="80"/>
      <c r="HY22" s="80"/>
      <c r="HZ22" s="80"/>
      <c r="IA22" s="80"/>
      <c r="IB22" s="80"/>
      <c r="IC22" s="80"/>
      <c r="ID22" s="80"/>
      <c r="IE22" s="80"/>
      <c r="IF22" s="80"/>
      <c r="IG22" s="80"/>
      <c r="IH22" s="80"/>
      <c r="II22" s="80"/>
      <c r="IJ22" s="80"/>
      <c r="IK22" s="80"/>
      <c r="IL22" s="80"/>
      <c r="IM22" s="80"/>
      <c r="IN22" s="80"/>
      <c r="IO22" s="80"/>
      <c r="IP22" s="80"/>
      <c r="IQ22" s="80"/>
      <c r="IR22" s="80"/>
      <c r="IS22" s="80"/>
      <c r="IT22" s="80"/>
      <c r="IU22" s="80"/>
    </row>
    <row r="23" spans="1:255" s="81" customFormat="1" ht="12" customHeight="1">
      <c r="A23" s="75"/>
      <c r="B23" s="102" t="s">
        <v>72</v>
      </c>
      <c r="C23" s="103" t="s">
        <v>16</v>
      </c>
      <c r="D23" s="103">
        <v>30</v>
      </c>
      <c r="E23" s="103" t="s">
        <v>73</v>
      </c>
      <c r="F23" s="104">
        <v>23000</v>
      </c>
      <c r="G23" s="105">
        <f t="shared" si="0"/>
        <v>690000</v>
      </c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0"/>
      <c r="AX23" s="80"/>
      <c r="AY23" s="80"/>
      <c r="AZ23" s="80"/>
      <c r="BA23" s="80"/>
      <c r="BB23" s="80"/>
      <c r="BC23" s="80"/>
      <c r="BD23" s="80"/>
      <c r="BE23" s="80"/>
      <c r="BF23" s="80"/>
      <c r="BG23" s="80"/>
      <c r="BH23" s="80"/>
      <c r="BI23" s="80"/>
      <c r="BJ23" s="80"/>
      <c r="BK23" s="80"/>
      <c r="BL23" s="80"/>
      <c r="BM23" s="80"/>
      <c r="BN23" s="80"/>
      <c r="BO23" s="80"/>
      <c r="BP23" s="80"/>
      <c r="BQ23" s="80"/>
      <c r="BR23" s="80"/>
      <c r="BS23" s="80"/>
      <c r="BT23" s="80"/>
      <c r="BU23" s="80"/>
      <c r="BV23" s="80"/>
      <c r="BW23" s="80"/>
      <c r="BX23" s="80"/>
      <c r="BY23" s="80"/>
      <c r="BZ23" s="80"/>
      <c r="CA23" s="80"/>
      <c r="CB23" s="80"/>
      <c r="CC23" s="80"/>
      <c r="CD23" s="80"/>
      <c r="CE23" s="80"/>
      <c r="CF23" s="80"/>
      <c r="CG23" s="80"/>
      <c r="CH23" s="80"/>
      <c r="CI23" s="80"/>
      <c r="CJ23" s="80"/>
      <c r="CK23" s="80"/>
      <c r="CL23" s="80"/>
      <c r="CM23" s="80"/>
      <c r="CN23" s="80"/>
      <c r="CO23" s="80"/>
      <c r="CP23" s="80"/>
      <c r="CQ23" s="80"/>
      <c r="CR23" s="80"/>
      <c r="CS23" s="80"/>
      <c r="CT23" s="80"/>
      <c r="CU23" s="80"/>
      <c r="CV23" s="80"/>
      <c r="CW23" s="80"/>
      <c r="CX23" s="80"/>
      <c r="CY23" s="80"/>
      <c r="CZ23" s="80"/>
      <c r="DA23" s="80"/>
      <c r="DB23" s="80"/>
      <c r="DC23" s="80"/>
      <c r="DD23" s="80"/>
      <c r="DE23" s="80"/>
      <c r="DF23" s="80"/>
      <c r="DG23" s="80"/>
      <c r="DH23" s="80"/>
      <c r="DI23" s="80"/>
      <c r="DJ23" s="80"/>
      <c r="DK23" s="80"/>
      <c r="DL23" s="80"/>
      <c r="DM23" s="80"/>
      <c r="DN23" s="80"/>
      <c r="DO23" s="80"/>
      <c r="DP23" s="80"/>
      <c r="DQ23" s="80"/>
      <c r="DR23" s="80"/>
      <c r="DS23" s="80"/>
      <c r="DT23" s="80"/>
      <c r="DU23" s="80"/>
      <c r="DV23" s="80"/>
      <c r="DW23" s="80"/>
      <c r="DX23" s="80"/>
      <c r="DY23" s="80"/>
      <c r="DZ23" s="80"/>
      <c r="EA23" s="80"/>
      <c r="EB23" s="80"/>
      <c r="EC23" s="80"/>
      <c r="ED23" s="80"/>
      <c r="EE23" s="80"/>
      <c r="EF23" s="80"/>
      <c r="EG23" s="80"/>
      <c r="EH23" s="80"/>
      <c r="EI23" s="80"/>
      <c r="EJ23" s="80"/>
      <c r="EK23" s="80"/>
      <c r="EL23" s="80"/>
      <c r="EM23" s="80"/>
      <c r="EN23" s="80"/>
      <c r="EO23" s="80"/>
      <c r="EP23" s="80"/>
      <c r="EQ23" s="80"/>
      <c r="ER23" s="80"/>
      <c r="ES23" s="80"/>
      <c r="ET23" s="80"/>
      <c r="EU23" s="80"/>
      <c r="EV23" s="80"/>
      <c r="EW23" s="80"/>
      <c r="EX23" s="80"/>
      <c r="EY23" s="80"/>
      <c r="EZ23" s="80"/>
      <c r="FA23" s="80"/>
      <c r="FB23" s="80"/>
      <c r="FC23" s="80"/>
      <c r="FD23" s="80"/>
      <c r="FE23" s="80"/>
      <c r="FF23" s="80"/>
      <c r="FG23" s="80"/>
      <c r="FH23" s="80"/>
      <c r="FI23" s="80"/>
      <c r="FJ23" s="80"/>
      <c r="FK23" s="80"/>
      <c r="FL23" s="80"/>
      <c r="FM23" s="80"/>
      <c r="FN23" s="80"/>
      <c r="FO23" s="80"/>
      <c r="FP23" s="80"/>
      <c r="FQ23" s="80"/>
      <c r="FR23" s="80"/>
      <c r="FS23" s="80"/>
      <c r="FT23" s="80"/>
      <c r="FU23" s="80"/>
      <c r="FV23" s="80"/>
      <c r="FW23" s="80"/>
      <c r="FX23" s="80"/>
      <c r="FY23" s="80"/>
      <c r="FZ23" s="80"/>
      <c r="GA23" s="80"/>
      <c r="GB23" s="80"/>
      <c r="GC23" s="80"/>
      <c r="GD23" s="80"/>
      <c r="GE23" s="80"/>
      <c r="GF23" s="80"/>
      <c r="GG23" s="80"/>
      <c r="GH23" s="80"/>
      <c r="GI23" s="80"/>
      <c r="GJ23" s="80"/>
      <c r="GK23" s="80"/>
      <c r="GL23" s="80"/>
      <c r="GM23" s="80"/>
      <c r="GN23" s="80"/>
      <c r="GO23" s="80"/>
      <c r="GP23" s="80"/>
      <c r="GQ23" s="80"/>
      <c r="GR23" s="80"/>
      <c r="GS23" s="80"/>
      <c r="GT23" s="80"/>
      <c r="GU23" s="80"/>
      <c r="GV23" s="80"/>
      <c r="GW23" s="80"/>
      <c r="GX23" s="80"/>
      <c r="GY23" s="80"/>
      <c r="GZ23" s="80"/>
      <c r="HA23" s="80"/>
      <c r="HB23" s="80"/>
      <c r="HC23" s="80"/>
      <c r="HD23" s="80"/>
      <c r="HE23" s="80"/>
      <c r="HF23" s="80"/>
      <c r="HG23" s="80"/>
      <c r="HH23" s="80"/>
      <c r="HI23" s="80"/>
      <c r="HJ23" s="80"/>
      <c r="HK23" s="80"/>
      <c r="HL23" s="80"/>
      <c r="HM23" s="80"/>
      <c r="HN23" s="80"/>
      <c r="HO23" s="80"/>
      <c r="HP23" s="80"/>
      <c r="HQ23" s="80"/>
      <c r="HR23" s="80"/>
      <c r="HS23" s="80"/>
      <c r="HT23" s="80"/>
      <c r="HU23" s="80"/>
      <c r="HV23" s="80"/>
      <c r="HW23" s="80"/>
      <c r="HX23" s="80"/>
      <c r="HY23" s="80"/>
      <c r="HZ23" s="80"/>
      <c r="IA23" s="80"/>
      <c r="IB23" s="80"/>
      <c r="IC23" s="80"/>
      <c r="ID23" s="80"/>
      <c r="IE23" s="80"/>
      <c r="IF23" s="80"/>
      <c r="IG23" s="80"/>
      <c r="IH23" s="80"/>
      <c r="II23" s="80"/>
      <c r="IJ23" s="80"/>
      <c r="IK23" s="80"/>
      <c r="IL23" s="80"/>
      <c r="IM23" s="80"/>
      <c r="IN23" s="80"/>
      <c r="IO23" s="80"/>
      <c r="IP23" s="80"/>
      <c r="IQ23" s="80"/>
      <c r="IR23" s="80"/>
      <c r="IS23" s="80"/>
      <c r="IT23" s="80"/>
      <c r="IU23" s="80"/>
    </row>
    <row r="24" spans="1:255" s="81" customFormat="1" ht="12" customHeight="1">
      <c r="A24" s="75"/>
      <c r="B24" s="102" t="s">
        <v>74</v>
      </c>
      <c r="C24" s="103" t="s">
        <v>16</v>
      </c>
      <c r="D24" s="103">
        <v>0.5</v>
      </c>
      <c r="E24" s="103" t="s">
        <v>75</v>
      </c>
      <c r="F24" s="104">
        <v>23000</v>
      </c>
      <c r="G24" s="105">
        <f t="shared" si="0"/>
        <v>11500</v>
      </c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0"/>
      <c r="BF24" s="80"/>
      <c r="BG24" s="80"/>
      <c r="BH24" s="80"/>
      <c r="BI24" s="80"/>
      <c r="BJ24" s="80"/>
      <c r="BK24" s="80"/>
      <c r="BL24" s="80"/>
      <c r="BM24" s="80"/>
      <c r="BN24" s="80"/>
      <c r="BO24" s="80"/>
      <c r="BP24" s="80"/>
      <c r="BQ24" s="80"/>
      <c r="BR24" s="80"/>
      <c r="BS24" s="80"/>
      <c r="BT24" s="80"/>
      <c r="BU24" s="80"/>
      <c r="BV24" s="80"/>
      <c r="BW24" s="80"/>
      <c r="BX24" s="80"/>
      <c r="BY24" s="80"/>
      <c r="BZ24" s="80"/>
      <c r="CA24" s="80"/>
      <c r="CB24" s="80"/>
      <c r="CC24" s="80"/>
      <c r="CD24" s="80"/>
      <c r="CE24" s="80"/>
      <c r="CF24" s="80"/>
      <c r="CG24" s="80"/>
      <c r="CH24" s="80"/>
      <c r="CI24" s="80"/>
      <c r="CJ24" s="80"/>
      <c r="CK24" s="80"/>
      <c r="CL24" s="80"/>
      <c r="CM24" s="80"/>
      <c r="CN24" s="80"/>
      <c r="CO24" s="80"/>
      <c r="CP24" s="80"/>
      <c r="CQ24" s="80"/>
      <c r="CR24" s="80"/>
      <c r="CS24" s="80"/>
      <c r="CT24" s="80"/>
      <c r="CU24" s="80"/>
      <c r="CV24" s="80"/>
      <c r="CW24" s="80"/>
      <c r="CX24" s="80"/>
      <c r="CY24" s="80"/>
      <c r="CZ24" s="80"/>
      <c r="DA24" s="80"/>
      <c r="DB24" s="80"/>
      <c r="DC24" s="80"/>
      <c r="DD24" s="80"/>
      <c r="DE24" s="80"/>
      <c r="DF24" s="80"/>
      <c r="DG24" s="80"/>
      <c r="DH24" s="80"/>
      <c r="DI24" s="80"/>
      <c r="DJ24" s="80"/>
      <c r="DK24" s="80"/>
      <c r="DL24" s="80"/>
      <c r="DM24" s="80"/>
      <c r="DN24" s="80"/>
      <c r="DO24" s="80"/>
      <c r="DP24" s="80"/>
      <c r="DQ24" s="80"/>
      <c r="DR24" s="80"/>
      <c r="DS24" s="80"/>
      <c r="DT24" s="80"/>
      <c r="DU24" s="80"/>
      <c r="DV24" s="80"/>
      <c r="DW24" s="80"/>
      <c r="DX24" s="80"/>
      <c r="DY24" s="80"/>
      <c r="DZ24" s="80"/>
      <c r="EA24" s="80"/>
      <c r="EB24" s="80"/>
      <c r="EC24" s="80"/>
      <c r="ED24" s="80"/>
      <c r="EE24" s="80"/>
      <c r="EF24" s="80"/>
      <c r="EG24" s="80"/>
      <c r="EH24" s="80"/>
      <c r="EI24" s="80"/>
      <c r="EJ24" s="80"/>
      <c r="EK24" s="80"/>
      <c r="EL24" s="80"/>
      <c r="EM24" s="80"/>
      <c r="EN24" s="80"/>
      <c r="EO24" s="80"/>
      <c r="EP24" s="80"/>
      <c r="EQ24" s="80"/>
      <c r="ER24" s="80"/>
      <c r="ES24" s="80"/>
      <c r="ET24" s="80"/>
      <c r="EU24" s="80"/>
      <c r="EV24" s="80"/>
      <c r="EW24" s="80"/>
      <c r="EX24" s="80"/>
      <c r="EY24" s="80"/>
      <c r="EZ24" s="80"/>
      <c r="FA24" s="80"/>
      <c r="FB24" s="80"/>
      <c r="FC24" s="80"/>
      <c r="FD24" s="80"/>
      <c r="FE24" s="80"/>
      <c r="FF24" s="80"/>
      <c r="FG24" s="80"/>
      <c r="FH24" s="80"/>
      <c r="FI24" s="80"/>
      <c r="FJ24" s="80"/>
      <c r="FK24" s="80"/>
      <c r="FL24" s="80"/>
      <c r="FM24" s="80"/>
      <c r="FN24" s="80"/>
      <c r="FO24" s="80"/>
      <c r="FP24" s="80"/>
      <c r="FQ24" s="80"/>
      <c r="FR24" s="80"/>
      <c r="FS24" s="80"/>
      <c r="FT24" s="80"/>
      <c r="FU24" s="80"/>
      <c r="FV24" s="80"/>
      <c r="FW24" s="80"/>
      <c r="FX24" s="80"/>
      <c r="FY24" s="80"/>
      <c r="FZ24" s="80"/>
      <c r="GA24" s="80"/>
      <c r="GB24" s="80"/>
      <c r="GC24" s="80"/>
      <c r="GD24" s="80"/>
      <c r="GE24" s="80"/>
      <c r="GF24" s="80"/>
      <c r="GG24" s="80"/>
      <c r="GH24" s="80"/>
      <c r="GI24" s="80"/>
      <c r="GJ24" s="80"/>
      <c r="GK24" s="80"/>
      <c r="GL24" s="80"/>
      <c r="GM24" s="80"/>
      <c r="GN24" s="80"/>
      <c r="GO24" s="80"/>
      <c r="GP24" s="80"/>
      <c r="GQ24" s="80"/>
      <c r="GR24" s="80"/>
      <c r="GS24" s="80"/>
      <c r="GT24" s="80"/>
      <c r="GU24" s="80"/>
      <c r="GV24" s="80"/>
      <c r="GW24" s="80"/>
      <c r="GX24" s="80"/>
      <c r="GY24" s="80"/>
      <c r="GZ24" s="80"/>
      <c r="HA24" s="80"/>
      <c r="HB24" s="80"/>
      <c r="HC24" s="80"/>
      <c r="HD24" s="80"/>
      <c r="HE24" s="80"/>
      <c r="HF24" s="80"/>
      <c r="HG24" s="80"/>
      <c r="HH24" s="80"/>
      <c r="HI24" s="80"/>
      <c r="HJ24" s="80"/>
      <c r="HK24" s="80"/>
      <c r="HL24" s="80"/>
      <c r="HM24" s="80"/>
      <c r="HN24" s="80"/>
      <c r="HO24" s="80"/>
      <c r="HP24" s="80"/>
      <c r="HQ24" s="80"/>
      <c r="HR24" s="80"/>
      <c r="HS24" s="80"/>
      <c r="HT24" s="80"/>
      <c r="HU24" s="80"/>
      <c r="HV24" s="80"/>
      <c r="HW24" s="80"/>
      <c r="HX24" s="80"/>
      <c r="HY24" s="80"/>
      <c r="HZ24" s="80"/>
      <c r="IA24" s="80"/>
      <c r="IB24" s="80"/>
      <c r="IC24" s="80"/>
      <c r="ID24" s="80"/>
      <c r="IE24" s="80"/>
      <c r="IF24" s="80"/>
      <c r="IG24" s="80"/>
      <c r="IH24" s="80"/>
      <c r="II24" s="80"/>
      <c r="IJ24" s="80"/>
      <c r="IK24" s="80"/>
      <c r="IL24" s="80"/>
      <c r="IM24" s="80"/>
      <c r="IN24" s="80"/>
      <c r="IO24" s="80"/>
      <c r="IP24" s="80"/>
      <c r="IQ24" s="80"/>
      <c r="IR24" s="80"/>
      <c r="IS24" s="80"/>
      <c r="IT24" s="80"/>
      <c r="IU24" s="80"/>
    </row>
    <row r="25" spans="1:255" s="81" customFormat="1" ht="12" customHeight="1">
      <c r="A25" s="75"/>
      <c r="B25" s="102" t="s">
        <v>76</v>
      </c>
      <c r="C25" s="103" t="s">
        <v>16</v>
      </c>
      <c r="D25" s="103">
        <v>0.5</v>
      </c>
      <c r="E25" s="103" t="s">
        <v>75</v>
      </c>
      <c r="F25" s="104">
        <v>23000</v>
      </c>
      <c r="G25" s="105">
        <f t="shared" si="0"/>
        <v>11500</v>
      </c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80"/>
      <c r="BG25" s="80"/>
      <c r="BH25" s="80"/>
      <c r="BI25" s="80"/>
      <c r="BJ25" s="80"/>
      <c r="BK25" s="80"/>
      <c r="BL25" s="80"/>
      <c r="BM25" s="80"/>
      <c r="BN25" s="80"/>
      <c r="BO25" s="80"/>
      <c r="BP25" s="80"/>
      <c r="BQ25" s="80"/>
      <c r="BR25" s="80"/>
      <c r="BS25" s="80"/>
      <c r="BT25" s="80"/>
      <c r="BU25" s="80"/>
      <c r="BV25" s="80"/>
      <c r="BW25" s="80"/>
      <c r="BX25" s="80"/>
      <c r="BY25" s="80"/>
      <c r="BZ25" s="80"/>
      <c r="CA25" s="80"/>
      <c r="CB25" s="80"/>
      <c r="CC25" s="80"/>
      <c r="CD25" s="80"/>
      <c r="CE25" s="80"/>
      <c r="CF25" s="80"/>
      <c r="CG25" s="80"/>
      <c r="CH25" s="80"/>
      <c r="CI25" s="80"/>
      <c r="CJ25" s="80"/>
      <c r="CK25" s="80"/>
      <c r="CL25" s="80"/>
      <c r="CM25" s="80"/>
      <c r="CN25" s="80"/>
      <c r="CO25" s="80"/>
      <c r="CP25" s="80"/>
      <c r="CQ25" s="80"/>
      <c r="CR25" s="80"/>
      <c r="CS25" s="80"/>
      <c r="CT25" s="80"/>
      <c r="CU25" s="80"/>
      <c r="CV25" s="80"/>
      <c r="CW25" s="80"/>
      <c r="CX25" s="80"/>
      <c r="CY25" s="80"/>
      <c r="CZ25" s="80"/>
      <c r="DA25" s="80"/>
      <c r="DB25" s="80"/>
      <c r="DC25" s="80"/>
      <c r="DD25" s="80"/>
      <c r="DE25" s="80"/>
      <c r="DF25" s="80"/>
      <c r="DG25" s="80"/>
      <c r="DH25" s="80"/>
      <c r="DI25" s="80"/>
      <c r="DJ25" s="80"/>
      <c r="DK25" s="80"/>
      <c r="DL25" s="80"/>
      <c r="DM25" s="80"/>
      <c r="DN25" s="80"/>
      <c r="DO25" s="80"/>
      <c r="DP25" s="80"/>
      <c r="DQ25" s="80"/>
      <c r="DR25" s="80"/>
      <c r="DS25" s="80"/>
      <c r="DT25" s="80"/>
      <c r="DU25" s="80"/>
      <c r="DV25" s="80"/>
      <c r="DW25" s="80"/>
      <c r="DX25" s="80"/>
      <c r="DY25" s="80"/>
      <c r="DZ25" s="80"/>
      <c r="EA25" s="80"/>
      <c r="EB25" s="80"/>
      <c r="EC25" s="80"/>
      <c r="ED25" s="80"/>
      <c r="EE25" s="80"/>
      <c r="EF25" s="80"/>
      <c r="EG25" s="80"/>
      <c r="EH25" s="80"/>
      <c r="EI25" s="80"/>
      <c r="EJ25" s="80"/>
      <c r="EK25" s="80"/>
      <c r="EL25" s="80"/>
      <c r="EM25" s="80"/>
      <c r="EN25" s="80"/>
      <c r="EO25" s="80"/>
      <c r="EP25" s="80"/>
      <c r="EQ25" s="80"/>
      <c r="ER25" s="80"/>
      <c r="ES25" s="80"/>
      <c r="ET25" s="80"/>
      <c r="EU25" s="80"/>
      <c r="EV25" s="80"/>
      <c r="EW25" s="80"/>
      <c r="EX25" s="80"/>
      <c r="EY25" s="80"/>
      <c r="EZ25" s="80"/>
      <c r="FA25" s="80"/>
      <c r="FB25" s="80"/>
      <c r="FC25" s="80"/>
      <c r="FD25" s="80"/>
      <c r="FE25" s="80"/>
      <c r="FF25" s="80"/>
      <c r="FG25" s="80"/>
      <c r="FH25" s="80"/>
      <c r="FI25" s="80"/>
      <c r="FJ25" s="80"/>
      <c r="FK25" s="80"/>
      <c r="FL25" s="80"/>
      <c r="FM25" s="80"/>
      <c r="FN25" s="80"/>
      <c r="FO25" s="80"/>
      <c r="FP25" s="80"/>
      <c r="FQ25" s="80"/>
      <c r="FR25" s="80"/>
      <c r="FS25" s="80"/>
      <c r="FT25" s="80"/>
      <c r="FU25" s="80"/>
      <c r="FV25" s="80"/>
      <c r="FW25" s="80"/>
      <c r="FX25" s="80"/>
      <c r="FY25" s="80"/>
      <c r="FZ25" s="80"/>
      <c r="GA25" s="80"/>
      <c r="GB25" s="80"/>
      <c r="GC25" s="80"/>
      <c r="GD25" s="80"/>
      <c r="GE25" s="80"/>
      <c r="GF25" s="80"/>
      <c r="GG25" s="80"/>
      <c r="GH25" s="80"/>
      <c r="GI25" s="80"/>
      <c r="GJ25" s="80"/>
      <c r="GK25" s="80"/>
      <c r="GL25" s="80"/>
      <c r="GM25" s="80"/>
      <c r="GN25" s="80"/>
      <c r="GO25" s="80"/>
      <c r="GP25" s="80"/>
      <c r="GQ25" s="80"/>
      <c r="GR25" s="80"/>
      <c r="GS25" s="80"/>
      <c r="GT25" s="80"/>
      <c r="GU25" s="80"/>
      <c r="GV25" s="80"/>
      <c r="GW25" s="80"/>
      <c r="GX25" s="80"/>
      <c r="GY25" s="80"/>
      <c r="GZ25" s="80"/>
      <c r="HA25" s="80"/>
      <c r="HB25" s="80"/>
      <c r="HC25" s="80"/>
      <c r="HD25" s="80"/>
      <c r="HE25" s="80"/>
      <c r="HF25" s="80"/>
      <c r="HG25" s="80"/>
      <c r="HH25" s="80"/>
      <c r="HI25" s="80"/>
      <c r="HJ25" s="80"/>
      <c r="HK25" s="80"/>
      <c r="HL25" s="80"/>
      <c r="HM25" s="80"/>
      <c r="HN25" s="80"/>
      <c r="HO25" s="80"/>
      <c r="HP25" s="80"/>
      <c r="HQ25" s="80"/>
      <c r="HR25" s="80"/>
      <c r="HS25" s="80"/>
      <c r="HT25" s="80"/>
      <c r="HU25" s="80"/>
      <c r="HV25" s="80"/>
      <c r="HW25" s="80"/>
      <c r="HX25" s="80"/>
      <c r="HY25" s="80"/>
      <c r="HZ25" s="80"/>
      <c r="IA25" s="80"/>
      <c r="IB25" s="80"/>
      <c r="IC25" s="80"/>
      <c r="ID25" s="80"/>
      <c r="IE25" s="80"/>
      <c r="IF25" s="80"/>
      <c r="IG25" s="80"/>
      <c r="IH25" s="80"/>
      <c r="II25" s="80"/>
      <c r="IJ25" s="80"/>
      <c r="IK25" s="80"/>
      <c r="IL25" s="80"/>
      <c r="IM25" s="80"/>
      <c r="IN25" s="80"/>
      <c r="IO25" s="80"/>
      <c r="IP25" s="80"/>
      <c r="IQ25" s="80"/>
      <c r="IR25" s="80"/>
      <c r="IS25" s="80"/>
      <c r="IT25" s="80"/>
      <c r="IU25" s="80"/>
    </row>
    <row r="26" spans="1:255" s="81" customFormat="1" ht="12" customHeight="1">
      <c r="A26" s="75"/>
      <c r="B26" s="102" t="s">
        <v>77</v>
      </c>
      <c r="C26" s="103" t="s">
        <v>16</v>
      </c>
      <c r="D26" s="103">
        <v>1</v>
      </c>
      <c r="E26" s="103" t="s">
        <v>71</v>
      </c>
      <c r="F26" s="104">
        <v>23000</v>
      </c>
      <c r="G26" s="105">
        <f t="shared" si="0"/>
        <v>23000</v>
      </c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80"/>
      <c r="BH26" s="80"/>
      <c r="BI26" s="80"/>
      <c r="BJ26" s="80"/>
      <c r="BK26" s="80"/>
      <c r="BL26" s="80"/>
      <c r="BM26" s="80"/>
      <c r="BN26" s="80"/>
      <c r="BO26" s="80"/>
      <c r="BP26" s="80"/>
      <c r="BQ26" s="80"/>
      <c r="BR26" s="80"/>
      <c r="BS26" s="80"/>
      <c r="BT26" s="80"/>
      <c r="BU26" s="80"/>
      <c r="BV26" s="80"/>
      <c r="BW26" s="80"/>
      <c r="BX26" s="80"/>
      <c r="BY26" s="80"/>
      <c r="BZ26" s="80"/>
      <c r="CA26" s="80"/>
      <c r="CB26" s="80"/>
      <c r="CC26" s="80"/>
      <c r="CD26" s="80"/>
      <c r="CE26" s="80"/>
      <c r="CF26" s="80"/>
      <c r="CG26" s="80"/>
      <c r="CH26" s="80"/>
      <c r="CI26" s="80"/>
      <c r="CJ26" s="80"/>
      <c r="CK26" s="80"/>
      <c r="CL26" s="80"/>
      <c r="CM26" s="80"/>
      <c r="CN26" s="80"/>
      <c r="CO26" s="80"/>
      <c r="CP26" s="80"/>
      <c r="CQ26" s="80"/>
      <c r="CR26" s="80"/>
      <c r="CS26" s="80"/>
      <c r="CT26" s="80"/>
      <c r="CU26" s="80"/>
      <c r="CV26" s="80"/>
      <c r="CW26" s="80"/>
      <c r="CX26" s="80"/>
      <c r="CY26" s="80"/>
      <c r="CZ26" s="80"/>
      <c r="DA26" s="80"/>
      <c r="DB26" s="80"/>
      <c r="DC26" s="80"/>
      <c r="DD26" s="80"/>
      <c r="DE26" s="80"/>
      <c r="DF26" s="80"/>
      <c r="DG26" s="80"/>
      <c r="DH26" s="80"/>
      <c r="DI26" s="80"/>
      <c r="DJ26" s="80"/>
      <c r="DK26" s="80"/>
      <c r="DL26" s="80"/>
      <c r="DM26" s="80"/>
      <c r="DN26" s="80"/>
      <c r="DO26" s="80"/>
      <c r="DP26" s="80"/>
      <c r="DQ26" s="80"/>
      <c r="DR26" s="80"/>
      <c r="DS26" s="80"/>
      <c r="DT26" s="80"/>
      <c r="DU26" s="80"/>
      <c r="DV26" s="80"/>
      <c r="DW26" s="80"/>
      <c r="DX26" s="80"/>
      <c r="DY26" s="80"/>
      <c r="DZ26" s="80"/>
      <c r="EA26" s="80"/>
      <c r="EB26" s="80"/>
      <c r="EC26" s="80"/>
      <c r="ED26" s="80"/>
      <c r="EE26" s="80"/>
      <c r="EF26" s="80"/>
      <c r="EG26" s="80"/>
      <c r="EH26" s="80"/>
      <c r="EI26" s="80"/>
      <c r="EJ26" s="80"/>
      <c r="EK26" s="80"/>
      <c r="EL26" s="80"/>
      <c r="EM26" s="80"/>
      <c r="EN26" s="80"/>
      <c r="EO26" s="80"/>
      <c r="EP26" s="80"/>
      <c r="EQ26" s="80"/>
      <c r="ER26" s="80"/>
      <c r="ES26" s="80"/>
      <c r="ET26" s="80"/>
      <c r="EU26" s="80"/>
      <c r="EV26" s="80"/>
      <c r="EW26" s="80"/>
      <c r="EX26" s="80"/>
      <c r="EY26" s="80"/>
      <c r="EZ26" s="80"/>
      <c r="FA26" s="80"/>
      <c r="FB26" s="80"/>
      <c r="FC26" s="80"/>
      <c r="FD26" s="80"/>
      <c r="FE26" s="80"/>
      <c r="FF26" s="80"/>
      <c r="FG26" s="80"/>
      <c r="FH26" s="80"/>
      <c r="FI26" s="80"/>
      <c r="FJ26" s="80"/>
      <c r="FK26" s="80"/>
      <c r="FL26" s="80"/>
      <c r="FM26" s="80"/>
      <c r="FN26" s="80"/>
      <c r="FO26" s="80"/>
      <c r="FP26" s="80"/>
      <c r="FQ26" s="80"/>
      <c r="FR26" s="80"/>
      <c r="FS26" s="80"/>
      <c r="FT26" s="80"/>
      <c r="FU26" s="80"/>
      <c r="FV26" s="80"/>
      <c r="FW26" s="80"/>
      <c r="FX26" s="80"/>
      <c r="FY26" s="80"/>
      <c r="FZ26" s="80"/>
      <c r="GA26" s="80"/>
      <c r="GB26" s="80"/>
      <c r="GC26" s="80"/>
      <c r="GD26" s="80"/>
      <c r="GE26" s="80"/>
      <c r="GF26" s="80"/>
      <c r="GG26" s="80"/>
      <c r="GH26" s="80"/>
      <c r="GI26" s="80"/>
      <c r="GJ26" s="80"/>
      <c r="GK26" s="80"/>
      <c r="GL26" s="80"/>
      <c r="GM26" s="80"/>
      <c r="GN26" s="80"/>
      <c r="GO26" s="80"/>
      <c r="GP26" s="80"/>
      <c r="GQ26" s="80"/>
      <c r="GR26" s="80"/>
      <c r="GS26" s="80"/>
      <c r="GT26" s="80"/>
      <c r="GU26" s="80"/>
      <c r="GV26" s="80"/>
      <c r="GW26" s="80"/>
      <c r="GX26" s="80"/>
      <c r="GY26" s="80"/>
      <c r="GZ26" s="80"/>
      <c r="HA26" s="80"/>
      <c r="HB26" s="80"/>
      <c r="HC26" s="80"/>
      <c r="HD26" s="80"/>
      <c r="HE26" s="80"/>
      <c r="HF26" s="80"/>
      <c r="HG26" s="80"/>
      <c r="HH26" s="80"/>
      <c r="HI26" s="80"/>
      <c r="HJ26" s="80"/>
      <c r="HK26" s="80"/>
      <c r="HL26" s="80"/>
      <c r="HM26" s="80"/>
      <c r="HN26" s="80"/>
      <c r="HO26" s="80"/>
      <c r="HP26" s="80"/>
      <c r="HQ26" s="80"/>
      <c r="HR26" s="80"/>
      <c r="HS26" s="80"/>
      <c r="HT26" s="80"/>
      <c r="HU26" s="80"/>
      <c r="HV26" s="80"/>
      <c r="HW26" s="80"/>
      <c r="HX26" s="80"/>
      <c r="HY26" s="80"/>
      <c r="HZ26" s="80"/>
      <c r="IA26" s="80"/>
      <c r="IB26" s="80"/>
      <c r="IC26" s="80"/>
      <c r="ID26" s="80"/>
      <c r="IE26" s="80"/>
      <c r="IF26" s="80"/>
      <c r="IG26" s="80"/>
      <c r="IH26" s="80"/>
      <c r="II26" s="80"/>
      <c r="IJ26" s="80"/>
      <c r="IK26" s="80"/>
      <c r="IL26" s="80"/>
      <c r="IM26" s="80"/>
      <c r="IN26" s="80"/>
      <c r="IO26" s="80"/>
      <c r="IP26" s="80"/>
      <c r="IQ26" s="80"/>
      <c r="IR26" s="80"/>
      <c r="IS26" s="80"/>
      <c r="IT26" s="80"/>
      <c r="IU26" s="80"/>
    </row>
    <row r="27" spans="1:255" s="81" customFormat="1" ht="25.5">
      <c r="A27" s="75"/>
      <c r="B27" s="108" t="s">
        <v>78</v>
      </c>
      <c r="C27" s="103" t="s">
        <v>16</v>
      </c>
      <c r="D27" s="103">
        <v>0.5</v>
      </c>
      <c r="E27" s="103" t="s">
        <v>79</v>
      </c>
      <c r="F27" s="104">
        <v>23000</v>
      </c>
      <c r="G27" s="105">
        <f t="shared" si="0"/>
        <v>11500</v>
      </c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  <c r="AT27" s="80"/>
      <c r="AU27" s="80"/>
      <c r="AV27" s="80"/>
      <c r="AW27" s="80"/>
      <c r="AX27" s="80"/>
      <c r="AY27" s="80"/>
      <c r="AZ27" s="80"/>
      <c r="BA27" s="80"/>
      <c r="BB27" s="80"/>
      <c r="BC27" s="80"/>
      <c r="BD27" s="80"/>
      <c r="BE27" s="80"/>
      <c r="BF27" s="80"/>
      <c r="BG27" s="80"/>
      <c r="BH27" s="80"/>
      <c r="BI27" s="80"/>
      <c r="BJ27" s="80"/>
      <c r="BK27" s="80"/>
      <c r="BL27" s="80"/>
      <c r="BM27" s="80"/>
      <c r="BN27" s="80"/>
      <c r="BO27" s="80"/>
      <c r="BP27" s="80"/>
      <c r="BQ27" s="80"/>
      <c r="BR27" s="80"/>
      <c r="BS27" s="80"/>
      <c r="BT27" s="80"/>
      <c r="BU27" s="80"/>
      <c r="BV27" s="80"/>
      <c r="BW27" s="80"/>
      <c r="BX27" s="80"/>
      <c r="BY27" s="80"/>
      <c r="BZ27" s="80"/>
      <c r="CA27" s="80"/>
      <c r="CB27" s="80"/>
      <c r="CC27" s="80"/>
      <c r="CD27" s="80"/>
      <c r="CE27" s="80"/>
      <c r="CF27" s="80"/>
      <c r="CG27" s="80"/>
      <c r="CH27" s="80"/>
      <c r="CI27" s="80"/>
      <c r="CJ27" s="80"/>
      <c r="CK27" s="80"/>
      <c r="CL27" s="80"/>
      <c r="CM27" s="80"/>
      <c r="CN27" s="80"/>
      <c r="CO27" s="80"/>
      <c r="CP27" s="80"/>
      <c r="CQ27" s="80"/>
      <c r="CR27" s="80"/>
      <c r="CS27" s="80"/>
      <c r="CT27" s="80"/>
      <c r="CU27" s="80"/>
      <c r="CV27" s="80"/>
      <c r="CW27" s="80"/>
      <c r="CX27" s="80"/>
      <c r="CY27" s="80"/>
      <c r="CZ27" s="80"/>
      <c r="DA27" s="80"/>
      <c r="DB27" s="80"/>
      <c r="DC27" s="80"/>
      <c r="DD27" s="80"/>
      <c r="DE27" s="80"/>
      <c r="DF27" s="80"/>
      <c r="DG27" s="80"/>
      <c r="DH27" s="80"/>
      <c r="DI27" s="80"/>
      <c r="DJ27" s="80"/>
      <c r="DK27" s="80"/>
      <c r="DL27" s="80"/>
      <c r="DM27" s="80"/>
      <c r="DN27" s="80"/>
      <c r="DO27" s="80"/>
      <c r="DP27" s="80"/>
      <c r="DQ27" s="80"/>
      <c r="DR27" s="80"/>
      <c r="DS27" s="80"/>
      <c r="DT27" s="80"/>
      <c r="DU27" s="80"/>
      <c r="DV27" s="80"/>
      <c r="DW27" s="80"/>
      <c r="DX27" s="80"/>
      <c r="DY27" s="80"/>
      <c r="DZ27" s="80"/>
      <c r="EA27" s="80"/>
      <c r="EB27" s="80"/>
      <c r="EC27" s="80"/>
      <c r="ED27" s="80"/>
      <c r="EE27" s="80"/>
      <c r="EF27" s="80"/>
      <c r="EG27" s="80"/>
      <c r="EH27" s="80"/>
      <c r="EI27" s="80"/>
      <c r="EJ27" s="80"/>
      <c r="EK27" s="80"/>
      <c r="EL27" s="80"/>
      <c r="EM27" s="80"/>
      <c r="EN27" s="80"/>
      <c r="EO27" s="80"/>
      <c r="EP27" s="80"/>
      <c r="EQ27" s="80"/>
      <c r="ER27" s="80"/>
      <c r="ES27" s="80"/>
      <c r="ET27" s="80"/>
      <c r="EU27" s="80"/>
      <c r="EV27" s="80"/>
      <c r="EW27" s="80"/>
      <c r="EX27" s="80"/>
      <c r="EY27" s="80"/>
      <c r="EZ27" s="80"/>
      <c r="FA27" s="80"/>
      <c r="FB27" s="80"/>
      <c r="FC27" s="80"/>
      <c r="FD27" s="80"/>
      <c r="FE27" s="80"/>
      <c r="FF27" s="80"/>
      <c r="FG27" s="80"/>
      <c r="FH27" s="80"/>
      <c r="FI27" s="80"/>
      <c r="FJ27" s="80"/>
      <c r="FK27" s="80"/>
      <c r="FL27" s="80"/>
      <c r="FM27" s="80"/>
      <c r="FN27" s="80"/>
      <c r="FO27" s="80"/>
      <c r="FP27" s="80"/>
      <c r="FQ27" s="80"/>
      <c r="FR27" s="80"/>
      <c r="FS27" s="80"/>
      <c r="FT27" s="80"/>
      <c r="FU27" s="80"/>
      <c r="FV27" s="80"/>
      <c r="FW27" s="80"/>
      <c r="FX27" s="80"/>
      <c r="FY27" s="80"/>
      <c r="FZ27" s="80"/>
      <c r="GA27" s="80"/>
      <c r="GB27" s="80"/>
      <c r="GC27" s="80"/>
      <c r="GD27" s="80"/>
      <c r="GE27" s="80"/>
      <c r="GF27" s="80"/>
      <c r="GG27" s="80"/>
      <c r="GH27" s="80"/>
      <c r="GI27" s="80"/>
      <c r="GJ27" s="80"/>
      <c r="GK27" s="80"/>
      <c r="GL27" s="80"/>
      <c r="GM27" s="80"/>
      <c r="GN27" s="80"/>
      <c r="GO27" s="80"/>
      <c r="GP27" s="80"/>
      <c r="GQ27" s="80"/>
      <c r="GR27" s="80"/>
      <c r="GS27" s="80"/>
      <c r="GT27" s="80"/>
      <c r="GU27" s="80"/>
      <c r="GV27" s="80"/>
      <c r="GW27" s="80"/>
      <c r="GX27" s="80"/>
      <c r="GY27" s="80"/>
      <c r="GZ27" s="80"/>
      <c r="HA27" s="80"/>
      <c r="HB27" s="80"/>
      <c r="HC27" s="80"/>
      <c r="HD27" s="80"/>
      <c r="HE27" s="80"/>
      <c r="HF27" s="80"/>
      <c r="HG27" s="80"/>
      <c r="HH27" s="80"/>
      <c r="HI27" s="80"/>
      <c r="HJ27" s="80"/>
      <c r="HK27" s="80"/>
      <c r="HL27" s="80"/>
      <c r="HM27" s="80"/>
      <c r="HN27" s="80"/>
      <c r="HO27" s="80"/>
      <c r="HP27" s="80"/>
      <c r="HQ27" s="80"/>
      <c r="HR27" s="80"/>
      <c r="HS27" s="80"/>
      <c r="HT27" s="80"/>
      <c r="HU27" s="80"/>
      <c r="HV27" s="80"/>
      <c r="HW27" s="80"/>
      <c r="HX27" s="80"/>
      <c r="HY27" s="80"/>
      <c r="HZ27" s="80"/>
      <c r="IA27" s="80"/>
      <c r="IB27" s="80"/>
      <c r="IC27" s="80"/>
      <c r="ID27" s="80"/>
      <c r="IE27" s="80"/>
      <c r="IF27" s="80"/>
      <c r="IG27" s="80"/>
      <c r="IH27" s="80"/>
      <c r="II27" s="80"/>
      <c r="IJ27" s="80"/>
      <c r="IK27" s="80"/>
      <c r="IL27" s="80"/>
      <c r="IM27" s="80"/>
      <c r="IN27" s="80"/>
      <c r="IO27" s="80"/>
      <c r="IP27" s="80"/>
      <c r="IQ27" s="80"/>
      <c r="IR27" s="80"/>
      <c r="IS27" s="80"/>
      <c r="IT27" s="80"/>
      <c r="IU27" s="80"/>
    </row>
    <row r="28" spans="1:255" s="81" customFormat="1" ht="25.5">
      <c r="A28" s="75"/>
      <c r="B28" s="108" t="s">
        <v>80</v>
      </c>
      <c r="C28" s="103" t="s">
        <v>16</v>
      </c>
      <c r="D28" s="103">
        <v>0.5</v>
      </c>
      <c r="E28" s="103" t="s">
        <v>55</v>
      </c>
      <c r="F28" s="104">
        <v>23000</v>
      </c>
      <c r="G28" s="105">
        <f t="shared" si="0"/>
        <v>11500</v>
      </c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80"/>
      <c r="BG28" s="80"/>
      <c r="BH28" s="80"/>
      <c r="BI28" s="80"/>
      <c r="BJ28" s="80"/>
      <c r="BK28" s="80"/>
      <c r="BL28" s="80"/>
      <c r="BM28" s="80"/>
      <c r="BN28" s="80"/>
      <c r="BO28" s="80"/>
      <c r="BP28" s="80"/>
      <c r="BQ28" s="80"/>
      <c r="BR28" s="80"/>
      <c r="BS28" s="80"/>
      <c r="BT28" s="80"/>
      <c r="BU28" s="80"/>
      <c r="BV28" s="80"/>
      <c r="BW28" s="80"/>
      <c r="BX28" s="80"/>
      <c r="BY28" s="80"/>
      <c r="BZ28" s="80"/>
      <c r="CA28" s="80"/>
      <c r="CB28" s="80"/>
      <c r="CC28" s="80"/>
      <c r="CD28" s="80"/>
      <c r="CE28" s="80"/>
      <c r="CF28" s="80"/>
      <c r="CG28" s="80"/>
      <c r="CH28" s="80"/>
      <c r="CI28" s="80"/>
      <c r="CJ28" s="80"/>
      <c r="CK28" s="80"/>
      <c r="CL28" s="80"/>
      <c r="CM28" s="80"/>
      <c r="CN28" s="80"/>
      <c r="CO28" s="80"/>
      <c r="CP28" s="80"/>
      <c r="CQ28" s="80"/>
      <c r="CR28" s="80"/>
      <c r="CS28" s="80"/>
      <c r="CT28" s="80"/>
      <c r="CU28" s="80"/>
      <c r="CV28" s="80"/>
      <c r="CW28" s="80"/>
      <c r="CX28" s="80"/>
      <c r="CY28" s="80"/>
      <c r="CZ28" s="80"/>
      <c r="DA28" s="80"/>
      <c r="DB28" s="80"/>
      <c r="DC28" s="80"/>
      <c r="DD28" s="80"/>
      <c r="DE28" s="80"/>
      <c r="DF28" s="80"/>
      <c r="DG28" s="80"/>
      <c r="DH28" s="80"/>
      <c r="DI28" s="80"/>
      <c r="DJ28" s="80"/>
      <c r="DK28" s="80"/>
      <c r="DL28" s="80"/>
      <c r="DM28" s="80"/>
      <c r="DN28" s="80"/>
      <c r="DO28" s="80"/>
      <c r="DP28" s="80"/>
      <c r="DQ28" s="80"/>
      <c r="DR28" s="80"/>
      <c r="DS28" s="80"/>
      <c r="DT28" s="80"/>
      <c r="DU28" s="80"/>
      <c r="DV28" s="80"/>
      <c r="DW28" s="80"/>
      <c r="DX28" s="80"/>
      <c r="DY28" s="80"/>
      <c r="DZ28" s="80"/>
      <c r="EA28" s="80"/>
      <c r="EB28" s="80"/>
      <c r="EC28" s="80"/>
      <c r="ED28" s="80"/>
      <c r="EE28" s="80"/>
      <c r="EF28" s="80"/>
      <c r="EG28" s="80"/>
      <c r="EH28" s="80"/>
      <c r="EI28" s="80"/>
      <c r="EJ28" s="80"/>
      <c r="EK28" s="80"/>
      <c r="EL28" s="80"/>
      <c r="EM28" s="80"/>
      <c r="EN28" s="80"/>
      <c r="EO28" s="80"/>
      <c r="EP28" s="80"/>
      <c r="EQ28" s="80"/>
      <c r="ER28" s="80"/>
      <c r="ES28" s="80"/>
      <c r="ET28" s="80"/>
      <c r="EU28" s="80"/>
      <c r="EV28" s="80"/>
      <c r="EW28" s="80"/>
      <c r="EX28" s="80"/>
      <c r="EY28" s="80"/>
      <c r="EZ28" s="80"/>
      <c r="FA28" s="80"/>
      <c r="FB28" s="80"/>
      <c r="FC28" s="80"/>
      <c r="FD28" s="80"/>
      <c r="FE28" s="80"/>
      <c r="FF28" s="80"/>
      <c r="FG28" s="80"/>
      <c r="FH28" s="80"/>
      <c r="FI28" s="80"/>
      <c r="FJ28" s="80"/>
      <c r="FK28" s="80"/>
      <c r="FL28" s="80"/>
      <c r="FM28" s="80"/>
      <c r="FN28" s="80"/>
      <c r="FO28" s="80"/>
      <c r="FP28" s="80"/>
      <c r="FQ28" s="80"/>
      <c r="FR28" s="80"/>
      <c r="FS28" s="80"/>
      <c r="FT28" s="80"/>
      <c r="FU28" s="80"/>
      <c r="FV28" s="80"/>
      <c r="FW28" s="80"/>
      <c r="FX28" s="80"/>
      <c r="FY28" s="80"/>
      <c r="FZ28" s="80"/>
      <c r="GA28" s="80"/>
      <c r="GB28" s="80"/>
      <c r="GC28" s="80"/>
      <c r="GD28" s="80"/>
      <c r="GE28" s="80"/>
      <c r="GF28" s="80"/>
      <c r="GG28" s="80"/>
      <c r="GH28" s="80"/>
      <c r="GI28" s="80"/>
      <c r="GJ28" s="80"/>
      <c r="GK28" s="80"/>
      <c r="GL28" s="80"/>
      <c r="GM28" s="80"/>
      <c r="GN28" s="80"/>
      <c r="GO28" s="80"/>
      <c r="GP28" s="80"/>
      <c r="GQ28" s="80"/>
      <c r="GR28" s="80"/>
      <c r="GS28" s="80"/>
      <c r="GT28" s="80"/>
      <c r="GU28" s="80"/>
      <c r="GV28" s="80"/>
      <c r="GW28" s="80"/>
      <c r="GX28" s="80"/>
      <c r="GY28" s="80"/>
      <c r="GZ28" s="80"/>
      <c r="HA28" s="80"/>
      <c r="HB28" s="80"/>
      <c r="HC28" s="80"/>
      <c r="HD28" s="80"/>
      <c r="HE28" s="80"/>
      <c r="HF28" s="80"/>
      <c r="HG28" s="80"/>
      <c r="HH28" s="80"/>
      <c r="HI28" s="80"/>
      <c r="HJ28" s="80"/>
      <c r="HK28" s="80"/>
      <c r="HL28" s="80"/>
      <c r="HM28" s="80"/>
      <c r="HN28" s="80"/>
      <c r="HO28" s="80"/>
      <c r="HP28" s="80"/>
      <c r="HQ28" s="80"/>
      <c r="HR28" s="80"/>
      <c r="HS28" s="80"/>
      <c r="HT28" s="80"/>
      <c r="HU28" s="80"/>
      <c r="HV28" s="80"/>
      <c r="HW28" s="80"/>
      <c r="HX28" s="80"/>
      <c r="HY28" s="80"/>
      <c r="HZ28" s="80"/>
      <c r="IA28" s="80"/>
      <c r="IB28" s="80"/>
      <c r="IC28" s="80"/>
      <c r="ID28" s="80"/>
      <c r="IE28" s="80"/>
      <c r="IF28" s="80"/>
      <c r="IG28" s="80"/>
      <c r="IH28" s="80"/>
      <c r="II28" s="80"/>
      <c r="IJ28" s="80"/>
      <c r="IK28" s="80"/>
      <c r="IL28" s="80"/>
      <c r="IM28" s="80"/>
      <c r="IN28" s="80"/>
      <c r="IO28" s="80"/>
      <c r="IP28" s="80"/>
      <c r="IQ28" s="80"/>
      <c r="IR28" s="80"/>
      <c r="IS28" s="80"/>
      <c r="IT28" s="80"/>
      <c r="IU28" s="80"/>
    </row>
    <row r="29" spans="1:255" s="81" customFormat="1" ht="12" customHeight="1">
      <c r="A29" s="75"/>
      <c r="B29" s="102" t="s">
        <v>81</v>
      </c>
      <c r="C29" s="103" t="s">
        <v>16</v>
      </c>
      <c r="D29" s="103">
        <v>2</v>
      </c>
      <c r="E29" s="103" t="s">
        <v>55</v>
      </c>
      <c r="F29" s="104">
        <v>23000</v>
      </c>
      <c r="G29" s="105">
        <f t="shared" si="0"/>
        <v>46000</v>
      </c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0"/>
      <c r="BA29" s="80"/>
      <c r="BB29" s="80"/>
      <c r="BC29" s="80"/>
      <c r="BD29" s="80"/>
      <c r="BE29" s="80"/>
      <c r="BF29" s="80"/>
      <c r="BG29" s="80"/>
      <c r="BH29" s="80"/>
      <c r="BI29" s="80"/>
      <c r="BJ29" s="80"/>
      <c r="BK29" s="80"/>
      <c r="BL29" s="80"/>
      <c r="BM29" s="80"/>
      <c r="BN29" s="80"/>
      <c r="BO29" s="80"/>
      <c r="BP29" s="80"/>
      <c r="BQ29" s="80"/>
      <c r="BR29" s="80"/>
      <c r="BS29" s="80"/>
      <c r="BT29" s="80"/>
      <c r="BU29" s="80"/>
      <c r="BV29" s="80"/>
      <c r="BW29" s="80"/>
      <c r="BX29" s="80"/>
      <c r="BY29" s="80"/>
      <c r="BZ29" s="80"/>
      <c r="CA29" s="80"/>
      <c r="CB29" s="80"/>
      <c r="CC29" s="80"/>
      <c r="CD29" s="80"/>
      <c r="CE29" s="80"/>
      <c r="CF29" s="80"/>
      <c r="CG29" s="80"/>
      <c r="CH29" s="80"/>
      <c r="CI29" s="80"/>
      <c r="CJ29" s="80"/>
      <c r="CK29" s="80"/>
      <c r="CL29" s="80"/>
      <c r="CM29" s="80"/>
      <c r="CN29" s="80"/>
      <c r="CO29" s="80"/>
      <c r="CP29" s="80"/>
      <c r="CQ29" s="80"/>
      <c r="CR29" s="80"/>
      <c r="CS29" s="80"/>
      <c r="CT29" s="80"/>
      <c r="CU29" s="80"/>
      <c r="CV29" s="80"/>
      <c r="CW29" s="80"/>
      <c r="CX29" s="80"/>
      <c r="CY29" s="80"/>
      <c r="CZ29" s="80"/>
      <c r="DA29" s="80"/>
      <c r="DB29" s="80"/>
      <c r="DC29" s="80"/>
      <c r="DD29" s="80"/>
      <c r="DE29" s="80"/>
      <c r="DF29" s="80"/>
      <c r="DG29" s="80"/>
      <c r="DH29" s="80"/>
      <c r="DI29" s="80"/>
      <c r="DJ29" s="80"/>
      <c r="DK29" s="80"/>
      <c r="DL29" s="80"/>
      <c r="DM29" s="80"/>
      <c r="DN29" s="80"/>
      <c r="DO29" s="80"/>
      <c r="DP29" s="80"/>
      <c r="DQ29" s="80"/>
      <c r="DR29" s="80"/>
      <c r="DS29" s="80"/>
      <c r="DT29" s="80"/>
      <c r="DU29" s="80"/>
      <c r="DV29" s="80"/>
      <c r="DW29" s="80"/>
      <c r="DX29" s="80"/>
      <c r="DY29" s="80"/>
      <c r="DZ29" s="80"/>
      <c r="EA29" s="80"/>
      <c r="EB29" s="80"/>
      <c r="EC29" s="80"/>
      <c r="ED29" s="80"/>
      <c r="EE29" s="80"/>
      <c r="EF29" s="80"/>
      <c r="EG29" s="80"/>
      <c r="EH29" s="80"/>
      <c r="EI29" s="80"/>
      <c r="EJ29" s="80"/>
      <c r="EK29" s="80"/>
      <c r="EL29" s="80"/>
      <c r="EM29" s="80"/>
      <c r="EN29" s="80"/>
      <c r="EO29" s="80"/>
      <c r="EP29" s="80"/>
      <c r="EQ29" s="80"/>
      <c r="ER29" s="80"/>
      <c r="ES29" s="80"/>
      <c r="ET29" s="80"/>
      <c r="EU29" s="80"/>
      <c r="EV29" s="80"/>
      <c r="EW29" s="80"/>
      <c r="EX29" s="80"/>
      <c r="EY29" s="80"/>
      <c r="EZ29" s="80"/>
      <c r="FA29" s="80"/>
      <c r="FB29" s="80"/>
      <c r="FC29" s="80"/>
      <c r="FD29" s="80"/>
      <c r="FE29" s="80"/>
      <c r="FF29" s="80"/>
      <c r="FG29" s="80"/>
      <c r="FH29" s="80"/>
      <c r="FI29" s="80"/>
      <c r="FJ29" s="80"/>
      <c r="FK29" s="80"/>
      <c r="FL29" s="80"/>
      <c r="FM29" s="80"/>
      <c r="FN29" s="80"/>
      <c r="FO29" s="80"/>
      <c r="FP29" s="80"/>
      <c r="FQ29" s="80"/>
      <c r="FR29" s="80"/>
      <c r="FS29" s="80"/>
      <c r="FT29" s="80"/>
      <c r="FU29" s="80"/>
      <c r="FV29" s="80"/>
      <c r="FW29" s="80"/>
      <c r="FX29" s="80"/>
      <c r="FY29" s="80"/>
      <c r="FZ29" s="80"/>
      <c r="GA29" s="80"/>
      <c r="GB29" s="80"/>
      <c r="GC29" s="80"/>
      <c r="GD29" s="80"/>
      <c r="GE29" s="80"/>
      <c r="GF29" s="80"/>
      <c r="GG29" s="80"/>
      <c r="GH29" s="80"/>
      <c r="GI29" s="80"/>
      <c r="GJ29" s="80"/>
      <c r="GK29" s="80"/>
      <c r="GL29" s="80"/>
      <c r="GM29" s="80"/>
      <c r="GN29" s="80"/>
      <c r="GO29" s="80"/>
      <c r="GP29" s="80"/>
      <c r="GQ29" s="80"/>
      <c r="GR29" s="80"/>
      <c r="GS29" s="80"/>
      <c r="GT29" s="80"/>
      <c r="GU29" s="80"/>
      <c r="GV29" s="80"/>
      <c r="GW29" s="80"/>
      <c r="GX29" s="80"/>
      <c r="GY29" s="80"/>
      <c r="GZ29" s="80"/>
      <c r="HA29" s="80"/>
      <c r="HB29" s="80"/>
      <c r="HC29" s="80"/>
      <c r="HD29" s="80"/>
      <c r="HE29" s="80"/>
      <c r="HF29" s="80"/>
      <c r="HG29" s="80"/>
      <c r="HH29" s="80"/>
      <c r="HI29" s="80"/>
      <c r="HJ29" s="80"/>
      <c r="HK29" s="80"/>
      <c r="HL29" s="80"/>
      <c r="HM29" s="80"/>
      <c r="HN29" s="80"/>
      <c r="HO29" s="80"/>
      <c r="HP29" s="80"/>
      <c r="HQ29" s="80"/>
      <c r="HR29" s="80"/>
      <c r="HS29" s="80"/>
      <c r="HT29" s="80"/>
      <c r="HU29" s="80"/>
      <c r="HV29" s="80"/>
      <c r="HW29" s="80"/>
      <c r="HX29" s="80"/>
      <c r="HY29" s="80"/>
      <c r="HZ29" s="80"/>
      <c r="IA29" s="80"/>
      <c r="IB29" s="80"/>
      <c r="IC29" s="80"/>
      <c r="ID29" s="80"/>
      <c r="IE29" s="80"/>
      <c r="IF29" s="80"/>
      <c r="IG29" s="80"/>
      <c r="IH29" s="80"/>
      <c r="II29" s="80"/>
      <c r="IJ29" s="80"/>
      <c r="IK29" s="80"/>
      <c r="IL29" s="80"/>
      <c r="IM29" s="80"/>
      <c r="IN29" s="80"/>
      <c r="IO29" s="80"/>
      <c r="IP29" s="80"/>
      <c r="IQ29" s="80"/>
      <c r="IR29" s="80"/>
      <c r="IS29" s="80"/>
      <c r="IT29" s="80"/>
      <c r="IU29" s="80"/>
    </row>
    <row r="30" spans="1:255" ht="11.25" customHeight="1">
      <c r="B30" s="16" t="s">
        <v>17</v>
      </c>
      <c r="C30" s="17"/>
      <c r="D30" s="17"/>
      <c r="E30" s="17"/>
      <c r="F30" s="18"/>
      <c r="G30" s="19">
        <f>SUM(G21:G29)</f>
        <v>810750</v>
      </c>
    </row>
    <row r="31" spans="1:255" ht="15.75" customHeight="1">
      <c r="A31" s="5"/>
      <c r="B31" s="13"/>
      <c r="C31" s="14"/>
      <c r="D31" s="14"/>
      <c r="E31" s="14"/>
      <c r="F31" s="15"/>
      <c r="G31" s="15"/>
      <c r="K31" s="72"/>
    </row>
    <row r="32" spans="1:255" ht="12" customHeight="1">
      <c r="A32" s="5"/>
      <c r="B32" s="95" t="s">
        <v>18</v>
      </c>
      <c r="C32" s="96"/>
      <c r="D32" s="97"/>
      <c r="E32" s="97"/>
      <c r="F32" s="98"/>
      <c r="G32" s="99"/>
    </row>
    <row r="33" spans="1:255" ht="24" customHeight="1">
      <c r="A33" s="5"/>
      <c r="B33" s="100" t="s">
        <v>10</v>
      </c>
      <c r="C33" s="101" t="s">
        <v>11</v>
      </c>
      <c r="D33" s="101" t="s">
        <v>12</v>
      </c>
      <c r="E33" s="100" t="s">
        <v>13</v>
      </c>
      <c r="F33" s="101" t="s">
        <v>14</v>
      </c>
      <c r="G33" s="100" t="s">
        <v>15</v>
      </c>
    </row>
    <row r="34" spans="1:255" s="81" customFormat="1" ht="12" customHeight="1">
      <c r="A34" s="75"/>
      <c r="B34" s="102"/>
      <c r="C34" s="103"/>
      <c r="D34" s="103"/>
      <c r="E34" s="103"/>
      <c r="F34" s="104"/>
      <c r="G34" s="105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80"/>
      <c r="AS34" s="80"/>
      <c r="AT34" s="80"/>
      <c r="AU34" s="80"/>
      <c r="AV34" s="80"/>
      <c r="AW34" s="80"/>
      <c r="AX34" s="80"/>
      <c r="AY34" s="80"/>
      <c r="AZ34" s="80"/>
      <c r="BA34" s="80"/>
      <c r="BB34" s="80"/>
      <c r="BC34" s="80"/>
      <c r="BD34" s="80"/>
      <c r="BE34" s="80"/>
      <c r="BF34" s="80"/>
      <c r="BG34" s="80"/>
      <c r="BH34" s="80"/>
      <c r="BI34" s="80"/>
      <c r="BJ34" s="80"/>
      <c r="BK34" s="80"/>
      <c r="BL34" s="80"/>
      <c r="BM34" s="80"/>
      <c r="BN34" s="80"/>
      <c r="BO34" s="80"/>
      <c r="BP34" s="80"/>
      <c r="BQ34" s="80"/>
      <c r="BR34" s="80"/>
      <c r="BS34" s="80"/>
      <c r="BT34" s="80"/>
      <c r="BU34" s="80"/>
      <c r="BV34" s="80"/>
      <c r="BW34" s="80"/>
      <c r="BX34" s="80"/>
      <c r="BY34" s="80"/>
      <c r="BZ34" s="80"/>
      <c r="CA34" s="80"/>
      <c r="CB34" s="80"/>
      <c r="CC34" s="80"/>
      <c r="CD34" s="80"/>
      <c r="CE34" s="80"/>
      <c r="CF34" s="80"/>
      <c r="CG34" s="80"/>
      <c r="CH34" s="80"/>
      <c r="CI34" s="80"/>
      <c r="CJ34" s="80"/>
      <c r="CK34" s="80"/>
      <c r="CL34" s="80"/>
      <c r="CM34" s="80"/>
      <c r="CN34" s="80"/>
      <c r="CO34" s="80"/>
      <c r="CP34" s="80"/>
      <c r="CQ34" s="80"/>
      <c r="CR34" s="80"/>
      <c r="CS34" s="80"/>
      <c r="CT34" s="80"/>
      <c r="CU34" s="80"/>
      <c r="CV34" s="80"/>
      <c r="CW34" s="80"/>
      <c r="CX34" s="80"/>
      <c r="CY34" s="80"/>
      <c r="CZ34" s="80"/>
      <c r="DA34" s="80"/>
      <c r="DB34" s="80"/>
      <c r="DC34" s="80"/>
      <c r="DD34" s="80"/>
      <c r="DE34" s="80"/>
      <c r="DF34" s="80"/>
      <c r="DG34" s="80"/>
      <c r="DH34" s="80"/>
      <c r="DI34" s="80"/>
      <c r="DJ34" s="80"/>
      <c r="DK34" s="80"/>
      <c r="DL34" s="80"/>
      <c r="DM34" s="80"/>
      <c r="DN34" s="80"/>
      <c r="DO34" s="80"/>
      <c r="DP34" s="80"/>
      <c r="DQ34" s="80"/>
      <c r="DR34" s="80"/>
      <c r="DS34" s="80"/>
      <c r="DT34" s="80"/>
      <c r="DU34" s="80"/>
      <c r="DV34" s="80"/>
      <c r="DW34" s="80"/>
      <c r="DX34" s="80"/>
      <c r="DY34" s="80"/>
      <c r="DZ34" s="80"/>
      <c r="EA34" s="80"/>
      <c r="EB34" s="80"/>
      <c r="EC34" s="80"/>
      <c r="ED34" s="80"/>
      <c r="EE34" s="80"/>
      <c r="EF34" s="80"/>
      <c r="EG34" s="80"/>
      <c r="EH34" s="80"/>
      <c r="EI34" s="80"/>
      <c r="EJ34" s="80"/>
      <c r="EK34" s="80"/>
      <c r="EL34" s="80"/>
      <c r="EM34" s="80"/>
      <c r="EN34" s="80"/>
      <c r="EO34" s="80"/>
      <c r="EP34" s="80"/>
      <c r="EQ34" s="80"/>
      <c r="ER34" s="80"/>
      <c r="ES34" s="80"/>
      <c r="ET34" s="80"/>
      <c r="EU34" s="80"/>
      <c r="EV34" s="80"/>
      <c r="EW34" s="80"/>
      <c r="EX34" s="80"/>
      <c r="EY34" s="80"/>
      <c r="EZ34" s="80"/>
      <c r="FA34" s="80"/>
      <c r="FB34" s="80"/>
      <c r="FC34" s="80"/>
      <c r="FD34" s="80"/>
      <c r="FE34" s="80"/>
      <c r="FF34" s="80"/>
      <c r="FG34" s="80"/>
      <c r="FH34" s="80"/>
      <c r="FI34" s="80"/>
      <c r="FJ34" s="80"/>
      <c r="FK34" s="80"/>
      <c r="FL34" s="80"/>
      <c r="FM34" s="80"/>
      <c r="FN34" s="80"/>
      <c r="FO34" s="80"/>
      <c r="FP34" s="80"/>
      <c r="FQ34" s="80"/>
      <c r="FR34" s="80"/>
      <c r="FS34" s="80"/>
      <c r="FT34" s="80"/>
      <c r="FU34" s="80"/>
      <c r="FV34" s="80"/>
      <c r="FW34" s="80"/>
      <c r="FX34" s="80"/>
      <c r="FY34" s="80"/>
      <c r="FZ34" s="80"/>
      <c r="GA34" s="80"/>
      <c r="GB34" s="80"/>
      <c r="GC34" s="80"/>
      <c r="GD34" s="80"/>
      <c r="GE34" s="80"/>
      <c r="GF34" s="80"/>
      <c r="GG34" s="80"/>
      <c r="GH34" s="80"/>
      <c r="GI34" s="80"/>
      <c r="GJ34" s="80"/>
      <c r="GK34" s="80"/>
      <c r="GL34" s="80"/>
      <c r="GM34" s="80"/>
      <c r="GN34" s="80"/>
      <c r="GO34" s="80"/>
      <c r="GP34" s="80"/>
      <c r="GQ34" s="80"/>
      <c r="GR34" s="80"/>
      <c r="GS34" s="80"/>
      <c r="GT34" s="80"/>
      <c r="GU34" s="80"/>
      <c r="GV34" s="80"/>
      <c r="GW34" s="80"/>
      <c r="GX34" s="80"/>
      <c r="GY34" s="80"/>
      <c r="GZ34" s="80"/>
      <c r="HA34" s="80"/>
      <c r="HB34" s="80"/>
      <c r="HC34" s="80"/>
      <c r="HD34" s="80"/>
      <c r="HE34" s="80"/>
      <c r="HF34" s="80"/>
      <c r="HG34" s="80"/>
      <c r="HH34" s="80"/>
      <c r="HI34" s="80"/>
      <c r="HJ34" s="80"/>
      <c r="HK34" s="80"/>
      <c r="HL34" s="80"/>
      <c r="HM34" s="80"/>
      <c r="HN34" s="80"/>
      <c r="HO34" s="80"/>
      <c r="HP34" s="80"/>
      <c r="HQ34" s="80"/>
      <c r="HR34" s="80"/>
      <c r="HS34" s="80"/>
      <c r="HT34" s="80"/>
      <c r="HU34" s="80"/>
      <c r="HV34" s="80"/>
      <c r="HW34" s="80"/>
      <c r="HX34" s="80"/>
      <c r="HY34" s="80"/>
      <c r="HZ34" s="80"/>
      <c r="IA34" s="80"/>
      <c r="IB34" s="80"/>
      <c r="IC34" s="80"/>
      <c r="ID34" s="80"/>
      <c r="IE34" s="80"/>
      <c r="IF34" s="80"/>
      <c r="IG34" s="80"/>
      <c r="IH34" s="80"/>
      <c r="II34" s="80"/>
      <c r="IJ34" s="80"/>
      <c r="IK34" s="80"/>
      <c r="IL34" s="80"/>
      <c r="IM34" s="80"/>
      <c r="IN34" s="80"/>
      <c r="IO34" s="80"/>
      <c r="IP34" s="80"/>
      <c r="IQ34" s="80"/>
      <c r="IR34" s="80"/>
      <c r="IS34" s="80"/>
      <c r="IT34" s="80"/>
      <c r="IU34" s="80"/>
    </row>
    <row r="35" spans="1:255" ht="11.25" customHeight="1">
      <c r="B35" s="16" t="s">
        <v>19</v>
      </c>
      <c r="C35" s="17"/>
      <c r="D35" s="17"/>
      <c r="E35" s="17"/>
      <c r="F35" s="18"/>
      <c r="G35" s="19">
        <f>SUM(G34)</f>
        <v>0</v>
      </c>
    </row>
    <row r="36" spans="1:255" ht="15.75" customHeight="1">
      <c r="A36" s="5"/>
      <c r="B36" s="13"/>
      <c r="C36" s="14"/>
      <c r="D36" s="14"/>
      <c r="E36" s="14"/>
      <c r="F36" s="15"/>
      <c r="G36" s="15"/>
      <c r="K36" s="72"/>
    </row>
    <row r="37" spans="1:255" ht="12" customHeight="1">
      <c r="A37" s="5"/>
      <c r="B37" s="95" t="s">
        <v>20</v>
      </c>
      <c r="C37" s="96"/>
      <c r="D37" s="97"/>
      <c r="E37" s="97"/>
      <c r="F37" s="98"/>
      <c r="G37" s="99"/>
    </row>
    <row r="38" spans="1:255" ht="24" customHeight="1">
      <c r="A38" s="5"/>
      <c r="B38" s="100" t="s">
        <v>10</v>
      </c>
      <c r="C38" s="101" t="s">
        <v>11</v>
      </c>
      <c r="D38" s="101" t="s">
        <v>12</v>
      </c>
      <c r="E38" s="100" t="s">
        <v>13</v>
      </c>
      <c r="F38" s="101" t="s">
        <v>14</v>
      </c>
      <c r="G38" s="100" t="s">
        <v>15</v>
      </c>
    </row>
    <row r="39" spans="1:255" s="81" customFormat="1" ht="12" customHeight="1">
      <c r="A39" s="75"/>
      <c r="B39" s="102"/>
      <c r="C39" s="103"/>
      <c r="D39" s="103"/>
      <c r="E39" s="103"/>
      <c r="F39" s="104"/>
      <c r="G39" s="105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80"/>
      <c r="AN39" s="80"/>
      <c r="AO39" s="80"/>
      <c r="AP39" s="80"/>
      <c r="AQ39" s="80"/>
      <c r="AR39" s="80"/>
      <c r="AS39" s="80"/>
      <c r="AT39" s="80"/>
      <c r="AU39" s="80"/>
      <c r="AV39" s="80"/>
      <c r="AW39" s="80"/>
      <c r="AX39" s="80"/>
      <c r="AY39" s="80"/>
      <c r="AZ39" s="80"/>
      <c r="BA39" s="80"/>
      <c r="BB39" s="80"/>
      <c r="BC39" s="80"/>
      <c r="BD39" s="80"/>
      <c r="BE39" s="80"/>
      <c r="BF39" s="80"/>
      <c r="BG39" s="80"/>
      <c r="BH39" s="80"/>
      <c r="BI39" s="80"/>
      <c r="BJ39" s="80"/>
      <c r="BK39" s="80"/>
      <c r="BL39" s="80"/>
      <c r="BM39" s="80"/>
      <c r="BN39" s="80"/>
      <c r="BO39" s="80"/>
      <c r="BP39" s="80"/>
      <c r="BQ39" s="80"/>
      <c r="BR39" s="80"/>
      <c r="BS39" s="80"/>
      <c r="BT39" s="80"/>
      <c r="BU39" s="80"/>
      <c r="BV39" s="80"/>
      <c r="BW39" s="80"/>
      <c r="BX39" s="80"/>
      <c r="BY39" s="80"/>
      <c r="BZ39" s="80"/>
      <c r="CA39" s="80"/>
      <c r="CB39" s="80"/>
      <c r="CC39" s="80"/>
      <c r="CD39" s="80"/>
      <c r="CE39" s="80"/>
      <c r="CF39" s="80"/>
      <c r="CG39" s="80"/>
      <c r="CH39" s="80"/>
      <c r="CI39" s="80"/>
      <c r="CJ39" s="80"/>
      <c r="CK39" s="80"/>
      <c r="CL39" s="80"/>
      <c r="CM39" s="80"/>
      <c r="CN39" s="80"/>
      <c r="CO39" s="80"/>
      <c r="CP39" s="80"/>
      <c r="CQ39" s="80"/>
      <c r="CR39" s="80"/>
      <c r="CS39" s="80"/>
      <c r="CT39" s="80"/>
      <c r="CU39" s="80"/>
      <c r="CV39" s="80"/>
      <c r="CW39" s="80"/>
      <c r="CX39" s="80"/>
      <c r="CY39" s="80"/>
      <c r="CZ39" s="80"/>
      <c r="DA39" s="80"/>
      <c r="DB39" s="80"/>
      <c r="DC39" s="80"/>
      <c r="DD39" s="80"/>
      <c r="DE39" s="80"/>
      <c r="DF39" s="80"/>
      <c r="DG39" s="80"/>
      <c r="DH39" s="80"/>
      <c r="DI39" s="80"/>
      <c r="DJ39" s="80"/>
      <c r="DK39" s="80"/>
      <c r="DL39" s="80"/>
      <c r="DM39" s="80"/>
      <c r="DN39" s="80"/>
      <c r="DO39" s="80"/>
      <c r="DP39" s="80"/>
      <c r="DQ39" s="80"/>
      <c r="DR39" s="80"/>
      <c r="DS39" s="80"/>
      <c r="DT39" s="80"/>
      <c r="DU39" s="80"/>
      <c r="DV39" s="80"/>
      <c r="DW39" s="80"/>
      <c r="DX39" s="80"/>
      <c r="DY39" s="80"/>
      <c r="DZ39" s="80"/>
      <c r="EA39" s="80"/>
      <c r="EB39" s="80"/>
      <c r="EC39" s="80"/>
      <c r="ED39" s="80"/>
      <c r="EE39" s="80"/>
      <c r="EF39" s="80"/>
      <c r="EG39" s="80"/>
      <c r="EH39" s="80"/>
      <c r="EI39" s="80"/>
      <c r="EJ39" s="80"/>
      <c r="EK39" s="80"/>
      <c r="EL39" s="80"/>
      <c r="EM39" s="80"/>
      <c r="EN39" s="80"/>
      <c r="EO39" s="80"/>
      <c r="EP39" s="80"/>
      <c r="EQ39" s="80"/>
      <c r="ER39" s="80"/>
      <c r="ES39" s="80"/>
      <c r="ET39" s="80"/>
      <c r="EU39" s="80"/>
      <c r="EV39" s="80"/>
      <c r="EW39" s="80"/>
      <c r="EX39" s="80"/>
      <c r="EY39" s="80"/>
      <c r="EZ39" s="80"/>
      <c r="FA39" s="80"/>
      <c r="FB39" s="80"/>
      <c r="FC39" s="80"/>
      <c r="FD39" s="80"/>
      <c r="FE39" s="80"/>
      <c r="FF39" s="80"/>
      <c r="FG39" s="80"/>
      <c r="FH39" s="80"/>
      <c r="FI39" s="80"/>
      <c r="FJ39" s="80"/>
      <c r="FK39" s="80"/>
      <c r="FL39" s="80"/>
      <c r="FM39" s="80"/>
      <c r="FN39" s="80"/>
      <c r="FO39" s="80"/>
      <c r="FP39" s="80"/>
      <c r="FQ39" s="80"/>
      <c r="FR39" s="80"/>
      <c r="FS39" s="80"/>
      <c r="FT39" s="80"/>
      <c r="FU39" s="80"/>
      <c r="FV39" s="80"/>
      <c r="FW39" s="80"/>
      <c r="FX39" s="80"/>
      <c r="FY39" s="80"/>
      <c r="FZ39" s="80"/>
      <c r="GA39" s="80"/>
      <c r="GB39" s="80"/>
      <c r="GC39" s="80"/>
      <c r="GD39" s="80"/>
      <c r="GE39" s="80"/>
      <c r="GF39" s="80"/>
      <c r="GG39" s="80"/>
      <c r="GH39" s="80"/>
      <c r="GI39" s="80"/>
      <c r="GJ39" s="80"/>
      <c r="GK39" s="80"/>
      <c r="GL39" s="80"/>
      <c r="GM39" s="80"/>
      <c r="GN39" s="80"/>
      <c r="GO39" s="80"/>
      <c r="GP39" s="80"/>
      <c r="GQ39" s="80"/>
      <c r="GR39" s="80"/>
      <c r="GS39" s="80"/>
      <c r="GT39" s="80"/>
      <c r="GU39" s="80"/>
      <c r="GV39" s="80"/>
      <c r="GW39" s="80"/>
      <c r="GX39" s="80"/>
      <c r="GY39" s="80"/>
      <c r="GZ39" s="80"/>
      <c r="HA39" s="80"/>
      <c r="HB39" s="80"/>
      <c r="HC39" s="80"/>
      <c r="HD39" s="80"/>
      <c r="HE39" s="80"/>
      <c r="HF39" s="80"/>
      <c r="HG39" s="80"/>
      <c r="HH39" s="80"/>
      <c r="HI39" s="80"/>
      <c r="HJ39" s="80"/>
      <c r="HK39" s="80"/>
      <c r="HL39" s="80"/>
      <c r="HM39" s="80"/>
      <c r="HN39" s="80"/>
      <c r="HO39" s="80"/>
      <c r="HP39" s="80"/>
      <c r="HQ39" s="80"/>
      <c r="HR39" s="80"/>
      <c r="HS39" s="80"/>
      <c r="HT39" s="80"/>
      <c r="HU39" s="80"/>
      <c r="HV39" s="80"/>
      <c r="HW39" s="80"/>
      <c r="HX39" s="80"/>
      <c r="HY39" s="80"/>
      <c r="HZ39" s="80"/>
      <c r="IA39" s="80"/>
      <c r="IB39" s="80"/>
      <c r="IC39" s="80"/>
      <c r="ID39" s="80"/>
      <c r="IE39" s="80"/>
      <c r="IF39" s="80"/>
      <c r="IG39" s="80"/>
      <c r="IH39" s="80"/>
      <c r="II39" s="80"/>
      <c r="IJ39" s="80"/>
      <c r="IK39" s="80"/>
      <c r="IL39" s="80"/>
      <c r="IM39" s="80"/>
      <c r="IN39" s="80"/>
      <c r="IO39" s="80"/>
      <c r="IP39" s="80"/>
      <c r="IQ39" s="80"/>
      <c r="IR39" s="80"/>
      <c r="IS39" s="80"/>
      <c r="IT39" s="80"/>
      <c r="IU39" s="80"/>
    </row>
    <row r="40" spans="1:255" ht="11.25" customHeight="1">
      <c r="B40" s="16" t="s">
        <v>21</v>
      </c>
      <c r="C40" s="17"/>
      <c r="D40" s="17"/>
      <c r="E40" s="17"/>
      <c r="F40" s="18"/>
      <c r="G40" s="19">
        <f>SUM(G39:G39)</f>
        <v>0</v>
      </c>
    </row>
    <row r="41" spans="1:255" ht="15.75" customHeight="1">
      <c r="A41" s="5"/>
      <c r="B41" s="13"/>
      <c r="C41" s="14"/>
      <c r="D41" s="14"/>
      <c r="E41" s="14"/>
      <c r="F41" s="15"/>
      <c r="G41" s="15"/>
      <c r="K41" s="72"/>
    </row>
    <row r="42" spans="1:255" ht="12" customHeight="1">
      <c r="A42" s="5"/>
      <c r="B42" s="95" t="s">
        <v>22</v>
      </c>
      <c r="C42" s="96"/>
      <c r="D42" s="97"/>
      <c r="E42" s="97"/>
      <c r="F42" s="98"/>
      <c r="G42" s="99"/>
    </row>
    <row r="43" spans="1:255" ht="24" customHeight="1">
      <c r="A43" s="5"/>
      <c r="B43" s="100" t="s">
        <v>23</v>
      </c>
      <c r="C43" s="101" t="s">
        <v>24</v>
      </c>
      <c r="D43" s="101" t="s">
        <v>25</v>
      </c>
      <c r="E43" s="100" t="s">
        <v>13</v>
      </c>
      <c r="F43" s="101" t="s">
        <v>14</v>
      </c>
      <c r="G43" s="100" t="s">
        <v>15</v>
      </c>
    </row>
    <row r="44" spans="1:255" s="81" customFormat="1" ht="25.5">
      <c r="A44" s="75"/>
      <c r="B44" s="108" t="s">
        <v>82</v>
      </c>
      <c r="C44" s="103" t="s">
        <v>83</v>
      </c>
      <c r="D44" s="103">
        <v>160</v>
      </c>
      <c r="E44" s="103" t="s">
        <v>75</v>
      </c>
      <c r="F44" s="104">
        <v>90</v>
      </c>
      <c r="G44" s="105">
        <f>D44*F44</f>
        <v>14400</v>
      </c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80"/>
      <c r="AN44" s="80"/>
      <c r="AO44" s="80"/>
      <c r="AP44" s="80"/>
      <c r="AQ44" s="80"/>
      <c r="AR44" s="80"/>
      <c r="AS44" s="80"/>
      <c r="AT44" s="80"/>
      <c r="AU44" s="80"/>
      <c r="AV44" s="80"/>
      <c r="AW44" s="80"/>
      <c r="AX44" s="80"/>
      <c r="AY44" s="80"/>
      <c r="AZ44" s="80"/>
      <c r="BA44" s="80"/>
      <c r="BB44" s="80"/>
      <c r="BC44" s="80"/>
      <c r="BD44" s="80"/>
      <c r="BE44" s="80"/>
      <c r="BF44" s="80"/>
      <c r="BG44" s="80"/>
      <c r="BH44" s="80"/>
      <c r="BI44" s="80"/>
      <c r="BJ44" s="80"/>
      <c r="BK44" s="80"/>
      <c r="BL44" s="80"/>
      <c r="BM44" s="80"/>
      <c r="BN44" s="80"/>
      <c r="BO44" s="80"/>
      <c r="BP44" s="80"/>
      <c r="BQ44" s="80"/>
      <c r="BR44" s="80"/>
      <c r="BS44" s="80"/>
      <c r="BT44" s="80"/>
      <c r="BU44" s="80"/>
      <c r="BV44" s="80"/>
      <c r="BW44" s="80"/>
      <c r="BX44" s="80"/>
      <c r="BY44" s="80"/>
      <c r="BZ44" s="80"/>
      <c r="CA44" s="80"/>
      <c r="CB44" s="80"/>
      <c r="CC44" s="80"/>
      <c r="CD44" s="80"/>
      <c r="CE44" s="80"/>
      <c r="CF44" s="80"/>
      <c r="CG44" s="80"/>
      <c r="CH44" s="80"/>
      <c r="CI44" s="80"/>
      <c r="CJ44" s="80"/>
      <c r="CK44" s="80"/>
      <c r="CL44" s="80"/>
      <c r="CM44" s="80"/>
      <c r="CN44" s="80"/>
      <c r="CO44" s="80"/>
      <c r="CP44" s="80"/>
      <c r="CQ44" s="80"/>
      <c r="CR44" s="80"/>
      <c r="CS44" s="80"/>
      <c r="CT44" s="80"/>
      <c r="CU44" s="80"/>
      <c r="CV44" s="80"/>
      <c r="CW44" s="80"/>
      <c r="CX44" s="80"/>
      <c r="CY44" s="80"/>
      <c r="CZ44" s="80"/>
      <c r="DA44" s="80"/>
      <c r="DB44" s="80"/>
      <c r="DC44" s="80"/>
      <c r="DD44" s="80"/>
      <c r="DE44" s="80"/>
      <c r="DF44" s="80"/>
      <c r="DG44" s="80"/>
      <c r="DH44" s="80"/>
      <c r="DI44" s="80"/>
      <c r="DJ44" s="80"/>
      <c r="DK44" s="80"/>
      <c r="DL44" s="80"/>
      <c r="DM44" s="80"/>
      <c r="DN44" s="80"/>
      <c r="DO44" s="80"/>
      <c r="DP44" s="80"/>
      <c r="DQ44" s="80"/>
      <c r="DR44" s="80"/>
      <c r="DS44" s="80"/>
      <c r="DT44" s="80"/>
      <c r="DU44" s="80"/>
      <c r="DV44" s="80"/>
      <c r="DW44" s="80"/>
      <c r="DX44" s="80"/>
      <c r="DY44" s="80"/>
      <c r="DZ44" s="80"/>
      <c r="EA44" s="80"/>
      <c r="EB44" s="80"/>
      <c r="EC44" s="80"/>
      <c r="ED44" s="80"/>
      <c r="EE44" s="80"/>
      <c r="EF44" s="80"/>
      <c r="EG44" s="80"/>
      <c r="EH44" s="80"/>
      <c r="EI44" s="80"/>
      <c r="EJ44" s="80"/>
      <c r="EK44" s="80"/>
      <c r="EL44" s="80"/>
      <c r="EM44" s="80"/>
      <c r="EN44" s="80"/>
      <c r="EO44" s="80"/>
      <c r="EP44" s="80"/>
      <c r="EQ44" s="80"/>
      <c r="ER44" s="80"/>
      <c r="ES44" s="80"/>
      <c r="ET44" s="80"/>
      <c r="EU44" s="80"/>
      <c r="EV44" s="80"/>
      <c r="EW44" s="80"/>
      <c r="EX44" s="80"/>
      <c r="EY44" s="80"/>
      <c r="EZ44" s="80"/>
      <c r="FA44" s="80"/>
      <c r="FB44" s="80"/>
      <c r="FC44" s="80"/>
      <c r="FD44" s="80"/>
      <c r="FE44" s="80"/>
      <c r="FF44" s="80"/>
      <c r="FG44" s="80"/>
      <c r="FH44" s="80"/>
      <c r="FI44" s="80"/>
      <c r="FJ44" s="80"/>
      <c r="FK44" s="80"/>
      <c r="FL44" s="80"/>
      <c r="FM44" s="80"/>
      <c r="FN44" s="80"/>
      <c r="FO44" s="80"/>
      <c r="FP44" s="80"/>
      <c r="FQ44" s="80"/>
      <c r="FR44" s="80"/>
      <c r="FS44" s="80"/>
      <c r="FT44" s="80"/>
      <c r="FU44" s="80"/>
      <c r="FV44" s="80"/>
      <c r="FW44" s="80"/>
      <c r="FX44" s="80"/>
      <c r="FY44" s="80"/>
      <c r="FZ44" s="80"/>
      <c r="GA44" s="80"/>
      <c r="GB44" s="80"/>
      <c r="GC44" s="80"/>
      <c r="GD44" s="80"/>
      <c r="GE44" s="80"/>
      <c r="GF44" s="80"/>
      <c r="GG44" s="80"/>
      <c r="GH44" s="80"/>
      <c r="GI44" s="80"/>
      <c r="GJ44" s="80"/>
      <c r="GK44" s="80"/>
      <c r="GL44" s="80"/>
      <c r="GM44" s="80"/>
      <c r="GN44" s="80"/>
      <c r="GO44" s="80"/>
      <c r="GP44" s="80"/>
      <c r="GQ44" s="80"/>
      <c r="GR44" s="80"/>
      <c r="GS44" s="80"/>
      <c r="GT44" s="80"/>
      <c r="GU44" s="80"/>
      <c r="GV44" s="80"/>
      <c r="GW44" s="80"/>
      <c r="GX44" s="80"/>
      <c r="GY44" s="80"/>
      <c r="GZ44" s="80"/>
      <c r="HA44" s="80"/>
      <c r="HB44" s="80"/>
      <c r="HC44" s="80"/>
      <c r="HD44" s="80"/>
      <c r="HE44" s="80"/>
      <c r="HF44" s="80"/>
      <c r="HG44" s="80"/>
      <c r="HH44" s="80"/>
      <c r="HI44" s="80"/>
      <c r="HJ44" s="80"/>
      <c r="HK44" s="80"/>
      <c r="HL44" s="80"/>
      <c r="HM44" s="80"/>
      <c r="HN44" s="80"/>
      <c r="HO44" s="80"/>
      <c r="HP44" s="80"/>
      <c r="HQ44" s="80"/>
      <c r="HR44" s="80"/>
      <c r="HS44" s="80"/>
      <c r="HT44" s="80"/>
      <c r="HU44" s="80"/>
      <c r="HV44" s="80"/>
      <c r="HW44" s="80"/>
      <c r="HX44" s="80"/>
      <c r="HY44" s="80"/>
      <c r="HZ44" s="80"/>
      <c r="IA44" s="80"/>
      <c r="IB44" s="80"/>
      <c r="IC44" s="80"/>
      <c r="ID44" s="80"/>
      <c r="IE44" s="80"/>
      <c r="IF44" s="80"/>
      <c r="IG44" s="80"/>
      <c r="IH44" s="80"/>
      <c r="II44" s="80"/>
      <c r="IJ44" s="80"/>
      <c r="IK44" s="80"/>
      <c r="IL44" s="80"/>
      <c r="IM44" s="80"/>
      <c r="IN44" s="80"/>
      <c r="IO44" s="80"/>
      <c r="IP44" s="80"/>
      <c r="IQ44" s="80"/>
      <c r="IR44" s="80"/>
      <c r="IS44" s="80"/>
      <c r="IT44" s="80"/>
      <c r="IU44" s="80"/>
    </row>
    <row r="45" spans="1:255" s="81" customFormat="1" ht="25.5">
      <c r="A45" s="75"/>
      <c r="B45" s="108" t="s">
        <v>84</v>
      </c>
      <c r="C45" s="103" t="s">
        <v>83</v>
      </c>
      <c r="D45" s="103">
        <v>40</v>
      </c>
      <c r="E45" s="103" t="s">
        <v>75</v>
      </c>
      <c r="F45" s="104">
        <v>500</v>
      </c>
      <c r="G45" s="105">
        <f t="shared" ref="G45:G50" si="1">D45*F45</f>
        <v>20000</v>
      </c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80"/>
      <c r="AL45" s="80"/>
      <c r="AM45" s="80"/>
      <c r="AN45" s="80"/>
      <c r="AO45" s="80"/>
      <c r="AP45" s="80"/>
      <c r="AQ45" s="80"/>
      <c r="AR45" s="80"/>
      <c r="AS45" s="80"/>
      <c r="AT45" s="80"/>
      <c r="AU45" s="80"/>
      <c r="AV45" s="80"/>
      <c r="AW45" s="80"/>
      <c r="AX45" s="80"/>
      <c r="AY45" s="80"/>
      <c r="AZ45" s="80"/>
      <c r="BA45" s="80"/>
      <c r="BB45" s="80"/>
      <c r="BC45" s="80"/>
      <c r="BD45" s="80"/>
      <c r="BE45" s="80"/>
      <c r="BF45" s="80"/>
      <c r="BG45" s="80"/>
      <c r="BH45" s="80"/>
      <c r="BI45" s="80"/>
      <c r="BJ45" s="80"/>
      <c r="BK45" s="80"/>
      <c r="BL45" s="80"/>
      <c r="BM45" s="80"/>
      <c r="BN45" s="80"/>
      <c r="BO45" s="80"/>
      <c r="BP45" s="80"/>
      <c r="BQ45" s="80"/>
      <c r="BR45" s="80"/>
      <c r="BS45" s="80"/>
      <c r="BT45" s="80"/>
      <c r="BU45" s="80"/>
      <c r="BV45" s="80"/>
      <c r="BW45" s="80"/>
      <c r="BX45" s="80"/>
      <c r="BY45" s="80"/>
      <c r="BZ45" s="80"/>
      <c r="CA45" s="80"/>
      <c r="CB45" s="80"/>
      <c r="CC45" s="80"/>
      <c r="CD45" s="80"/>
      <c r="CE45" s="80"/>
      <c r="CF45" s="80"/>
      <c r="CG45" s="80"/>
      <c r="CH45" s="80"/>
      <c r="CI45" s="80"/>
      <c r="CJ45" s="80"/>
      <c r="CK45" s="80"/>
      <c r="CL45" s="80"/>
      <c r="CM45" s="80"/>
      <c r="CN45" s="80"/>
      <c r="CO45" s="80"/>
      <c r="CP45" s="80"/>
      <c r="CQ45" s="80"/>
      <c r="CR45" s="80"/>
      <c r="CS45" s="80"/>
      <c r="CT45" s="80"/>
      <c r="CU45" s="80"/>
      <c r="CV45" s="80"/>
      <c r="CW45" s="80"/>
      <c r="CX45" s="80"/>
      <c r="CY45" s="80"/>
      <c r="CZ45" s="80"/>
      <c r="DA45" s="80"/>
      <c r="DB45" s="80"/>
      <c r="DC45" s="80"/>
      <c r="DD45" s="80"/>
      <c r="DE45" s="80"/>
      <c r="DF45" s="80"/>
      <c r="DG45" s="80"/>
      <c r="DH45" s="80"/>
      <c r="DI45" s="80"/>
      <c r="DJ45" s="80"/>
      <c r="DK45" s="80"/>
      <c r="DL45" s="80"/>
      <c r="DM45" s="80"/>
      <c r="DN45" s="80"/>
      <c r="DO45" s="80"/>
      <c r="DP45" s="80"/>
      <c r="DQ45" s="80"/>
      <c r="DR45" s="80"/>
      <c r="DS45" s="80"/>
      <c r="DT45" s="80"/>
      <c r="DU45" s="80"/>
      <c r="DV45" s="80"/>
      <c r="DW45" s="80"/>
      <c r="DX45" s="80"/>
      <c r="DY45" s="80"/>
      <c r="DZ45" s="80"/>
      <c r="EA45" s="80"/>
      <c r="EB45" s="80"/>
      <c r="EC45" s="80"/>
      <c r="ED45" s="80"/>
      <c r="EE45" s="80"/>
      <c r="EF45" s="80"/>
      <c r="EG45" s="80"/>
      <c r="EH45" s="80"/>
      <c r="EI45" s="80"/>
      <c r="EJ45" s="80"/>
      <c r="EK45" s="80"/>
      <c r="EL45" s="80"/>
      <c r="EM45" s="80"/>
      <c r="EN45" s="80"/>
      <c r="EO45" s="80"/>
      <c r="EP45" s="80"/>
      <c r="EQ45" s="80"/>
      <c r="ER45" s="80"/>
      <c r="ES45" s="80"/>
      <c r="ET45" s="80"/>
      <c r="EU45" s="80"/>
      <c r="EV45" s="80"/>
      <c r="EW45" s="80"/>
      <c r="EX45" s="80"/>
      <c r="EY45" s="80"/>
      <c r="EZ45" s="80"/>
      <c r="FA45" s="80"/>
      <c r="FB45" s="80"/>
      <c r="FC45" s="80"/>
      <c r="FD45" s="80"/>
      <c r="FE45" s="80"/>
      <c r="FF45" s="80"/>
      <c r="FG45" s="80"/>
      <c r="FH45" s="80"/>
      <c r="FI45" s="80"/>
      <c r="FJ45" s="80"/>
      <c r="FK45" s="80"/>
      <c r="FL45" s="80"/>
      <c r="FM45" s="80"/>
      <c r="FN45" s="80"/>
      <c r="FO45" s="80"/>
      <c r="FP45" s="80"/>
      <c r="FQ45" s="80"/>
      <c r="FR45" s="80"/>
      <c r="FS45" s="80"/>
      <c r="FT45" s="80"/>
      <c r="FU45" s="80"/>
      <c r="FV45" s="80"/>
      <c r="FW45" s="80"/>
      <c r="FX45" s="80"/>
      <c r="FY45" s="80"/>
      <c r="FZ45" s="80"/>
      <c r="GA45" s="80"/>
      <c r="GB45" s="80"/>
      <c r="GC45" s="80"/>
      <c r="GD45" s="80"/>
      <c r="GE45" s="80"/>
      <c r="GF45" s="80"/>
      <c r="GG45" s="80"/>
      <c r="GH45" s="80"/>
      <c r="GI45" s="80"/>
      <c r="GJ45" s="80"/>
      <c r="GK45" s="80"/>
      <c r="GL45" s="80"/>
      <c r="GM45" s="80"/>
      <c r="GN45" s="80"/>
      <c r="GO45" s="80"/>
      <c r="GP45" s="80"/>
      <c r="GQ45" s="80"/>
      <c r="GR45" s="80"/>
      <c r="GS45" s="80"/>
      <c r="GT45" s="80"/>
      <c r="GU45" s="80"/>
      <c r="GV45" s="80"/>
      <c r="GW45" s="80"/>
      <c r="GX45" s="80"/>
      <c r="GY45" s="80"/>
      <c r="GZ45" s="80"/>
      <c r="HA45" s="80"/>
      <c r="HB45" s="80"/>
      <c r="HC45" s="80"/>
      <c r="HD45" s="80"/>
      <c r="HE45" s="80"/>
      <c r="HF45" s="80"/>
      <c r="HG45" s="80"/>
      <c r="HH45" s="80"/>
      <c r="HI45" s="80"/>
      <c r="HJ45" s="80"/>
      <c r="HK45" s="80"/>
      <c r="HL45" s="80"/>
      <c r="HM45" s="80"/>
      <c r="HN45" s="80"/>
      <c r="HO45" s="80"/>
      <c r="HP45" s="80"/>
      <c r="HQ45" s="80"/>
      <c r="HR45" s="80"/>
      <c r="HS45" s="80"/>
      <c r="HT45" s="80"/>
      <c r="HU45" s="80"/>
      <c r="HV45" s="80"/>
      <c r="HW45" s="80"/>
      <c r="HX45" s="80"/>
      <c r="HY45" s="80"/>
      <c r="HZ45" s="80"/>
      <c r="IA45" s="80"/>
      <c r="IB45" s="80"/>
      <c r="IC45" s="80"/>
      <c r="ID45" s="80"/>
      <c r="IE45" s="80"/>
      <c r="IF45" s="80"/>
      <c r="IG45" s="80"/>
      <c r="IH45" s="80"/>
      <c r="II45" s="80"/>
      <c r="IJ45" s="80"/>
      <c r="IK45" s="80"/>
      <c r="IL45" s="80"/>
      <c r="IM45" s="80"/>
      <c r="IN45" s="80"/>
      <c r="IO45" s="80"/>
      <c r="IP45" s="80"/>
      <c r="IQ45" s="80"/>
      <c r="IR45" s="80"/>
      <c r="IS45" s="80"/>
      <c r="IT45" s="80"/>
      <c r="IU45" s="80"/>
    </row>
    <row r="46" spans="1:255" s="81" customFormat="1" ht="12" customHeight="1">
      <c r="A46" s="75"/>
      <c r="B46" s="102" t="s">
        <v>85</v>
      </c>
      <c r="C46" s="103" t="s">
        <v>11</v>
      </c>
      <c r="D46" s="103">
        <v>400</v>
      </c>
      <c r="E46" s="103" t="s">
        <v>86</v>
      </c>
      <c r="F46" s="104">
        <v>2000</v>
      </c>
      <c r="G46" s="105">
        <f t="shared" si="1"/>
        <v>800000</v>
      </c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  <c r="AK46" s="80"/>
      <c r="AL46" s="80"/>
      <c r="AM46" s="80"/>
      <c r="AN46" s="80"/>
      <c r="AO46" s="80"/>
      <c r="AP46" s="80"/>
      <c r="AQ46" s="80"/>
      <c r="AR46" s="80"/>
      <c r="AS46" s="80"/>
      <c r="AT46" s="80"/>
      <c r="AU46" s="80"/>
      <c r="AV46" s="80"/>
      <c r="AW46" s="80"/>
      <c r="AX46" s="80"/>
      <c r="AY46" s="80"/>
      <c r="AZ46" s="80"/>
      <c r="BA46" s="80"/>
      <c r="BB46" s="80"/>
      <c r="BC46" s="80"/>
      <c r="BD46" s="80"/>
      <c r="BE46" s="80"/>
      <c r="BF46" s="80"/>
      <c r="BG46" s="80"/>
      <c r="BH46" s="80"/>
      <c r="BI46" s="80"/>
      <c r="BJ46" s="80"/>
      <c r="BK46" s="80"/>
      <c r="BL46" s="80"/>
      <c r="BM46" s="80"/>
      <c r="BN46" s="80"/>
      <c r="BO46" s="80"/>
      <c r="BP46" s="80"/>
      <c r="BQ46" s="80"/>
      <c r="BR46" s="80"/>
      <c r="BS46" s="80"/>
      <c r="BT46" s="80"/>
      <c r="BU46" s="80"/>
      <c r="BV46" s="80"/>
      <c r="BW46" s="80"/>
      <c r="BX46" s="80"/>
      <c r="BY46" s="80"/>
      <c r="BZ46" s="80"/>
      <c r="CA46" s="80"/>
      <c r="CB46" s="80"/>
      <c r="CC46" s="80"/>
      <c r="CD46" s="80"/>
      <c r="CE46" s="80"/>
      <c r="CF46" s="80"/>
      <c r="CG46" s="80"/>
      <c r="CH46" s="80"/>
      <c r="CI46" s="80"/>
      <c r="CJ46" s="80"/>
      <c r="CK46" s="80"/>
      <c r="CL46" s="80"/>
      <c r="CM46" s="80"/>
      <c r="CN46" s="80"/>
      <c r="CO46" s="80"/>
      <c r="CP46" s="80"/>
      <c r="CQ46" s="80"/>
      <c r="CR46" s="80"/>
      <c r="CS46" s="80"/>
      <c r="CT46" s="80"/>
      <c r="CU46" s="80"/>
      <c r="CV46" s="80"/>
      <c r="CW46" s="80"/>
      <c r="CX46" s="80"/>
      <c r="CY46" s="80"/>
      <c r="CZ46" s="80"/>
      <c r="DA46" s="80"/>
      <c r="DB46" s="80"/>
      <c r="DC46" s="80"/>
      <c r="DD46" s="80"/>
      <c r="DE46" s="80"/>
      <c r="DF46" s="80"/>
      <c r="DG46" s="80"/>
      <c r="DH46" s="80"/>
      <c r="DI46" s="80"/>
      <c r="DJ46" s="80"/>
      <c r="DK46" s="80"/>
      <c r="DL46" s="80"/>
      <c r="DM46" s="80"/>
      <c r="DN46" s="80"/>
      <c r="DO46" s="80"/>
      <c r="DP46" s="80"/>
      <c r="DQ46" s="80"/>
      <c r="DR46" s="80"/>
      <c r="DS46" s="80"/>
      <c r="DT46" s="80"/>
      <c r="DU46" s="80"/>
      <c r="DV46" s="80"/>
      <c r="DW46" s="80"/>
      <c r="DX46" s="80"/>
      <c r="DY46" s="80"/>
      <c r="DZ46" s="80"/>
      <c r="EA46" s="80"/>
      <c r="EB46" s="80"/>
      <c r="EC46" s="80"/>
      <c r="ED46" s="80"/>
      <c r="EE46" s="80"/>
      <c r="EF46" s="80"/>
      <c r="EG46" s="80"/>
      <c r="EH46" s="80"/>
      <c r="EI46" s="80"/>
      <c r="EJ46" s="80"/>
      <c r="EK46" s="80"/>
      <c r="EL46" s="80"/>
      <c r="EM46" s="80"/>
      <c r="EN46" s="80"/>
      <c r="EO46" s="80"/>
      <c r="EP46" s="80"/>
      <c r="EQ46" s="80"/>
      <c r="ER46" s="80"/>
      <c r="ES46" s="80"/>
      <c r="ET46" s="80"/>
      <c r="EU46" s="80"/>
      <c r="EV46" s="80"/>
      <c r="EW46" s="80"/>
      <c r="EX46" s="80"/>
      <c r="EY46" s="80"/>
      <c r="EZ46" s="80"/>
      <c r="FA46" s="80"/>
      <c r="FB46" s="80"/>
      <c r="FC46" s="80"/>
      <c r="FD46" s="80"/>
      <c r="FE46" s="80"/>
      <c r="FF46" s="80"/>
      <c r="FG46" s="80"/>
      <c r="FH46" s="80"/>
      <c r="FI46" s="80"/>
      <c r="FJ46" s="80"/>
      <c r="FK46" s="80"/>
      <c r="FL46" s="80"/>
      <c r="FM46" s="80"/>
      <c r="FN46" s="80"/>
      <c r="FO46" s="80"/>
      <c r="FP46" s="80"/>
      <c r="FQ46" s="80"/>
      <c r="FR46" s="80"/>
      <c r="FS46" s="80"/>
      <c r="FT46" s="80"/>
      <c r="FU46" s="80"/>
      <c r="FV46" s="80"/>
      <c r="FW46" s="80"/>
      <c r="FX46" s="80"/>
      <c r="FY46" s="80"/>
      <c r="FZ46" s="80"/>
      <c r="GA46" s="80"/>
      <c r="GB46" s="80"/>
      <c r="GC46" s="80"/>
      <c r="GD46" s="80"/>
      <c r="GE46" s="80"/>
      <c r="GF46" s="80"/>
      <c r="GG46" s="80"/>
      <c r="GH46" s="80"/>
      <c r="GI46" s="80"/>
      <c r="GJ46" s="80"/>
      <c r="GK46" s="80"/>
      <c r="GL46" s="80"/>
      <c r="GM46" s="80"/>
      <c r="GN46" s="80"/>
      <c r="GO46" s="80"/>
      <c r="GP46" s="80"/>
      <c r="GQ46" s="80"/>
      <c r="GR46" s="80"/>
      <c r="GS46" s="80"/>
      <c r="GT46" s="80"/>
      <c r="GU46" s="80"/>
      <c r="GV46" s="80"/>
      <c r="GW46" s="80"/>
      <c r="GX46" s="80"/>
      <c r="GY46" s="80"/>
      <c r="GZ46" s="80"/>
      <c r="HA46" s="80"/>
      <c r="HB46" s="80"/>
      <c r="HC46" s="80"/>
      <c r="HD46" s="80"/>
      <c r="HE46" s="80"/>
      <c r="HF46" s="80"/>
      <c r="HG46" s="80"/>
      <c r="HH46" s="80"/>
      <c r="HI46" s="80"/>
      <c r="HJ46" s="80"/>
      <c r="HK46" s="80"/>
      <c r="HL46" s="80"/>
      <c r="HM46" s="80"/>
      <c r="HN46" s="80"/>
      <c r="HO46" s="80"/>
      <c r="HP46" s="80"/>
      <c r="HQ46" s="80"/>
      <c r="HR46" s="80"/>
      <c r="HS46" s="80"/>
      <c r="HT46" s="80"/>
      <c r="HU46" s="80"/>
      <c r="HV46" s="80"/>
      <c r="HW46" s="80"/>
      <c r="HX46" s="80"/>
      <c r="HY46" s="80"/>
      <c r="HZ46" s="80"/>
      <c r="IA46" s="80"/>
      <c r="IB46" s="80"/>
      <c r="IC46" s="80"/>
      <c r="ID46" s="80"/>
      <c r="IE46" s="80"/>
      <c r="IF46" s="80"/>
      <c r="IG46" s="80"/>
      <c r="IH46" s="80"/>
      <c r="II46" s="80"/>
      <c r="IJ46" s="80"/>
      <c r="IK46" s="80"/>
      <c r="IL46" s="80"/>
      <c r="IM46" s="80"/>
      <c r="IN46" s="80"/>
      <c r="IO46" s="80"/>
      <c r="IP46" s="80"/>
      <c r="IQ46" s="80"/>
      <c r="IR46" s="80"/>
      <c r="IS46" s="80"/>
      <c r="IT46" s="80"/>
      <c r="IU46" s="80"/>
    </row>
    <row r="47" spans="1:255" s="81" customFormat="1" ht="12" customHeight="1">
      <c r="A47" s="75"/>
      <c r="B47" s="102" t="s">
        <v>87</v>
      </c>
      <c r="C47" s="103" t="s">
        <v>88</v>
      </c>
      <c r="D47" s="103">
        <v>20</v>
      </c>
      <c r="E47" s="103" t="s">
        <v>86</v>
      </c>
      <c r="F47" s="104">
        <v>9850</v>
      </c>
      <c r="G47" s="105">
        <f t="shared" si="1"/>
        <v>197000</v>
      </c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80"/>
      <c r="AN47" s="80"/>
      <c r="AO47" s="80"/>
      <c r="AP47" s="80"/>
      <c r="AQ47" s="80"/>
      <c r="AR47" s="80"/>
      <c r="AS47" s="80"/>
      <c r="AT47" s="80"/>
      <c r="AU47" s="80"/>
      <c r="AV47" s="80"/>
      <c r="AW47" s="80"/>
      <c r="AX47" s="80"/>
      <c r="AY47" s="80"/>
      <c r="AZ47" s="80"/>
      <c r="BA47" s="80"/>
      <c r="BB47" s="80"/>
      <c r="BC47" s="80"/>
      <c r="BD47" s="80"/>
      <c r="BE47" s="80"/>
      <c r="BF47" s="80"/>
      <c r="BG47" s="80"/>
      <c r="BH47" s="80"/>
      <c r="BI47" s="80"/>
      <c r="BJ47" s="80"/>
      <c r="BK47" s="80"/>
      <c r="BL47" s="80"/>
      <c r="BM47" s="80"/>
      <c r="BN47" s="80"/>
      <c r="BO47" s="80"/>
      <c r="BP47" s="80"/>
      <c r="BQ47" s="80"/>
      <c r="BR47" s="80"/>
      <c r="BS47" s="80"/>
      <c r="BT47" s="80"/>
      <c r="BU47" s="80"/>
      <c r="BV47" s="80"/>
      <c r="BW47" s="80"/>
      <c r="BX47" s="80"/>
      <c r="BY47" s="80"/>
      <c r="BZ47" s="80"/>
      <c r="CA47" s="80"/>
      <c r="CB47" s="80"/>
      <c r="CC47" s="80"/>
      <c r="CD47" s="80"/>
      <c r="CE47" s="80"/>
      <c r="CF47" s="80"/>
      <c r="CG47" s="80"/>
      <c r="CH47" s="80"/>
      <c r="CI47" s="80"/>
      <c r="CJ47" s="80"/>
      <c r="CK47" s="80"/>
      <c r="CL47" s="80"/>
      <c r="CM47" s="80"/>
      <c r="CN47" s="80"/>
      <c r="CO47" s="80"/>
      <c r="CP47" s="80"/>
      <c r="CQ47" s="80"/>
      <c r="CR47" s="80"/>
      <c r="CS47" s="80"/>
      <c r="CT47" s="80"/>
      <c r="CU47" s="80"/>
      <c r="CV47" s="80"/>
      <c r="CW47" s="80"/>
      <c r="CX47" s="80"/>
      <c r="CY47" s="80"/>
      <c r="CZ47" s="80"/>
      <c r="DA47" s="80"/>
      <c r="DB47" s="80"/>
      <c r="DC47" s="80"/>
      <c r="DD47" s="80"/>
      <c r="DE47" s="80"/>
      <c r="DF47" s="80"/>
      <c r="DG47" s="80"/>
      <c r="DH47" s="80"/>
      <c r="DI47" s="80"/>
      <c r="DJ47" s="80"/>
      <c r="DK47" s="80"/>
      <c r="DL47" s="80"/>
      <c r="DM47" s="80"/>
      <c r="DN47" s="80"/>
      <c r="DO47" s="80"/>
      <c r="DP47" s="80"/>
      <c r="DQ47" s="80"/>
      <c r="DR47" s="80"/>
      <c r="DS47" s="80"/>
      <c r="DT47" s="80"/>
      <c r="DU47" s="80"/>
      <c r="DV47" s="80"/>
      <c r="DW47" s="80"/>
      <c r="DX47" s="80"/>
      <c r="DY47" s="80"/>
      <c r="DZ47" s="80"/>
      <c r="EA47" s="80"/>
      <c r="EB47" s="80"/>
      <c r="EC47" s="80"/>
      <c r="ED47" s="80"/>
      <c r="EE47" s="80"/>
      <c r="EF47" s="80"/>
      <c r="EG47" s="80"/>
      <c r="EH47" s="80"/>
      <c r="EI47" s="80"/>
      <c r="EJ47" s="80"/>
      <c r="EK47" s="80"/>
      <c r="EL47" s="80"/>
      <c r="EM47" s="80"/>
      <c r="EN47" s="80"/>
      <c r="EO47" s="80"/>
      <c r="EP47" s="80"/>
      <c r="EQ47" s="80"/>
      <c r="ER47" s="80"/>
      <c r="ES47" s="80"/>
      <c r="ET47" s="80"/>
      <c r="EU47" s="80"/>
      <c r="EV47" s="80"/>
      <c r="EW47" s="80"/>
      <c r="EX47" s="80"/>
      <c r="EY47" s="80"/>
      <c r="EZ47" s="80"/>
      <c r="FA47" s="80"/>
      <c r="FB47" s="80"/>
      <c r="FC47" s="80"/>
      <c r="FD47" s="80"/>
      <c r="FE47" s="80"/>
      <c r="FF47" s="80"/>
      <c r="FG47" s="80"/>
      <c r="FH47" s="80"/>
      <c r="FI47" s="80"/>
      <c r="FJ47" s="80"/>
      <c r="FK47" s="80"/>
      <c r="FL47" s="80"/>
      <c r="FM47" s="80"/>
      <c r="FN47" s="80"/>
      <c r="FO47" s="80"/>
      <c r="FP47" s="80"/>
      <c r="FQ47" s="80"/>
      <c r="FR47" s="80"/>
      <c r="FS47" s="80"/>
      <c r="FT47" s="80"/>
      <c r="FU47" s="80"/>
      <c r="FV47" s="80"/>
      <c r="FW47" s="80"/>
      <c r="FX47" s="80"/>
      <c r="FY47" s="80"/>
      <c r="FZ47" s="80"/>
      <c r="GA47" s="80"/>
      <c r="GB47" s="80"/>
      <c r="GC47" s="80"/>
      <c r="GD47" s="80"/>
      <c r="GE47" s="80"/>
      <c r="GF47" s="80"/>
      <c r="GG47" s="80"/>
      <c r="GH47" s="80"/>
      <c r="GI47" s="80"/>
      <c r="GJ47" s="80"/>
      <c r="GK47" s="80"/>
      <c r="GL47" s="80"/>
      <c r="GM47" s="80"/>
      <c r="GN47" s="80"/>
      <c r="GO47" s="80"/>
      <c r="GP47" s="80"/>
      <c r="GQ47" s="80"/>
      <c r="GR47" s="80"/>
      <c r="GS47" s="80"/>
      <c r="GT47" s="80"/>
      <c r="GU47" s="80"/>
      <c r="GV47" s="80"/>
      <c r="GW47" s="80"/>
      <c r="GX47" s="80"/>
      <c r="GY47" s="80"/>
      <c r="GZ47" s="80"/>
      <c r="HA47" s="80"/>
      <c r="HB47" s="80"/>
      <c r="HC47" s="80"/>
      <c r="HD47" s="80"/>
      <c r="HE47" s="80"/>
      <c r="HF47" s="80"/>
      <c r="HG47" s="80"/>
      <c r="HH47" s="80"/>
      <c r="HI47" s="80"/>
      <c r="HJ47" s="80"/>
      <c r="HK47" s="80"/>
      <c r="HL47" s="80"/>
      <c r="HM47" s="80"/>
      <c r="HN47" s="80"/>
      <c r="HO47" s="80"/>
      <c r="HP47" s="80"/>
      <c r="HQ47" s="80"/>
      <c r="HR47" s="80"/>
      <c r="HS47" s="80"/>
      <c r="HT47" s="80"/>
      <c r="HU47" s="80"/>
      <c r="HV47" s="80"/>
      <c r="HW47" s="80"/>
      <c r="HX47" s="80"/>
      <c r="HY47" s="80"/>
      <c r="HZ47" s="80"/>
      <c r="IA47" s="80"/>
      <c r="IB47" s="80"/>
      <c r="IC47" s="80"/>
      <c r="ID47" s="80"/>
      <c r="IE47" s="80"/>
      <c r="IF47" s="80"/>
      <c r="IG47" s="80"/>
      <c r="IH47" s="80"/>
      <c r="II47" s="80"/>
      <c r="IJ47" s="80"/>
      <c r="IK47" s="80"/>
      <c r="IL47" s="80"/>
      <c r="IM47" s="80"/>
      <c r="IN47" s="80"/>
      <c r="IO47" s="80"/>
      <c r="IP47" s="80"/>
      <c r="IQ47" s="80"/>
      <c r="IR47" s="80"/>
      <c r="IS47" s="80"/>
      <c r="IT47" s="80"/>
      <c r="IU47" s="80"/>
    </row>
    <row r="48" spans="1:255" s="81" customFormat="1" ht="12" customHeight="1">
      <c r="A48" s="75"/>
      <c r="B48" s="102" t="s">
        <v>89</v>
      </c>
      <c r="C48" s="103" t="s">
        <v>11</v>
      </c>
      <c r="D48" s="103">
        <v>40</v>
      </c>
      <c r="E48" s="103" t="s">
        <v>90</v>
      </c>
      <c r="F48" s="104">
        <v>6000</v>
      </c>
      <c r="G48" s="105">
        <f t="shared" si="1"/>
        <v>240000</v>
      </c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0"/>
      <c r="AK48" s="80"/>
      <c r="AL48" s="80"/>
      <c r="AM48" s="80"/>
      <c r="AN48" s="80"/>
      <c r="AO48" s="80"/>
      <c r="AP48" s="80"/>
      <c r="AQ48" s="80"/>
      <c r="AR48" s="80"/>
      <c r="AS48" s="80"/>
      <c r="AT48" s="80"/>
      <c r="AU48" s="80"/>
      <c r="AV48" s="80"/>
      <c r="AW48" s="80"/>
      <c r="AX48" s="80"/>
      <c r="AY48" s="80"/>
      <c r="AZ48" s="80"/>
      <c r="BA48" s="80"/>
      <c r="BB48" s="80"/>
      <c r="BC48" s="80"/>
      <c r="BD48" s="80"/>
      <c r="BE48" s="80"/>
      <c r="BF48" s="80"/>
      <c r="BG48" s="80"/>
      <c r="BH48" s="80"/>
      <c r="BI48" s="80"/>
      <c r="BJ48" s="80"/>
      <c r="BK48" s="80"/>
      <c r="BL48" s="80"/>
      <c r="BM48" s="80"/>
      <c r="BN48" s="80"/>
      <c r="BO48" s="80"/>
      <c r="BP48" s="80"/>
      <c r="BQ48" s="80"/>
      <c r="BR48" s="80"/>
      <c r="BS48" s="80"/>
      <c r="BT48" s="80"/>
      <c r="BU48" s="80"/>
      <c r="BV48" s="80"/>
      <c r="BW48" s="80"/>
      <c r="BX48" s="80"/>
      <c r="BY48" s="80"/>
      <c r="BZ48" s="80"/>
      <c r="CA48" s="80"/>
      <c r="CB48" s="80"/>
      <c r="CC48" s="80"/>
      <c r="CD48" s="80"/>
      <c r="CE48" s="80"/>
      <c r="CF48" s="80"/>
      <c r="CG48" s="80"/>
      <c r="CH48" s="80"/>
      <c r="CI48" s="80"/>
      <c r="CJ48" s="80"/>
      <c r="CK48" s="80"/>
      <c r="CL48" s="80"/>
      <c r="CM48" s="80"/>
      <c r="CN48" s="80"/>
      <c r="CO48" s="80"/>
      <c r="CP48" s="80"/>
      <c r="CQ48" s="80"/>
      <c r="CR48" s="80"/>
      <c r="CS48" s="80"/>
      <c r="CT48" s="80"/>
      <c r="CU48" s="80"/>
      <c r="CV48" s="80"/>
      <c r="CW48" s="80"/>
      <c r="CX48" s="80"/>
      <c r="CY48" s="80"/>
      <c r="CZ48" s="80"/>
      <c r="DA48" s="80"/>
      <c r="DB48" s="80"/>
      <c r="DC48" s="80"/>
      <c r="DD48" s="80"/>
      <c r="DE48" s="80"/>
      <c r="DF48" s="80"/>
      <c r="DG48" s="80"/>
      <c r="DH48" s="80"/>
      <c r="DI48" s="80"/>
      <c r="DJ48" s="80"/>
      <c r="DK48" s="80"/>
      <c r="DL48" s="80"/>
      <c r="DM48" s="80"/>
      <c r="DN48" s="80"/>
      <c r="DO48" s="80"/>
      <c r="DP48" s="80"/>
      <c r="DQ48" s="80"/>
      <c r="DR48" s="80"/>
      <c r="DS48" s="80"/>
      <c r="DT48" s="80"/>
      <c r="DU48" s="80"/>
      <c r="DV48" s="80"/>
      <c r="DW48" s="80"/>
      <c r="DX48" s="80"/>
      <c r="DY48" s="80"/>
      <c r="DZ48" s="80"/>
      <c r="EA48" s="80"/>
      <c r="EB48" s="80"/>
      <c r="EC48" s="80"/>
      <c r="ED48" s="80"/>
      <c r="EE48" s="80"/>
      <c r="EF48" s="80"/>
      <c r="EG48" s="80"/>
      <c r="EH48" s="80"/>
      <c r="EI48" s="80"/>
      <c r="EJ48" s="80"/>
      <c r="EK48" s="80"/>
      <c r="EL48" s="80"/>
      <c r="EM48" s="80"/>
      <c r="EN48" s="80"/>
      <c r="EO48" s="80"/>
      <c r="EP48" s="80"/>
      <c r="EQ48" s="80"/>
      <c r="ER48" s="80"/>
      <c r="ES48" s="80"/>
      <c r="ET48" s="80"/>
      <c r="EU48" s="80"/>
      <c r="EV48" s="80"/>
      <c r="EW48" s="80"/>
      <c r="EX48" s="80"/>
      <c r="EY48" s="80"/>
      <c r="EZ48" s="80"/>
      <c r="FA48" s="80"/>
      <c r="FB48" s="80"/>
      <c r="FC48" s="80"/>
      <c r="FD48" s="80"/>
      <c r="FE48" s="80"/>
      <c r="FF48" s="80"/>
      <c r="FG48" s="80"/>
      <c r="FH48" s="80"/>
      <c r="FI48" s="80"/>
      <c r="FJ48" s="80"/>
      <c r="FK48" s="80"/>
      <c r="FL48" s="80"/>
      <c r="FM48" s="80"/>
      <c r="FN48" s="80"/>
      <c r="FO48" s="80"/>
      <c r="FP48" s="80"/>
      <c r="FQ48" s="80"/>
      <c r="FR48" s="80"/>
      <c r="FS48" s="80"/>
      <c r="FT48" s="80"/>
      <c r="FU48" s="80"/>
      <c r="FV48" s="80"/>
      <c r="FW48" s="80"/>
      <c r="FX48" s="80"/>
      <c r="FY48" s="80"/>
      <c r="FZ48" s="80"/>
      <c r="GA48" s="80"/>
      <c r="GB48" s="80"/>
      <c r="GC48" s="80"/>
      <c r="GD48" s="80"/>
      <c r="GE48" s="80"/>
      <c r="GF48" s="80"/>
      <c r="GG48" s="80"/>
      <c r="GH48" s="80"/>
      <c r="GI48" s="80"/>
      <c r="GJ48" s="80"/>
      <c r="GK48" s="80"/>
      <c r="GL48" s="80"/>
      <c r="GM48" s="80"/>
      <c r="GN48" s="80"/>
      <c r="GO48" s="80"/>
      <c r="GP48" s="80"/>
      <c r="GQ48" s="80"/>
      <c r="GR48" s="80"/>
      <c r="GS48" s="80"/>
      <c r="GT48" s="80"/>
      <c r="GU48" s="80"/>
      <c r="GV48" s="80"/>
      <c r="GW48" s="80"/>
      <c r="GX48" s="80"/>
      <c r="GY48" s="80"/>
      <c r="GZ48" s="80"/>
      <c r="HA48" s="80"/>
      <c r="HB48" s="80"/>
      <c r="HC48" s="80"/>
      <c r="HD48" s="80"/>
      <c r="HE48" s="80"/>
      <c r="HF48" s="80"/>
      <c r="HG48" s="80"/>
      <c r="HH48" s="80"/>
      <c r="HI48" s="80"/>
      <c r="HJ48" s="80"/>
      <c r="HK48" s="80"/>
      <c r="HL48" s="80"/>
      <c r="HM48" s="80"/>
      <c r="HN48" s="80"/>
      <c r="HO48" s="80"/>
      <c r="HP48" s="80"/>
      <c r="HQ48" s="80"/>
      <c r="HR48" s="80"/>
      <c r="HS48" s="80"/>
      <c r="HT48" s="80"/>
      <c r="HU48" s="80"/>
      <c r="HV48" s="80"/>
      <c r="HW48" s="80"/>
      <c r="HX48" s="80"/>
      <c r="HY48" s="80"/>
      <c r="HZ48" s="80"/>
      <c r="IA48" s="80"/>
      <c r="IB48" s="80"/>
      <c r="IC48" s="80"/>
      <c r="ID48" s="80"/>
      <c r="IE48" s="80"/>
      <c r="IF48" s="80"/>
      <c r="IG48" s="80"/>
      <c r="IH48" s="80"/>
      <c r="II48" s="80"/>
      <c r="IJ48" s="80"/>
      <c r="IK48" s="80"/>
      <c r="IL48" s="80"/>
      <c r="IM48" s="80"/>
      <c r="IN48" s="80"/>
      <c r="IO48" s="80"/>
      <c r="IP48" s="80"/>
      <c r="IQ48" s="80"/>
      <c r="IR48" s="80"/>
      <c r="IS48" s="80"/>
      <c r="IT48" s="80"/>
      <c r="IU48" s="80"/>
    </row>
    <row r="49" spans="1:255" s="81" customFormat="1" ht="12" customHeight="1">
      <c r="A49" s="75"/>
      <c r="B49" s="102" t="s">
        <v>91</v>
      </c>
      <c r="C49" s="103" t="s">
        <v>11</v>
      </c>
      <c r="D49" s="103">
        <v>20</v>
      </c>
      <c r="E49" s="103" t="s">
        <v>73</v>
      </c>
      <c r="F49" s="104">
        <v>4000</v>
      </c>
      <c r="G49" s="105">
        <f t="shared" si="1"/>
        <v>80000</v>
      </c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J49" s="80"/>
      <c r="AK49" s="80"/>
      <c r="AL49" s="80"/>
      <c r="AM49" s="80"/>
      <c r="AN49" s="80"/>
      <c r="AO49" s="80"/>
      <c r="AP49" s="80"/>
      <c r="AQ49" s="80"/>
      <c r="AR49" s="80"/>
      <c r="AS49" s="80"/>
      <c r="AT49" s="80"/>
      <c r="AU49" s="80"/>
      <c r="AV49" s="80"/>
      <c r="AW49" s="80"/>
      <c r="AX49" s="80"/>
      <c r="AY49" s="80"/>
      <c r="AZ49" s="80"/>
      <c r="BA49" s="80"/>
      <c r="BB49" s="80"/>
      <c r="BC49" s="80"/>
      <c r="BD49" s="80"/>
      <c r="BE49" s="80"/>
      <c r="BF49" s="80"/>
      <c r="BG49" s="80"/>
      <c r="BH49" s="80"/>
      <c r="BI49" s="80"/>
      <c r="BJ49" s="80"/>
      <c r="BK49" s="80"/>
      <c r="BL49" s="80"/>
      <c r="BM49" s="80"/>
      <c r="BN49" s="80"/>
      <c r="BO49" s="80"/>
      <c r="BP49" s="80"/>
      <c r="BQ49" s="80"/>
      <c r="BR49" s="80"/>
      <c r="BS49" s="80"/>
      <c r="BT49" s="80"/>
      <c r="BU49" s="80"/>
      <c r="BV49" s="80"/>
      <c r="BW49" s="80"/>
      <c r="BX49" s="80"/>
      <c r="BY49" s="80"/>
      <c r="BZ49" s="80"/>
      <c r="CA49" s="80"/>
      <c r="CB49" s="80"/>
      <c r="CC49" s="80"/>
      <c r="CD49" s="80"/>
      <c r="CE49" s="80"/>
      <c r="CF49" s="80"/>
      <c r="CG49" s="80"/>
      <c r="CH49" s="80"/>
      <c r="CI49" s="80"/>
      <c r="CJ49" s="80"/>
      <c r="CK49" s="80"/>
      <c r="CL49" s="80"/>
      <c r="CM49" s="80"/>
      <c r="CN49" s="80"/>
      <c r="CO49" s="80"/>
      <c r="CP49" s="80"/>
      <c r="CQ49" s="80"/>
      <c r="CR49" s="80"/>
      <c r="CS49" s="80"/>
      <c r="CT49" s="80"/>
      <c r="CU49" s="80"/>
      <c r="CV49" s="80"/>
      <c r="CW49" s="80"/>
      <c r="CX49" s="80"/>
      <c r="CY49" s="80"/>
      <c r="CZ49" s="80"/>
      <c r="DA49" s="80"/>
      <c r="DB49" s="80"/>
      <c r="DC49" s="80"/>
      <c r="DD49" s="80"/>
      <c r="DE49" s="80"/>
      <c r="DF49" s="80"/>
      <c r="DG49" s="80"/>
      <c r="DH49" s="80"/>
      <c r="DI49" s="80"/>
      <c r="DJ49" s="80"/>
      <c r="DK49" s="80"/>
      <c r="DL49" s="80"/>
      <c r="DM49" s="80"/>
      <c r="DN49" s="80"/>
      <c r="DO49" s="80"/>
      <c r="DP49" s="80"/>
      <c r="DQ49" s="80"/>
      <c r="DR49" s="80"/>
      <c r="DS49" s="80"/>
      <c r="DT49" s="80"/>
      <c r="DU49" s="80"/>
      <c r="DV49" s="80"/>
      <c r="DW49" s="80"/>
      <c r="DX49" s="80"/>
      <c r="DY49" s="80"/>
      <c r="DZ49" s="80"/>
      <c r="EA49" s="80"/>
      <c r="EB49" s="80"/>
      <c r="EC49" s="80"/>
      <c r="ED49" s="80"/>
      <c r="EE49" s="80"/>
      <c r="EF49" s="80"/>
      <c r="EG49" s="80"/>
      <c r="EH49" s="80"/>
      <c r="EI49" s="80"/>
      <c r="EJ49" s="80"/>
      <c r="EK49" s="80"/>
      <c r="EL49" s="80"/>
      <c r="EM49" s="80"/>
      <c r="EN49" s="80"/>
      <c r="EO49" s="80"/>
      <c r="EP49" s="80"/>
      <c r="EQ49" s="80"/>
      <c r="ER49" s="80"/>
      <c r="ES49" s="80"/>
      <c r="ET49" s="80"/>
      <c r="EU49" s="80"/>
      <c r="EV49" s="80"/>
      <c r="EW49" s="80"/>
      <c r="EX49" s="80"/>
      <c r="EY49" s="80"/>
      <c r="EZ49" s="80"/>
      <c r="FA49" s="80"/>
      <c r="FB49" s="80"/>
      <c r="FC49" s="80"/>
      <c r="FD49" s="80"/>
      <c r="FE49" s="80"/>
      <c r="FF49" s="80"/>
      <c r="FG49" s="80"/>
      <c r="FH49" s="80"/>
      <c r="FI49" s="80"/>
      <c r="FJ49" s="80"/>
      <c r="FK49" s="80"/>
      <c r="FL49" s="80"/>
      <c r="FM49" s="80"/>
      <c r="FN49" s="80"/>
      <c r="FO49" s="80"/>
      <c r="FP49" s="80"/>
      <c r="FQ49" s="80"/>
      <c r="FR49" s="80"/>
      <c r="FS49" s="80"/>
      <c r="FT49" s="80"/>
      <c r="FU49" s="80"/>
      <c r="FV49" s="80"/>
      <c r="FW49" s="80"/>
      <c r="FX49" s="80"/>
      <c r="FY49" s="80"/>
      <c r="FZ49" s="80"/>
      <c r="GA49" s="80"/>
      <c r="GB49" s="80"/>
      <c r="GC49" s="80"/>
      <c r="GD49" s="80"/>
      <c r="GE49" s="80"/>
      <c r="GF49" s="80"/>
      <c r="GG49" s="80"/>
      <c r="GH49" s="80"/>
      <c r="GI49" s="80"/>
      <c r="GJ49" s="80"/>
      <c r="GK49" s="80"/>
      <c r="GL49" s="80"/>
      <c r="GM49" s="80"/>
      <c r="GN49" s="80"/>
      <c r="GO49" s="80"/>
      <c r="GP49" s="80"/>
      <c r="GQ49" s="80"/>
      <c r="GR49" s="80"/>
      <c r="GS49" s="80"/>
      <c r="GT49" s="80"/>
      <c r="GU49" s="80"/>
      <c r="GV49" s="80"/>
      <c r="GW49" s="80"/>
      <c r="GX49" s="80"/>
      <c r="GY49" s="80"/>
      <c r="GZ49" s="80"/>
      <c r="HA49" s="80"/>
      <c r="HB49" s="80"/>
      <c r="HC49" s="80"/>
      <c r="HD49" s="80"/>
      <c r="HE49" s="80"/>
      <c r="HF49" s="80"/>
      <c r="HG49" s="80"/>
      <c r="HH49" s="80"/>
      <c r="HI49" s="80"/>
      <c r="HJ49" s="80"/>
      <c r="HK49" s="80"/>
      <c r="HL49" s="80"/>
      <c r="HM49" s="80"/>
      <c r="HN49" s="80"/>
      <c r="HO49" s="80"/>
      <c r="HP49" s="80"/>
      <c r="HQ49" s="80"/>
      <c r="HR49" s="80"/>
      <c r="HS49" s="80"/>
      <c r="HT49" s="80"/>
      <c r="HU49" s="80"/>
      <c r="HV49" s="80"/>
      <c r="HW49" s="80"/>
      <c r="HX49" s="80"/>
      <c r="HY49" s="80"/>
      <c r="HZ49" s="80"/>
      <c r="IA49" s="80"/>
      <c r="IB49" s="80"/>
      <c r="IC49" s="80"/>
      <c r="ID49" s="80"/>
      <c r="IE49" s="80"/>
      <c r="IF49" s="80"/>
      <c r="IG49" s="80"/>
      <c r="IH49" s="80"/>
      <c r="II49" s="80"/>
      <c r="IJ49" s="80"/>
      <c r="IK49" s="80"/>
      <c r="IL49" s="80"/>
      <c r="IM49" s="80"/>
      <c r="IN49" s="80"/>
      <c r="IO49" s="80"/>
      <c r="IP49" s="80"/>
      <c r="IQ49" s="80"/>
      <c r="IR49" s="80"/>
      <c r="IS49" s="80"/>
      <c r="IT49" s="80"/>
      <c r="IU49" s="80"/>
    </row>
    <row r="50" spans="1:255" s="81" customFormat="1" ht="12" customHeight="1">
      <c r="A50" s="75"/>
      <c r="B50" s="102" t="s">
        <v>92</v>
      </c>
      <c r="C50" s="103" t="s">
        <v>93</v>
      </c>
      <c r="D50" s="103">
        <v>8</v>
      </c>
      <c r="E50" s="103" t="s">
        <v>71</v>
      </c>
      <c r="F50" s="104">
        <v>3000</v>
      </c>
      <c r="G50" s="105">
        <f t="shared" si="1"/>
        <v>24000</v>
      </c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  <c r="AK50" s="80"/>
      <c r="AL50" s="80"/>
      <c r="AM50" s="80"/>
      <c r="AN50" s="80"/>
      <c r="AO50" s="80"/>
      <c r="AP50" s="80"/>
      <c r="AQ50" s="80"/>
      <c r="AR50" s="80"/>
      <c r="AS50" s="80"/>
      <c r="AT50" s="80"/>
      <c r="AU50" s="80"/>
      <c r="AV50" s="80"/>
      <c r="AW50" s="80"/>
      <c r="AX50" s="80"/>
      <c r="AY50" s="80"/>
      <c r="AZ50" s="80"/>
      <c r="BA50" s="80"/>
      <c r="BB50" s="80"/>
      <c r="BC50" s="80"/>
      <c r="BD50" s="80"/>
      <c r="BE50" s="80"/>
      <c r="BF50" s="80"/>
      <c r="BG50" s="80"/>
      <c r="BH50" s="80"/>
      <c r="BI50" s="80"/>
      <c r="BJ50" s="80"/>
      <c r="BK50" s="80"/>
      <c r="BL50" s="80"/>
      <c r="BM50" s="80"/>
      <c r="BN50" s="80"/>
      <c r="BO50" s="80"/>
      <c r="BP50" s="80"/>
      <c r="BQ50" s="80"/>
      <c r="BR50" s="80"/>
      <c r="BS50" s="80"/>
      <c r="BT50" s="80"/>
      <c r="BU50" s="80"/>
      <c r="BV50" s="80"/>
      <c r="BW50" s="80"/>
      <c r="BX50" s="80"/>
      <c r="BY50" s="80"/>
      <c r="BZ50" s="80"/>
      <c r="CA50" s="80"/>
      <c r="CB50" s="80"/>
      <c r="CC50" s="80"/>
      <c r="CD50" s="80"/>
      <c r="CE50" s="80"/>
      <c r="CF50" s="80"/>
      <c r="CG50" s="80"/>
      <c r="CH50" s="80"/>
      <c r="CI50" s="80"/>
      <c r="CJ50" s="80"/>
      <c r="CK50" s="80"/>
      <c r="CL50" s="80"/>
      <c r="CM50" s="80"/>
      <c r="CN50" s="80"/>
      <c r="CO50" s="80"/>
      <c r="CP50" s="80"/>
      <c r="CQ50" s="80"/>
      <c r="CR50" s="80"/>
      <c r="CS50" s="80"/>
      <c r="CT50" s="80"/>
      <c r="CU50" s="80"/>
      <c r="CV50" s="80"/>
      <c r="CW50" s="80"/>
      <c r="CX50" s="80"/>
      <c r="CY50" s="80"/>
      <c r="CZ50" s="80"/>
      <c r="DA50" s="80"/>
      <c r="DB50" s="80"/>
      <c r="DC50" s="80"/>
      <c r="DD50" s="80"/>
      <c r="DE50" s="80"/>
      <c r="DF50" s="80"/>
      <c r="DG50" s="80"/>
      <c r="DH50" s="80"/>
      <c r="DI50" s="80"/>
      <c r="DJ50" s="80"/>
      <c r="DK50" s="80"/>
      <c r="DL50" s="80"/>
      <c r="DM50" s="80"/>
      <c r="DN50" s="80"/>
      <c r="DO50" s="80"/>
      <c r="DP50" s="80"/>
      <c r="DQ50" s="80"/>
      <c r="DR50" s="80"/>
      <c r="DS50" s="80"/>
      <c r="DT50" s="80"/>
      <c r="DU50" s="80"/>
      <c r="DV50" s="80"/>
      <c r="DW50" s="80"/>
      <c r="DX50" s="80"/>
      <c r="DY50" s="80"/>
      <c r="DZ50" s="80"/>
      <c r="EA50" s="80"/>
      <c r="EB50" s="80"/>
      <c r="EC50" s="80"/>
      <c r="ED50" s="80"/>
      <c r="EE50" s="80"/>
      <c r="EF50" s="80"/>
      <c r="EG50" s="80"/>
      <c r="EH50" s="80"/>
      <c r="EI50" s="80"/>
      <c r="EJ50" s="80"/>
      <c r="EK50" s="80"/>
      <c r="EL50" s="80"/>
      <c r="EM50" s="80"/>
      <c r="EN50" s="80"/>
      <c r="EO50" s="80"/>
      <c r="EP50" s="80"/>
      <c r="EQ50" s="80"/>
      <c r="ER50" s="80"/>
      <c r="ES50" s="80"/>
      <c r="ET50" s="80"/>
      <c r="EU50" s="80"/>
      <c r="EV50" s="80"/>
      <c r="EW50" s="80"/>
      <c r="EX50" s="80"/>
      <c r="EY50" s="80"/>
      <c r="EZ50" s="80"/>
      <c r="FA50" s="80"/>
      <c r="FB50" s="80"/>
      <c r="FC50" s="80"/>
      <c r="FD50" s="80"/>
      <c r="FE50" s="80"/>
      <c r="FF50" s="80"/>
      <c r="FG50" s="80"/>
      <c r="FH50" s="80"/>
      <c r="FI50" s="80"/>
      <c r="FJ50" s="80"/>
      <c r="FK50" s="80"/>
      <c r="FL50" s="80"/>
      <c r="FM50" s="80"/>
      <c r="FN50" s="80"/>
      <c r="FO50" s="80"/>
      <c r="FP50" s="80"/>
      <c r="FQ50" s="80"/>
      <c r="FR50" s="80"/>
      <c r="FS50" s="80"/>
      <c r="FT50" s="80"/>
      <c r="FU50" s="80"/>
      <c r="FV50" s="80"/>
      <c r="FW50" s="80"/>
      <c r="FX50" s="80"/>
      <c r="FY50" s="80"/>
      <c r="FZ50" s="80"/>
      <c r="GA50" s="80"/>
      <c r="GB50" s="80"/>
      <c r="GC50" s="80"/>
      <c r="GD50" s="80"/>
      <c r="GE50" s="80"/>
      <c r="GF50" s="80"/>
      <c r="GG50" s="80"/>
      <c r="GH50" s="80"/>
      <c r="GI50" s="80"/>
      <c r="GJ50" s="80"/>
      <c r="GK50" s="80"/>
      <c r="GL50" s="80"/>
      <c r="GM50" s="80"/>
      <c r="GN50" s="80"/>
      <c r="GO50" s="80"/>
      <c r="GP50" s="80"/>
      <c r="GQ50" s="80"/>
      <c r="GR50" s="80"/>
      <c r="GS50" s="80"/>
      <c r="GT50" s="80"/>
      <c r="GU50" s="80"/>
      <c r="GV50" s="80"/>
      <c r="GW50" s="80"/>
      <c r="GX50" s="80"/>
      <c r="GY50" s="80"/>
      <c r="GZ50" s="80"/>
      <c r="HA50" s="80"/>
      <c r="HB50" s="80"/>
      <c r="HC50" s="80"/>
      <c r="HD50" s="80"/>
      <c r="HE50" s="80"/>
      <c r="HF50" s="80"/>
      <c r="HG50" s="80"/>
      <c r="HH50" s="80"/>
      <c r="HI50" s="80"/>
      <c r="HJ50" s="80"/>
      <c r="HK50" s="80"/>
      <c r="HL50" s="80"/>
      <c r="HM50" s="80"/>
      <c r="HN50" s="80"/>
      <c r="HO50" s="80"/>
      <c r="HP50" s="80"/>
      <c r="HQ50" s="80"/>
      <c r="HR50" s="80"/>
      <c r="HS50" s="80"/>
      <c r="HT50" s="80"/>
      <c r="HU50" s="80"/>
      <c r="HV50" s="80"/>
      <c r="HW50" s="80"/>
      <c r="HX50" s="80"/>
      <c r="HY50" s="80"/>
      <c r="HZ50" s="80"/>
      <c r="IA50" s="80"/>
      <c r="IB50" s="80"/>
      <c r="IC50" s="80"/>
      <c r="ID50" s="80"/>
      <c r="IE50" s="80"/>
      <c r="IF50" s="80"/>
      <c r="IG50" s="80"/>
      <c r="IH50" s="80"/>
      <c r="II50" s="80"/>
      <c r="IJ50" s="80"/>
      <c r="IK50" s="80"/>
      <c r="IL50" s="80"/>
      <c r="IM50" s="80"/>
      <c r="IN50" s="80"/>
      <c r="IO50" s="80"/>
      <c r="IP50" s="80"/>
      <c r="IQ50" s="80"/>
      <c r="IR50" s="80"/>
      <c r="IS50" s="80"/>
      <c r="IT50" s="80"/>
      <c r="IU50" s="80"/>
    </row>
    <row r="51" spans="1:255" ht="11.25" customHeight="1">
      <c r="B51" s="16" t="s">
        <v>26</v>
      </c>
      <c r="C51" s="17"/>
      <c r="D51" s="17"/>
      <c r="E51" s="17"/>
      <c r="F51" s="18"/>
      <c r="G51" s="19">
        <f>SUM(G44:G50)</f>
        <v>1375400</v>
      </c>
    </row>
    <row r="52" spans="1:255" ht="15.75" customHeight="1">
      <c r="A52" s="5"/>
      <c r="B52" s="13"/>
      <c r="C52" s="14"/>
      <c r="D52" s="14"/>
      <c r="E52" s="14"/>
      <c r="F52" s="15"/>
      <c r="G52" s="15"/>
      <c r="K52" s="72"/>
    </row>
    <row r="53" spans="1:255" ht="12" customHeight="1">
      <c r="A53" s="5"/>
      <c r="B53" s="95" t="s">
        <v>27</v>
      </c>
      <c r="C53" s="96"/>
      <c r="D53" s="97"/>
      <c r="E53" s="97"/>
      <c r="F53" s="98"/>
      <c r="G53" s="99"/>
    </row>
    <row r="54" spans="1:255" ht="24" customHeight="1">
      <c r="A54" s="5"/>
      <c r="B54" s="100" t="s">
        <v>28</v>
      </c>
      <c r="C54" s="101" t="s">
        <v>24</v>
      </c>
      <c r="D54" s="101" t="s">
        <v>25</v>
      </c>
      <c r="E54" s="100" t="s">
        <v>13</v>
      </c>
      <c r="F54" s="101" t="s">
        <v>14</v>
      </c>
      <c r="G54" s="100" t="s">
        <v>15</v>
      </c>
    </row>
    <row r="55" spans="1:255" s="81" customFormat="1" ht="12" customHeight="1">
      <c r="A55" s="75"/>
      <c r="B55" s="102" t="s">
        <v>94</v>
      </c>
      <c r="C55" s="103" t="s">
        <v>93</v>
      </c>
      <c r="D55" s="103">
        <v>8</v>
      </c>
      <c r="E55" s="103" t="s">
        <v>95</v>
      </c>
      <c r="F55" s="104">
        <v>18000</v>
      </c>
      <c r="G55" s="105">
        <f>D55*F55</f>
        <v>144000</v>
      </c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  <c r="AA55" s="80"/>
      <c r="AB55" s="80"/>
      <c r="AC55" s="80"/>
      <c r="AD55" s="80"/>
      <c r="AE55" s="80"/>
      <c r="AF55" s="80"/>
      <c r="AG55" s="80"/>
      <c r="AH55" s="80"/>
      <c r="AI55" s="80"/>
      <c r="AJ55" s="80"/>
      <c r="AK55" s="80"/>
      <c r="AL55" s="80"/>
      <c r="AM55" s="80"/>
      <c r="AN55" s="80"/>
      <c r="AO55" s="80"/>
      <c r="AP55" s="80"/>
      <c r="AQ55" s="80"/>
      <c r="AR55" s="80"/>
      <c r="AS55" s="80"/>
      <c r="AT55" s="80"/>
      <c r="AU55" s="80"/>
      <c r="AV55" s="80"/>
      <c r="AW55" s="80"/>
      <c r="AX55" s="80"/>
      <c r="AY55" s="80"/>
      <c r="AZ55" s="80"/>
      <c r="BA55" s="80"/>
      <c r="BB55" s="80"/>
      <c r="BC55" s="80"/>
      <c r="BD55" s="80"/>
      <c r="BE55" s="80"/>
      <c r="BF55" s="80"/>
      <c r="BG55" s="80"/>
      <c r="BH55" s="80"/>
      <c r="BI55" s="80"/>
      <c r="BJ55" s="80"/>
      <c r="BK55" s="80"/>
      <c r="BL55" s="80"/>
      <c r="BM55" s="80"/>
      <c r="BN55" s="80"/>
      <c r="BO55" s="80"/>
      <c r="BP55" s="80"/>
      <c r="BQ55" s="80"/>
      <c r="BR55" s="80"/>
      <c r="BS55" s="80"/>
      <c r="BT55" s="80"/>
      <c r="BU55" s="80"/>
      <c r="BV55" s="80"/>
      <c r="BW55" s="80"/>
      <c r="BX55" s="80"/>
      <c r="BY55" s="80"/>
      <c r="BZ55" s="80"/>
      <c r="CA55" s="80"/>
      <c r="CB55" s="80"/>
      <c r="CC55" s="80"/>
      <c r="CD55" s="80"/>
      <c r="CE55" s="80"/>
      <c r="CF55" s="80"/>
      <c r="CG55" s="80"/>
      <c r="CH55" s="80"/>
      <c r="CI55" s="80"/>
      <c r="CJ55" s="80"/>
      <c r="CK55" s="80"/>
      <c r="CL55" s="80"/>
      <c r="CM55" s="80"/>
      <c r="CN55" s="80"/>
      <c r="CO55" s="80"/>
      <c r="CP55" s="80"/>
      <c r="CQ55" s="80"/>
      <c r="CR55" s="80"/>
      <c r="CS55" s="80"/>
      <c r="CT55" s="80"/>
      <c r="CU55" s="80"/>
      <c r="CV55" s="80"/>
      <c r="CW55" s="80"/>
      <c r="CX55" s="80"/>
      <c r="CY55" s="80"/>
      <c r="CZ55" s="80"/>
      <c r="DA55" s="80"/>
      <c r="DB55" s="80"/>
      <c r="DC55" s="80"/>
      <c r="DD55" s="80"/>
      <c r="DE55" s="80"/>
      <c r="DF55" s="80"/>
      <c r="DG55" s="80"/>
      <c r="DH55" s="80"/>
      <c r="DI55" s="80"/>
      <c r="DJ55" s="80"/>
      <c r="DK55" s="80"/>
      <c r="DL55" s="80"/>
      <c r="DM55" s="80"/>
      <c r="DN55" s="80"/>
      <c r="DO55" s="80"/>
      <c r="DP55" s="80"/>
      <c r="DQ55" s="80"/>
      <c r="DR55" s="80"/>
      <c r="DS55" s="80"/>
      <c r="DT55" s="80"/>
      <c r="DU55" s="80"/>
      <c r="DV55" s="80"/>
      <c r="DW55" s="80"/>
      <c r="DX55" s="80"/>
      <c r="DY55" s="80"/>
      <c r="DZ55" s="80"/>
      <c r="EA55" s="80"/>
      <c r="EB55" s="80"/>
      <c r="EC55" s="80"/>
      <c r="ED55" s="80"/>
      <c r="EE55" s="80"/>
      <c r="EF55" s="80"/>
      <c r="EG55" s="80"/>
      <c r="EH55" s="80"/>
      <c r="EI55" s="80"/>
      <c r="EJ55" s="80"/>
      <c r="EK55" s="80"/>
      <c r="EL55" s="80"/>
      <c r="EM55" s="80"/>
      <c r="EN55" s="80"/>
      <c r="EO55" s="80"/>
      <c r="EP55" s="80"/>
      <c r="EQ55" s="80"/>
      <c r="ER55" s="80"/>
      <c r="ES55" s="80"/>
      <c r="ET55" s="80"/>
      <c r="EU55" s="80"/>
      <c r="EV55" s="80"/>
      <c r="EW55" s="80"/>
      <c r="EX55" s="80"/>
      <c r="EY55" s="80"/>
      <c r="EZ55" s="80"/>
      <c r="FA55" s="80"/>
      <c r="FB55" s="80"/>
      <c r="FC55" s="80"/>
      <c r="FD55" s="80"/>
      <c r="FE55" s="80"/>
      <c r="FF55" s="80"/>
      <c r="FG55" s="80"/>
      <c r="FH55" s="80"/>
      <c r="FI55" s="80"/>
      <c r="FJ55" s="80"/>
      <c r="FK55" s="80"/>
      <c r="FL55" s="80"/>
      <c r="FM55" s="80"/>
      <c r="FN55" s="80"/>
      <c r="FO55" s="80"/>
      <c r="FP55" s="80"/>
      <c r="FQ55" s="80"/>
      <c r="FR55" s="80"/>
      <c r="FS55" s="80"/>
      <c r="FT55" s="80"/>
      <c r="FU55" s="80"/>
      <c r="FV55" s="80"/>
      <c r="FW55" s="80"/>
      <c r="FX55" s="80"/>
      <c r="FY55" s="80"/>
      <c r="FZ55" s="80"/>
      <c r="GA55" s="80"/>
      <c r="GB55" s="80"/>
      <c r="GC55" s="80"/>
      <c r="GD55" s="80"/>
      <c r="GE55" s="80"/>
      <c r="GF55" s="80"/>
      <c r="GG55" s="80"/>
      <c r="GH55" s="80"/>
      <c r="GI55" s="80"/>
      <c r="GJ55" s="80"/>
      <c r="GK55" s="80"/>
      <c r="GL55" s="80"/>
      <c r="GM55" s="80"/>
      <c r="GN55" s="80"/>
      <c r="GO55" s="80"/>
      <c r="GP55" s="80"/>
      <c r="GQ55" s="80"/>
      <c r="GR55" s="80"/>
      <c r="GS55" s="80"/>
      <c r="GT55" s="80"/>
      <c r="GU55" s="80"/>
      <c r="GV55" s="80"/>
      <c r="GW55" s="80"/>
      <c r="GX55" s="80"/>
      <c r="GY55" s="80"/>
      <c r="GZ55" s="80"/>
      <c r="HA55" s="80"/>
      <c r="HB55" s="80"/>
      <c r="HC55" s="80"/>
      <c r="HD55" s="80"/>
      <c r="HE55" s="80"/>
      <c r="HF55" s="80"/>
      <c r="HG55" s="80"/>
      <c r="HH55" s="80"/>
      <c r="HI55" s="80"/>
      <c r="HJ55" s="80"/>
      <c r="HK55" s="80"/>
      <c r="HL55" s="80"/>
      <c r="HM55" s="80"/>
      <c r="HN55" s="80"/>
      <c r="HO55" s="80"/>
      <c r="HP55" s="80"/>
      <c r="HQ55" s="80"/>
      <c r="HR55" s="80"/>
      <c r="HS55" s="80"/>
      <c r="HT55" s="80"/>
      <c r="HU55" s="80"/>
      <c r="HV55" s="80"/>
      <c r="HW55" s="80"/>
      <c r="HX55" s="80"/>
      <c r="HY55" s="80"/>
      <c r="HZ55" s="80"/>
      <c r="IA55" s="80"/>
      <c r="IB55" s="80"/>
      <c r="IC55" s="80"/>
      <c r="ID55" s="80"/>
      <c r="IE55" s="80"/>
      <c r="IF55" s="80"/>
      <c r="IG55" s="80"/>
      <c r="IH55" s="80"/>
      <c r="II55" s="80"/>
      <c r="IJ55" s="80"/>
      <c r="IK55" s="80"/>
      <c r="IL55" s="80"/>
      <c r="IM55" s="80"/>
      <c r="IN55" s="80"/>
      <c r="IO55" s="80"/>
      <c r="IP55" s="80"/>
      <c r="IQ55" s="80"/>
      <c r="IR55" s="80"/>
      <c r="IS55" s="80"/>
      <c r="IT55" s="80"/>
      <c r="IU55" s="80"/>
    </row>
    <row r="56" spans="1:255" s="115" customFormat="1" ht="38.25">
      <c r="A56" s="109"/>
      <c r="B56" s="110" t="s">
        <v>96</v>
      </c>
      <c r="C56" s="111" t="s">
        <v>93</v>
      </c>
      <c r="D56" s="111">
        <v>0.04</v>
      </c>
      <c r="E56" s="111" t="s">
        <v>95</v>
      </c>
      <c r="F56" s="112">
        <v>3800000</v>
      </c>
      <c r="G56" s="113">
        <f>D56*F56</f>
        <v>152000</v>
      </c>
      <c r="H56" s="114"/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4"/>
      <c r="AB56" s="114"/>
      <c r="AC56" s="114"/>
      <c r="AD56" s="114"/>
      <c r="AE56" s="114"/>
      <c r="AF56" s="114"/>
      <c r="AG56" s="114"/>
      <c r="AH56" s="114"/>
      <c r="AI56" s="114"/>
      <c r="AJ56" s="114"/>
      <c r="AK56" s="114"/>
      <c r="AL56" s="114"/>
      <c r="AM56" s="114"/>
      <c r="AN56" s="114"/>
      <c r="AO56" s="114"/>
      <c r="AP56" s="114"/>
      <c r="AQ56" s="114"/>
      <c r="AR56" s="114"/>
      <c r="AS56" s="114"/>
      <c r="AT56" s="114"/>
      <c r="AU56" s="114"/>
      <c r="AV56" s="114"/>
      <c r="AW56" s="114"/>
      <c r="AX56" s="114"/>
      <c r="AY56" s="114"/>
      <c r="AZ56" s="114"/>
      <c r="BA56" s="114"/>
      <c r="BB56" s="114"/>
      <c r="BC56" s="114"/>
      <c r="BD56" s="114"/>
      <c r="BE56" s="114"/>
      <c r="BF56" s="114"/>
      <c r="BG56" s="114"/>
      <c r="BH56" s="114"/>
      <c r="BI56" s="114"/>
      <c r="BJ56" s="114"/>
      <c r="BK56" s="114"/>
      <c r="BL56" s="114"/>
      <c r="BM56" s="114"/>
      <c r="BN56" s="114"/>
      <c r="BO56" s="114"/>
      <c r="BP56" s="114"/>
      <c r="BQ56" s="114"/>
      <c r="BR56" s="114"/>
      <c r="BS56" s="114"/>
      <c r="BT56" s="114"/>
      <c r="BU56" s="114"/>
      <c r="BV56" s="114"/>
      <c r="BW56" s="114"/>
      <c r="BX56" s="114"/>
      <c r="BY56" s="114"/>
      <c r="BZ56" s="114"/>
      <c r="CA56" s="114"/>
      <c r="CB56" s="114"/>
      <c r="CC56" s="114"/>
      <c r="CD56" s="114"/>
      <c r="CE56" s="114"/>
      <c r="CF56" s="114"/>
      <c r="CG56" s="114"/>
      <c r="CH56" s="114"/>
      <c r="CI56" s="114"/>
      <c r="CJ56" s="114"/>
      <c r="CK56" s="114"/>
      <c r="CL56" s="114"/>
      <c r="CM56" s="114"/>
      <c r="CN56" s="114"/>
      <c r="CO56" s="114"/>
      <c r="CP56" s="114"/>
      <c r="CQ56" s="114"/>
      <c r="CR56" s="114"/>
      <c r="CS56" s="114"/>
      <c r="CT56" s="114"/>
      <c r="CU56" s="114"/>
      <c r="CV56" s="114"/>
      <c r="CW56" s="114"/>
      <c r="CX56" s="114"/>
      <c r="CY56" s="114"/>
      <c r="CZ56" s="114"/>
      <c r="DA56" s="114"/>
      <c r="DB56" s="114"/>
      <c r="DC56" s="114"/>
      <c r="DD56" s="114"/>
      <c r="DE56" s="114"/>
      <c r="DF56" s="114"/>
      <c r="DG56" s="114"/>
      <c r="DH56" s="114"/>
      <c r="DI56" s="114"/>
      <c r="DJ56" s="114"/>
      <c r="DK56" s="114"/>
      <c r="DL56" s="114"/>
      <c r="DM56" s="114"/>
      <c r="DN56" s="114"/>
      <c r="DO56" s="114"/>
      <c r="DP56" s="114"/>
      <c r="DQ56" s="114"/>
      <c r="DR56" s="114"/>
      <c r="DS56" s="114"/>
      <c r="DT56" s="114"/>
      <c r="DU56" s="114"/>
      <c r="DV56" s="114"/>
      <c r="DW56" s="114"/>
      <c r="DX56" s="114"/>
      <c r="DY56" s="114"/>
      <c r="DZ56" s="114"/>
      <c r="EA56" s="114"/>
      <c r="EB56" s="114"/>
      <c r="EC56" s="114"/>
      <c r="ED56" s="114"/>
      <c r="EE56" s="114"/>
      <c r="EF56" s="114"/>
      <c r="EG56" s="114"/>
      <c r="EH56" s="114"/>
      <c r="EI56" s="114"/>
      <c r="EJ56" s="114"/>
      <c r="EK56" s="114"/>
      <c r="EL56" s="114"/>
      <c r="EM56" s="114"/>
      <c r="EN56" s="114"/>
      <c r="EO56" s="114"/>
      <c r="EP56" s="114"/>
      <c r="EQ56" s="114"/>
      <c r="ER56" s="114"/>
      <c r="ES56" s="114"/>
      <c r="ET56" s="114"/>
      <c r="EU56" s="114"/>
      <c r="EV56" s="114"/>
      <c r="EW56" s="114"/>
      <c r="EX56" s="114"/>
      <c r="EY56" s="114"/>
      <c r="EZ56" s="114"/>
      <c r="FA56" s="114"/>
      <c r="FB56" s="114"/>
      <c r="FC56" s="114"/>
      <c r="FD56" s="114"/>
      <c r="FE56" s="114"/>
      <c r="FF56" s="114"/>
      <c r="FG56" s="114"/>
      <c r="FH56" s="114"/>
      <c r="FI56" s="114"/>
      <c r="FJ56" s="114"/>
      <c r="FK56" s="114"/>
      <c r="FL56" s="114"/>
      <c r="FM56" s="114"/>
      <c r="FN56" s="114"/>
      <c r="FO56" s="114"/>
      <c r="FP56" s="114"/>
      <c r="FQ56" s="114"/>
      <c r="FR56" s="114"/>
      <c r="FS56" s="114"/>
      <c r="FT56" s="114"/>
      <c r="FU56" s="114"/>
      <c r="FV56" s="114"/>
      <c r="FW56" s="114"/>
      <c r="FX56" s="114"/>
      <c r="FY56" s="114"/>
      <c r="FZ56" s="114"/>
      <c r="GA56" s="114"/>
      <c r="GB56" s="114"/>
      <c r="GC56" s="114"/>
      <c r="GD56" s="114"/>
      <c r="GE56" s="114"/>
      <c r="GF56" s="114"/>
      <c r="GG56" s="114"/>
      <c r="GH56" s="114"/>
      <c r="GI56" s="114"/>
      <c r="GJ56" s="114"/>
      <c r="GK56" s="114"/>
      <c r="GL56" s="114"/>
      <c r="GM56" s="114"/>
      <c r="GN56" s="114"/>
      <c r="GO56" s="114"/>
      <c r="GP56" s="114"/>
      <c r="GQ56" s="114"/>
      <c r="GR56" s="114"/>
      <c r="GS56" s="114"/>
      <c r="GT56" s="114"/>
      <c r="GU56" s="114"/>
      <c r="GV56" s="114"/>
      <c r="GW56" s="114"/>
      <c r="GX56" s="114"/>
      <c r="GY56" s="114"/>
      <c r="GZ56" s="114"/>
      <c r="HA56" s="114"/>
      <c r="HB56" s="114"/>
      <c r="HC56" s="114"/>
      <c r="HD56" s="114"/>
      <c r="HE56" s="114"/>
      <c r="HF56" s="114"/>
      <c r="HG56" s="114"/>
      <c r="HH56" s="114"/>
      <c r="HI56" s="114"/>
      <c r="HJ56" s="114"/>
      <c r="HK56" s="114"/>
      <c r="HL56" s="114"/>
      <c r="HM56" s="114"/>
      <c r="HN56" s="114"/>
      <c r="HO56" s="114"/>
      <c r="HP56" s="114"/>
      <c r="HQ56" s="114"/>
      <c r="HR56" s="114"/>
      <c r="HS56" s="114"/>
      <c r="HT56" s="114"/>
      <c r="HU56" s="114"/>
      <c r="HV56" s="114"/>
      <c r="HW56" s="114"/>
      <c r="HX56" s="114"/>
      <c r="HY56" s="114"/>
      <c r="HZ56" s="114"/>
      <c r="IA56" s="114"/>
      <c r="IB56" s="114"/>
      <c r="IC56" s="114"/>
      <c r="ID56" s="114"/>
      <c r="IE56" s="114"/>
      <c r="IF56" s="114"/>
      <c r="IG56" s="114"/>
      <c r="IH56" s="114"/>
      <c r="II56" s="114"/>
      <c r="IJ56" s="114"/>
      <c r="IK56" s="114"/>
      <c r="IL56" s="114"/>
      <c r="IM56" s="114"/>
      <c r="IN56" s="114"/>
      <c r="IO56" s="114"/>
      <c r="IP56" s="114"/>
      <c r="IQ56" s="114"/>
      <c r="IR56" s="114"/>
      <c r="IS56" s="114"/>
      <c r="IT56" s="114"/>
      <c r="IU56" s="114"/>
    </row>
    <row r="57" spans="1:255" s="81" customFormat="1" ht="12" customHeight="1">
      <c r="A57" s="75"/>
      <c r="B57" s="102" t="s">
        <v>97</v>
      </c>
      <c r="C57" s="103" t="s">
        <v>11</v>
      </c>
      <c r="D57" s="103">
        <v>2</v>
      </c>
      <c r="E57" s="103" t="s">
        <v>98</v>
      </c>
      <c r="F57" s="104">
        <v>80000</v>
      </c>
      <c r="G57" s="105">
        <f>+F57*D57</f>
        <v>160000</v>
      </c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0"/>
      <c r="AB57" s="80"/>
      <c r="AC57" s="80"/>
      <c r="AD57" s="80"/>
      <c r="AE57" s="80"/>
      <c r="AF57" s="80"/>
      <c r="AG57" s="80"/>
      <c r="AH57" s="80"/>
      <c r="AI57" s="80"/>
      <c r="AJ57" s="80"/>
      <c r="AK57" s="80"/>
      <c r="AL57" s="80"/>
      <c r="AM57" s="80"/>
      <c r="AN57" s="80"/>
      <c r="AO57" s="80"/>
      <c r="AP57" s="80"/>
      <c r="AQ57" s="80"/>
      <c r="AR57" s="80"/>
      <c r="AS57" s="80"/>
      <c r="AT57" s="80"/>
      <c r="AU57" s="80"/>
      <c r="AV57" s="80"/>
      <c r="AW57" s="80"/>
      <c r="AX57" s="80"/>
      <c r="AY57" s="80"/>
      <c r="AZ57" s="80"/>
      <c r="BA57" s="80"/>
      <c r="BB57" s="80"/>
      <c r="BC57" s="80"/>
      <c r="BD57" s="80"/>
      <c r="BE57" s="80"/>
      <c r="BF57" s="80"/>
      <c r="BG57" s="80"/>
      <c r="BH57" s="80"/>
      <c r="BI57" s="80"/>
      <c r="BJ57" s="80"/>
      <c r="BK57" s="80"/>
      <c r="BL57" s="80"/>
      <c r="BM57" s="80"/>
      <c r="BN57" s="80"/>
      <c r="BO57" s="80"/>
      <c r="BP57" s="80"/>
      <c r="BQ57" s="80"/>
      <c r="BR57" s="80"/>
      <c r="BS57" s="80"/>
      <c r="BT57" s="80"/>
      <c r="BU57" s="80"/>
      <c r="BV57" s="80"/>
      <c r="BW57" s="80"/>
      <c r="BX57" s="80"/>
      <c r="BY57" s="80"/>
      <c r="BZ57" s="80"/>
      <c r="CA57" s="80"/>
      <c r="CB57" s="80"/>
      <c r="CC57" s="80"/>
      <c r="CD57" s="80"/>
      <c r="CE57" s="80"/>
      <c r="CF57" s="80"/>
      <c r="CG57" s="80"/>
      <c r="CH57" s="80"/>
      <c r="CI57" s="80"/>
      <c r="CJ57" s="80"/>
      <c r="CK57" s="80"/>
      <c r="CL57" s="80"/>
      <c r="CM57" s="80"/>
      <c r="CN57" s="80"/>
      <c r="CO57" s="80"/>
      <c r="CP57" s="80"/>
      <c r="CQ57" s="80"/>
      <c r="CR57" s="80"/>
      <c r="CS57" s="80"/>
      <c r="CT57" s="80"/>
      <c r="CU57" s="80"/>
      <c r="CV57" s="80"/>
      <c r="CW57" s="80"/>
      <c r="CX57" s="80"/>
      <c r="CY57" s="80"/>
      <c r="CZ57" s="80"/>
      <c r="DA57" s="80"/>
      <c r="DB57" s="80"/>
      <c r="DC57" s="80"/>
      <c r="DD57" s="80"/>
      <c r="DE57" s="80"/>
      <c r="DF57" s="80"/>
      <c r="DG57" s="80"/>
      <c r="DH57" s="80"/>
      <c r="DI57" s="80"/>
      <c r="DJ57" s="80"/>
      <c r="DK57" s="80"/>
      <c r="DL57" s="80"/>
      <c r="DM57" s="80"/>
      <c r="DN57" s="80"/>
      <c r="DO57" s="80"/>
      <c r="DP57" s="80"/>
      <c r="DQ57" s="80"/>
      <c r="DR57" s="80"/>
      <c r="DS57" s="80"/>
      <c r="DT57" s="80"/>
      <c r="DU57" s="80"/>
      <c r="DV57" s="80"/>
      <c r="DW57" s="80"/>
      <c r="DX57" s="80"/>
      <c r="DY57" s="80"/>
      <c r="DZ57" s="80"/>
      <c r="EA57" s="80"/>
      <c r="EB57" s="80"/>
      <c r="EC57" s="80"/>
      <c r="ED57" s="80"/>
      <c r="EE57" s="80"/>
      <c r="EF57" s="80"/>
      <c r="EG57" s="80"/>
      <c r="EH57" s="80"/>
      <c r="EI57" s="80"/>
      <c r="EJ57" s="80"/>
      <c r="EK57" s="80"/>
      <c r="EL57" s="80"/>
      <c r="EM57" s="80"/>
      <c r="EN57" s="80"/>
      <c r="EO57" s="80"/>
      <c r="EP57" s="80"/>
      <c r="EQ57" s="80"/>
      <c r="ER57" s="80"/>
      <c r="ES57" s="80"/>
      <c r="ET57" s="80"/>
      <c r="EU57" s="80"/>
      <c r="EV57" s="80"/>
      <c r="EW57" s="80"/>
      <c r="EX57" s="80"/>
      <c r="EY57" s="80"/>
      <c r="EZ57" s="80"/>
      <c r="FA57" s="80"/>
      <c r="FB57" s="80"/>
      <c r="FC57" s="80"/>
      <c r="FD57" s="80"/>
      <c r="FE57" s="80"/>
      <c r="FF57" s="80"/>
      <c r="FG57" s="80"/>
      <c r="FH57" s="80"/>
      <c r="FI57" s="80"/>
      <c r="FJ57" s="80"/>
      <c r="FK57" s="80"/>
      <c r="FL57" s="80"/>
      <c r="FM57" s="80"/>
      <c r="FN57" s="80"/>
      <c r="FO57" s="80"/>
      <c r="FP57" s="80"/>
      <c r="FQ57" s="80"/>
      <c r="FR57" s="80"/>
      <c r="FS57" s="80"/>
      <c r="FT57" s="80"/>
      <c r="FU57" s="80"/>
      <c r="FV57" s="80"/>
      <c r="FW57" s="80"/>
      <c r="FX57" s="80"/>
      <c r="FY57" s="80"/>
      <c r="FZ57" s="80"/>
      <c r="GA57" s="80"/>
      <c r="GB57" s="80"/>
      <c r="GC57" s="80"/>
      <c r="GD57" s="80"/>
      <c r="GE57" s="80"/>
      <c r="GF57" s="80"/>
      <c r="GG57" s="80"/>
      <c r="GH57" s="80"/>
      <c r="GI57" s="80"/>
      <c r="GJ57" s="80"/>
      <c r="GK57" s="80"/>
      <c r="GL57" s="80"/>
      <c r="GM57" s="80"/>
      <c r="GN57" s="80"/>
      <c r="GO57" s="80"/>
      <c r="GP57" s="80"/>
      <c r="GQ57" s="80"/>
      <c r="GR57" s="80"/>
      <c r="GS57" s="80"/>
      <c r="GT57" s="80"/>
      <c r="GU57" s="80"/>
      <c r="GV57" s="80"/>
      <c r="GW57" s="80"/>
      <c r="GX57" s="80"/>
      <c r="GY57" s="80"/>
      <c r="GZ57" s="80"/>
      <c r="HA57" s="80"/>
      <c r="HB57" s="80"/>
      <c r="HC57" s="80"/>
      <c r="HD57" s="80"/>
      <c r="HE57" s="80"/>
      <c r="HF57" s="80"/>
      <c r="HG57" s="80"/>
      <c r="HH57" s="80"/>
      <c r="HI57" s="80"/>
      <c r="HJ57" s="80"/>
      <c r="HK57" s="80"/>
      <c r="HL57" s="80"/>
      <c r="HM57" s="80"/>
      <c r="HN57" s="80"/>
      <c r="HO57" s="80"/>
      <c r="HP57" s="80"/>
      <c r="HQ57" s="80"/>
      <c r="HR57" s="80"/>
      <c r="HS57" s="80"/>
      <c r="HT57" s="80"/>
      <c r="HU57" s="80"/>
      <c r="HV57" s="80"/>
      <c r="HW57" s="80"/>
      <c r="HX57" s="80"/>
      <c r="HY57" s="80"/>
      <c r="HZ57" s="80"/>
      <c r="IA57" s="80"/>
      <c r="IB57" s="80"/>
      <c r="IC57" s="80"/>
      <c r="ID57" s="80"/>
      <c r="IE57" s="80"/>
      <c r="IF57" s="80"/>
      <c r="IG57" s="80"/>
      <c r="IH57" s="80"/>
      <c r="II57" s="80"/>
      <c r="IJ57" s="80"/>
      <c r="IK57" s="80"/>
      <c r="IL57" s="80"/>
      <c r="IM57" s="80"/>
      <c r="IN57" s="80"/>
      <c r="IO57" s="80"/>
      <c r="IP57" s="80"/>
      <c r="IQ57" s="80"/>
      <c r="IR57" s="80"/>
      <c r="IS57" s="80"/>
      <c r="IT57" s="80"/>
      <c r="IU57" s="80"/>
    </row>
    <row r="58" spans="1:255" ht="11.25" customHeight="1">
      <c r="B58" s="16" t="s">
        <v>29</v>
      </c>
      <c r="C58" s="17"/>
      <c r="D58" s="17"/>
      <c r="E58" s="17"/>
      <c r="F58" s="18"/>
      <c r="G58" s="19">
        <f>SUM(G55:G57)</f>
        <v>456000</v>
      </c>
    </row>
    <row r="59" spans="1:255" ht="11.25" customHeight="1">
      <c r="B59" s="34"/>
      <c r="C59" s="34"/>
      <c r="D59" s="34"/>
      <c r="E59" s="34"/>
      <c r="F59" s="35"/>
      <c r="G59" s="35"/>
    </row>
    <row r="60" spans="1:255" ht="11.25" customHeight="1">
      <c r="B60" s="36" t="s">
        <v>30</v>
      </c>
      <c r="C60" s="37"/>
      <c r="D60" s="37"/>
      <c r="E60" s="37"/>
      <c r="F60" s="37"/>
      <c r="G60" s="38">
        <f>G30+G35+G40+G51+G58</f>
        <v>2642150</v>
      </c>
    </row>
    <row r="61" spans="1:255" ht="11.25" customHeight="1">
      <c r="B61" s="39" t="s">
        <v>31</v>
      </c>
      <c r="C61" s="21"/>
      <c r="D61" s="21"/>
      <c r="E61" s="21"/>
      <c r="F61" s="21"/>
      <c r="G61" s="40">
        <f>G60*0.05</f>
        <v>132107.5</v>
      </c>
    </row>
    <row r="62" spans="1:255" ht="11.25" customHeight="1">
      <c r="B62" s="41" t="s">
        <v>32</v>
      </c>
      <c r="C62" s="20"/>
      <c r="D62" s="20"/>
      <c r="E62" s="20"/>
      <c r="F62" s="20"/>
      <c r="G62" s="42">
        <f>G61+G60</f>
        <v>2774257.5</v>
      </c>
    </row>
    <row r="63" spans="1:255" ht="11.25" customHeight="1">
      <c r="B63" s="39" t="s">
        <v>33</v>
      </c>
      <c r="C63" s="21"/>
      <c r="D63" s="21"/>
      <c r="E63" s="21"/>
      <c r="F63" s="21"/>
      <c r="G63" s="40">
        <f>G12</f>
        <v>4204000</v>
      </c>
    </row>
    <row r="64" spans="1:255" ht="11.25" customHeight="1">
      <c r="B64" s="43" t="s">
        <v>34</v>
      </c>
      <c r="C64" s="44"/>
      <c r="D64" s="44"/>
      <c r="E64" s="44"/>
      <c r="F64" s="44"/>
      <c r="G64" s="45">
        <f>G63-G62</f>
        <v>1429742.5</v>
      </c>
    </row>
    <row r="65" spans="2:7" ht="11.25" customHeight="1">
      <c r="B65" s="32" t="s">
        <v>35</v>
      </c>
      <c r="C65" s="33"/>
      <c r="D65" s="33"/>
      <c r="E65" s="33"/>
      <c r="F65" s="33"/>
      <c r="G65" s="29"/>
    </row>
    <row r="66" spans="2:7" ht="11.25" customHeight="1" thickBot="1">
      <c r="B66" s="46"/>
      <c r="C66" s="33"/>
      <c r="D66" s="33"/>
      <c r="E66" s="33"/>
      <c r="F66" s="33"/>
      <c r="G66" s="29"/>
    </row>
    <row r="67" spans="2:7" ht="11.25" customHeight="1">
      <c r="B67" s="58" t="s">
        <v>36</v>
      </c>
      <c r="C67" s="59"/>
      <c r="D67" s="59"/>
      <c r="E67" s="59"/>
      <c r="F67" s="60"/>
      <c r="G67" s="29"/>
    </row>
    <row r="68" spans="2:7" ht="11.25" customHeight="1">
      <c r="B68" s="61" t="s">
        <v>37</v>
      </c>
      <c r="C68" s="31"/>
      <c r="D68" s="31"/>
      <c r="E68" s="31"/>
      <c r="F68" s="62"/>
      <c r="G68" s="29"/>
    </row>
    <row r="69" spans="2:7" ht="11.25" customHeight="1">
      <c r="B69" s="61" t="s">
        <v>58</v>
      </c>
      <c r="C69" s="31"/>
      <c r="D69" s="31"/>
      <c r="E69" s="31"/>
      <c r="F69" s="62"/>
      <c r="G69" s="29"/>
    </row>
    <row r="70" spans="2:7" ht="11.25" customHeight="1">
      <c r="B70" s="61" t="s">
        <v>99</v>
      </c>
      <c r="C70" s="31"/>
      <c r="D70" s="31"/>
      <c r="E70" s="31"/>
      <c r="F70" s="62"/>
      <c r="G70" s="29"/>
    </row>
    <row r="71" spans="2:7" ht="11.25" customHeight="1">
      <c r="B71" s="61" t="s">
        <v>38</v>
      </c>
      <c r="C71" s="31"/>
      <c r="D71" s="31"/>
      <c r="E71" s="31"/>
      <c r="F71" s="62"/>
      <c r="G71" s="29"/>
    </row>
    <row r="72" spans="2:7" ht="11.25" customHeight="1">
      <c r="B72" s="61" t="s">
        <v>39</v>
      </c>
      <c r="C72" s="31"/>
      <c r="D72" s="31"/>
      <c r="E72" s="31"/>
      <c r="F72" s="62"/>
      <c r="G72" s="29"/>
    </row>
    <row r="73" spans="2:7" ht="11.25" customHeight="1" thickBot="1">
      <c r="B73" s="63"/>
      <c r="C73" s="64"/>
      <c r="D73" s="64"/>
      <c r="E73" s="64"/>
      <c r="F73" s="65"/>
      <c r="G73" s="29"/>
    </row>
    <row r="74" spans="2:7" ht="11.25" customHeight="1">
      <c r="B74" s="56"/>
      <c r="C74" s="31"/>
      <c r="D74" s="31"/>
      <c r="E74" s="31"/>
      <c r="F74" s="31"/>
      <c r="G74" s="29"/>
    </row>
    <row r="75" spans="2:7" ht="11.25" customHeight="1" thickBot="1">
      <c r="B75" s="116" t="s">
        <v>40</v>
      </c>
      <c r="C75" s="117"/>
      <c r="D75" s="55"/>
      <c r="E75" s="22"/>
      <c r="F75" s="22"/>
      <c r="G75" s="29"/>
    </row>
    <row r="76" spans="2:7" ht="11.25" customHeight="1">
      <c r="B76" s="48" t="s">
        <v>28</v>
      </c>
      <c r="C76" s="23" t="s">
        <v>41</v>
      </c>
      <c r="D76" s="49" t="s">
        <v>42</v>
      </c>
      <c r="E76" s="22"/>
      <c r="F76" s="22"/>
      <c r="G76" s="29"/>
    </row>
    <row r="77" spans="2:7" ht="11.25" customHeight="1">
      <c r="B77" s="50" t="s">
        <v>43</v>
      </c>
      <c r="C77" s="24">
        <f>+G30</f>
        <v>810750</v>
      </c>
      <c r="D77" s="51">
        <f>(C77/C83)</f>
        <v>0.2922403562034166</v>
      </c>
      <c r="E77" s="22"/>
      <c r="F77" s="22"/>
      <c r="G77" s="29"/>
    </row>
    <row r="78" spans="2:7" ht="11.25" customHeight="1">
      <c r="B78" s="50" t="s">
        <v>44</v>
      </c>
      <c r="C78" s="25">
        <v>0</v>
      </c>
      <c r="D78" s="51">
        <v>0</v>
      </c>
      <c r="E78" s="22"/>
      <c r="F78" s="22"/>
      <c r="G78" s="29"/>
    </row>
    <row r="79" spans="2:7" ht="11.25" customHeight="1">
      <c r="B79" s="50" t="s">
        <v>45</v>
      </c>
      <c r="C79" s="24">
        <f>+G40</f>
        <v>0</v>
      </c>
      <c r="D79" s="51">
        <f>(C79/C83)</f>
        <v>0</v>
      </c>
      <c r="E79" s="22"/>
      <c r="F79" s="22"/>
      <c r="G79" s="29"/>
    </row>
    <row r="80" spans="2:7" ht="11.25" customHeight="1">
      <c r="B80" s="50" t="s">
        <v>23</v>
      </c>
      <c r="C80" s="24">
        <f>+G51</f>
        <v>1375400</v>
      </c>
      <c r="D80" s="51">
        <f>(C80/C83)</f>
        <v>0.49577229222593794</v>
      </c>
      <c r="E80" s="22"/>
      <c r="F80" s="22"/>
      <c r="G80" s="29"/>
    </row>
    <row r="81" spans="2:7" ht="11.25" customHeight="1">
      <c r="B81" s="50" t="s">
        <v>46</v>
      </c>
      <c r="C81" s="26">
        <f>+G58</f>
        <v>456000</v>
      </c>
      <c r="D81" s="51">
        <f>(C81/C83)</f>
        <v>0.16436830395159785</v>
      </c>
      <c r="E81" s="28"/>
      <c r="F81" s="28"/>
      <c r="G81" s="29"/>
    </row>
    <row r="82" spans="2:7" ht="11.25" customHeight="1">
      <c r="B82" s="50" t="s">
        <v>47</v>
      </c>
      <c r="C82" s="26">
        <f>+G61</f>
        <v>132107.5</v>
      </c>
      <c r="D82" s="51">
        <f>(C82/C83)</f>
        <v>4.7619047619047616E-2</v>
      </c>
      <c r="E82" s="28"/>
      <c r="F82" s="28"/>
      <c r="G82" s="29"/>
    </row>
    <row r="83" spans="2:7" ht="11.25" customHeight="1" thickBot="1">
      <c r="B83" s="52" t="s">
        <v>48</v>
      </c>
      <c r="C83" s="53">
        <f>SUM(C77:C82)</f>
        <v>2774257.5</v>
      </c>
      <c r="D83" s="54">
        <f>SUM(D77:D82)</f>
        <v>1</v>
      </c>
      <c r="E83" s="28"/>
      <c r="F83" s="28"/>
      <c r="G83" s="29"/>
    </row>
    <row r="84" spans="2:7" ht="11.25" customHeight="1">
      <c r="B84" s="46"/>
      <c r="C84" s="33"/>
      <c r="D84" s="33"/>
      <c r="E84" s="33"/>
      <c r="F84" s="33"/>
      <c r="G84" s="29"/>
    </row>
    <row r="85" spans="2:7" ht="11.25" customHeight="1">
      <c r="B85" s="47"/>
      <c r="C85" s="33"/>
      <c r="D85" s="33"/>
      <c r="E85" s="33"/>
      <c r="F85" s="33"/>
      <c r="G85" s="29"/>
    </row>
    <row r="86" spans="2:7" ht="11.25" customHeight="1" thickBot="1">
      <c r="B86" s="67"/>
      <c r="C86" s="68" t="s">
        <v>49</v>
      </c>
      <c r="D86" s="69"/>
      <c r="E86" s="70"/>
      <c r="F86" s="27"/>
      <c r="G86" s="29"/>
    </row>
    <row r="87" spans="2:7" ht="11.25" customHeight="1">
      <c r="B87" s="71" t="s">
        <v>59</v>
      </c>
      <c r="C87" s="106">
        <v>1600</v>
      </c>
      <c r="D87" s="106">
        <v>1800</v>
      </c>
      <c r="E87" s="107">
        <v>2000</v>
      </c>
      <c r="F87" s="66"/>
      <c r="G87" s="30"/>
    </row>
    <row r="88" spans="2:7" ht="11.25" customHeight="1" thickBot="1">
      <c r="B88" s="52" t="s">
        <v>60</v>
      </c>
      <c r="C88" s="73">
        <f>(G62/C87)</f>
        <v>1733.9109375</v>
      </c>
      <c r="D88" s="73">
        <f>(G62/D87)</f>
        <v>1541.2541666666666</v>
      </c>
      <c r="E88" s="74">
        <f>(G62/E87)</f>
        <v>1387.1287500000001</v>
      </c>
      <c r="F88" s="66"/>
      <c r="G88" s="30"/>
    </row>
    <row r="89" spans="2:7" ht="11.25" customHeight="1">
      <c r="B89" s="57" t="s">
        <v>50</v>
      </c>
      <c r="C89" s="31"/>
      <c r="D89" s="31"/>
      <c r="E89" s="31"/>
      <c r="F89" s="31"/>
      <c r="G89" s="31"/>
    </row>
  </sheetData>
  <mergeCells count="9">
    <mergeCell ref="B75:C75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BOVINOS CARNE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dcterms:created xsi:type="dcterms:W3CDTF">2020-11-27T12:49:26Z</dcterms:created>
  <dcterms:modified xsi:type="dcterms:W3CDTF">2023-02-08T14:42:36Z</dcterms:modified>
</cp:coreProperties>
</file>