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0490" windowHeight="7050"/>
  </bookViews>
  <sheets>
    <sheet name="BOVINOS CARN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G62" i="1"/>
  <c r="G61" i="1"/>
  <c r="G60" i="1"/>
  <c r="G55" i="1"/>
  <c r="G54" i="1"/>
  <c r="G53" i="1"/>
  <c r="G52" i="1"/>
  <c r="G51" i="1"/>
  <c r="G50" i="1"/>
  <c r="G49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69" i="1" s="1"/>
  <c r="G40" i="1"/>
  <c r="C84" i="1" s="1"/>
  <c r="G64" i="1" l="1"/>
  <c r="C87" i="1" s="1"/>
  <c r="G35" i="1"/>
  <c r="C83" i="1" s="1"/>
  <c r="G56" i="1"/>
  <c r="C86" i="1" s="1"/>
  <c r="G45" i="1"/>
  <c r="C85" i="1" s="1"/>
  <c r="G66" i="1" l="1"/>
  <c r="G67" i="1" s="1"/>
  <c r="G68" i="1" l="1"/>
  <c r="D94" i="1" s="1"/>
  <c r="C88" i="1"/>
  <c r="E94" i="1" l="1"/>
  <c r="C94" i="1"/>
  <c r="G70" i="1"/>
  <c r="C89" i="1"/>
  <c r="D86" i="1" l="1"/>
  <c r="D85" i="1"/>
  <c r="D87" i="1"/>
  <c r="D83" i="1"/>
  <c r="D88" i="1"/>
  <c r="D89" i="1" l="1"/>
</calcChain>
</file>

<file path=xl/sharedStrings.xml><?xml version="1.0" encoding="utf-8"?>
<sst xmlns="http://schemas.openxmlformats.org/spreadsheetml/2006/main" count="172" uniqueCount="121">
  <si>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</si>
  <si>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</si>
  <si>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</si>
  <si>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</si>
  <si>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</si>
  <si>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</si>
  <si>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</si>
  <si>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</si>
  <si>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</si>
  <si>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</si>
  <si>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</si>
  <si>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</si>
  <si>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</si>
  <si>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</si>
  <si>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</si>
  <si>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</si>
  <si>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</si>
  <si>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</si>
  <si>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</si>
  <si>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</si>
  <si>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</si>
  <si>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</si>
  <si>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</si>
  <si>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</si>
  <si>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</si>
  <si>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</si>
  <si>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</si>
  <si>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</si>
  <si>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</si>
  <si>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</si>
  <si>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</si>
  <si>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</si>
  <si>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</si>
  <si>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</si>
  <si>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</si>
  <si>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</si>
  <si>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</si>
  <si>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</si>
  <si>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</si>
  <si>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</si>
  <si>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</si>
  <si>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</si>
  <si>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</si>
  <si>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</si>
  <si>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</si>
  <si>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</si>
  <si>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</si>
  <si>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</si>
  <si>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</si>
  <si>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</si>
  <si>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</si>
  <si>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</si>
  <si>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</si>
  <si>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</si>
  <si>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</si>
  <si>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</si>
  <si>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</si>
  <si>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</si>
  <si>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</si>
  <si>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</si>
  <si>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Mezcla</t>
  </si>
  <si>
    <t>RENDIMIENTO (kg/rebaño 20 animales)</t>
  </si>
  <si>
    <t>PRECIO ESPERADO ($/Kg.)</t>
  </si>
  <si>
    <t>Anual</t>
  </si>
  <si>
    <t>Enfermedad - sequia</t>
  </si>
  <si>
    <t>COSTOS DIRECTOS DE PRODUCCIÓN REBAÑO 20 ANIMALES</t>
  </si>
  <si>
    <t>Monitoreo sanidad del rebaño</t>
  </si>
  <si>
    <t>Enero-Diciembre</t>
  </si>
  <si>
    <t>Areteo con DIIO</t>
  </si>
  <si>
    <t>Alimentación</t>
  </si>
  <si>
    <t>Desparasitación</t>
  </si>
  <si>
    <t>Marzo-Septiembre</t>
  </si>
  <si>
    <t>Vacunación</t>
  </si>
  <si>
    <t>Muestreo de fecas</t>
  </si>
  <si>
    <t>Pesaje de animales</t>
  </si>
  <si>
    <t>Registros</t>
  </si>
  <si>
    <t>Marzo-Febrero</t>
  </si>
  <si>
    <t>Declaración de existencias</t>
  </si>
  <si>
    <t>Julio</t>
  </si>
  <si>
    <t>Septiembre-Julio</t>
  </si>
  <si>
    <t>Inseminación artificial</t>
  </si>
  <si>
    <t>Octubre-Diciembre</t>
  </si>
  <si>
    <t>Encaste</t>
  </si>
  <si>
    <t>Selección y desecho</t>
  </si>
  <si>
    <t>Octubre-Septiembre</t>
  </si>
  <si>
    <t>Detección preñez</t>
  </si>
  <si>
    <t>Noviembre-Febrero</t>
  </si>
  <si>
    <t>Antiparasitario</t>
  </si>
  <si>
    <t>ml</t>
  </si>
  <si>
    <t>Marzo - Septiembre</t>
  </si>
  <si>
    <t>Vacunas</t>
  </si>
  <si>
    <t>Alimentación con subproductos</t>
  </si>
  <si>
    <t>Marzo - Agosto</t>
  </si>
  <si>
    <t>Alimentación con heno</t>
  </si>
  <si>
    <t>Arriendo de talaje</t>
  </si>
  <si>
    <t>c/u</t>
  </si>
  <si>
    <t>Septiembre - Febrero</t>
  </si>
  <si>
    <t>Medicamentos emergencias</t>
  </si>
  <si>
    <t>Enero - Diciembre</t>
  </si>
  <si>
    <t>ha</t>
  </si>
  <si>
    <t xml:space="preserve">Agosto </t>
  </si>
  <si>
    <t>Traslados internos</t>
  </si>
  <si>
    <t>Agosto - Noviembre</t>
  </si>
  <si>
    <t>Aretes</t>
  </si>
  <si>
    <t>caja</t>
  </si>
  <si>
    <t>Fletes</t>
  </si>
  <si>
    <t>$</t>
  </si>
  <si>
    <t>Rendimiento (Kg.)</t>
  </si>
  <si>
    <t>Costo unitario ($/Kg.) (*)</t>
  </si>
  <si>
    <t>% de Preñez</t>
  </si>
  <si>
    <t>% de Destete</t>
  </si>
  <si>
    <t>% de Parición</t>
  </si>
  <si>
    <t>Consideraciones</t>
  </si>
  <si>
    <t>Praderas Suplementarias</t>
  </si>
  <si>
    <t>Inseminación artificial (costo incluye dosis y servicio)</t>
  </si>
  <si>
    <t>Viajes a la cordillera o cerros aledaños utilizados para talaje  (veranadas/invernadas)</t>
  </si>
  <si>
    <t>Feria  ganadera San Fernando</t>
  </si>
  <si>
    <t>Enero 2024</t>
  </si>
  <si>
    <t>BOVINOS CARNE</t>
  </si>
  <si>
    <t>San Fernando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</si>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</sst>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9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7" fontId="16" fillId="0" borderId="20" applyFont="0" applyFill="0" applyBorder="0" applyAlignment="0" applyProtection="0"/>
    <xf numFmtId="41" fontId="17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0" fontId="2" fillId="2" borderId="12" xfId="0" applyFont="1" applyFill="1" applyBorder="1" applyAlignment="1">
      <alignment horizontal="left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6" fillId="3" borderId="17" xfId="0" applyNumberFormat="1" applyFont="1" applyFill="1" applyBorder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/>
    </xf>
    <xf numFmtId="3" fontId="6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8" xfId="0" applyFill="1" applyBorder="1"/>
    <xf numFmtId="0" fontId="12" fillId="7" borderId="20" xfId="0" applyFont="1" applyFill="1" applyBorder="1"/>
    <xf numFmtId="49" fontId="10" fillId="8" borderId="21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166" fontId="10" fillId="2" borderId="6" xfId="0" applyNumberFormat="1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0" fontId="7" fillId="7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4" fillId="2" borderId="20" xfId="0" applyNumberFormat="1" applyFont="1" applyFill="1" applyBorder="1" applyAlignment="1">
      <alignment vertical="center"/>
    </xf>
    <xf numFmtId="0" fontId="12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49" fontId="10" fillId="8" borderId="32" xfId="0" applyNumberFormat="1" applyFont="1" applyFill="1" applyBorder="1" applyAlignment="1">
      <alignment vertical="center"/>
    </xf>
    <xf numFmtId="49" fontId="12" fillId="8" borderId="33" xfId="0" applyNumberFormat="1" applyFont="1" applyFill="1" applyBorder="1"/>
    <xf numFmtId="49" fontId="10" fillId="2" borderId="34" xfId="0" applyNumberFormat="1" applyFont="1" applyFill="1" applyBorder="1" applyAlignment="1">
      <alignment vertical="center"/>
    </xf>
    <xf numFmtId="9" fontId="12" fillId="2" borderId="35" xfId="0" applyNumberFormat="1" applyFont="1" applyFill="1" applyBorder="1"/>
    <xf numFmtId="49" fontId="10" fillId="8" borderId="36" xfId="0" applyNumberFormat="1" applyFont="1" applyFill="1" applyBorder="1" applyAlignment="1">
      <alignment vertical="center"/>
    </xf>
    <xf numFmtId="166" fontId="10" fillId="8" borderId="37" xfId="0" applyNumberFormat="1" applyFont="1" applyFill="1" applyBorder="1" applyAlignment="1">
      <alignment vertical="center"/>
    </xf>
    <xf numFmtId="9" fontId="10" fillId="8" borderId="38" xfId="0" applyNumberFormat="1" applyFont="1" applyFill="1" applyBorder="1" applyAlignment="1">
      <alignment vertical="center"/>
    </xf>
    <xf numFmtId="0" fontId="12" fillId="9" borderId="41" xfId="0" applyFont="1" applyFill="1" applyBorder="1"/>
    <xf numFmtId="0" fontId="12" fillId="2" borderId="20" xfId="0" applyFont="1" applyFill="1" applyBorder="1" applyAlignment="1">
      <alignment vertical="center"/>
    </xf>
    <xf numFmtId="49" fontId="12" fillId="2" borderId="20" xfId="0" applyNumberFormat="1" applyFont="1" applyFill="1" applyBorder="1" applyAlignment="1">
      <alignment vertical="center"/>
    </xf>
    <xf numFmtId="49" fontId="10" fillId="2" borderId="42" xfId="0" applyNumberFormat="1" applyFont="1" applyFill="1" applyBorder="1" applyAlignment="1">
      <alignment vertical="center"/>
    </xf>
    <xf numFmtId="0" fontId="12" fillId="2" borderId="43" xfId="0" applyFont="1" applyFill="1" applyBorder="1"/>
    <xf numFmtId="0" fontId="12" fillId="2" borderId="44" xfId="0" applyFont="1" applyFill="1" applyBorder="1"/>
    <xf numFmtId="49" fontId="12" fillId="2" borderId="45" xfId="0" applyNumberFormat="1" applyFont="1" applyFill="1" applyBorder="1" applyAlignment="1">
      <alignment vertical="center"/>
    </xf>
    <xf numFmtId="0" fontId="12" fillId="2" borderId="46" xfId="0" applyFont="1" applyFill="1" applyBorder="1"/>
    <xf numFmtId="49" fontId="12" fillId="2" borderId="47" xfId="0" applyNumberFormat="1" applyFont="1" applyFill="1" applyBorder="1" applyAlignment="1">
      <alignment vertical="center"/>
    </xf>
    <xf numFmtId="0" fontId="12" fillId="2" borderId="48" xfId="0" applyFont="1" applyFill="1" applyBorder="1"/>
    <xf numFmtId="0" fontId="12" fillId="2" borderId="49" xfId="0" applyFont="1" applyFill="1" applyBorder="1"/>
    <xf numFmtId="0" fontId="10" fillId="7" borderId="20" xfId="0" applyFont="1" applyFill="1" applyBorder="1" applyAlignment="1">
      <alignment vertical="center"/>
    </xf>
    <xf numFmtId="0" fontId="7" fillId="9" borderId="19" xfId="0" applyFont="1" applyFill="1" applyBorder="1" applyAlignment="1">
      <alignment vertical="center"/>
    </xf>
    <xf numFmtId="49" fontId="15" fillId="9" borderId="20" xfId="0" applyNumberFormat="1" applyFont="1" applyFill="1" applyBorder="1" applyAlignment="1">
      <alignment vertical="center"/>
    </xf>
    <xf numFmtId="0" fontId="7" fillId="9" borderId="20" xfId="0" applyFont="1" applyFill="1" applyBorder="1" applyAlignment="1">
      <alignment vertical="center"/>
    </xf>
    <xf numFmtId="0" fontId="7" fillId="9" borderId="50" xfId="0" applyFont="1" applyFill="1" applyBorder="1" applyAlignment="1">
      <alignment vertical="center"/>
    </xf>
    <xf numFmtId="49" fontId="10" fillId="8" borderId="51" xfId="0" applyNumberFormat="1" applyFont="1" applyFill="1" applyBorder="1" applyAlignment="1">
      <alignment vertical="center"/>
    </xf>
    <xf numFmtId="166" fontId="10" fillId="8" borderId="38" xfId="0" applyNumberFormat="1" applyFont="1" applyFill="1" applyBorder="1" applyAlignment="1">
      <alignment vertical="center"/>
    </xf>
    <xf numFmtId="9" fontId="12" fillId="2" borderId="54" xfId="0" applyNumberFormat="1" applyFont="1" applyFill="1" applyBorder="1"/>
    <xf numFmtId="0" fontId="12" fillId="7" borderId="55" xfId="0" applyFont="1" applyFill="1" applyBorder="1"/>
    <xf numFmtId="9" fontId="12" fillId="7" borderId="56" xfId="0" applyNumberFormat="1" applyFont="1" applyFill="1" applyBorder="1"/>
    <xf numFmtId="0" fontId="12" fillId="7" borderId="57" xfId="0" applyFont="1" applyFill="1" applyBorder="1"/>
    <xf numFmtId="9" fontId="12" fillId="7" borderId="58" xfId="0" applyNumberFormat="1" applyFont="1" applyFill="1" applyBorder="1"/>
    <xf numFmtId="0" fontId="12" fillId="7" borderId="59" xfId="0" applyFont="1" applyFill="1" applyBorder="1"/>
    <xf numFmtId="9" fontId="12" fillId="7" borderId="60" xfId="0" applyNumberFormat="1" applyFont="1" applyFill="1" applyBorder="1"/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5" fillId="9" borderId="39" xfId="0" applyNumberFormat="1" applyFont="1" applyFill="1" applyBorder="1" applyAlignment="1">
      <alignment horizontal="center" vertical="center"/>
    </xf>
    <xf numFmtId="0" fontId="10" fillId="9" borderId="40" xfId="0" applyFont="1" applyFill="1" applyBorder="1" applyAlignment="1">
      <alignment horizontal="center" vertical="center"/>
    </xf>
    <xf numFmtId="49" fontId="15" fillId="9" borderId="39" xfId="0" applyNumberFormat="1" applyFont="1" applyFill="1" applyBorder="1" applyAlignment="1">
      <alignment vertical="center"/>
    </xf>
    <xf numFmtId="0" fontId="10" fillId="9" borderId="40" xfId="0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vertical="center" wrapText="1"/>
    </xf>
    <xf numFmtId="0" fontId="19" fillId="0" borderId="61" xfId="0" applyFont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3" fontId="3" fillId="2" borderId="61" xfId="0" applyNumberFormat="1" applyFont="1" applyFill="1" applyBorder="1"/>
    <xf numFmtId="49" fontId="3" fillId="2" borderId="61" xfId="0" applyNumberFormat="1" applyFont="1" applyFill="1" applyBorder="1" applyAlignment="1">
      <alignment horizontal="right"/>
    </xf>
    <xf numFmtId="169" fontId="3" fillId="2" borderId="61" xfId="0" applyNumberFormat="1" applyFont="1" applyFill="1" applyBorder="1"/>
    <xf numFmtId="49" fontId="3" fillId="2" borderId="61" xfId="0" applyNumberFormat="1" applyFont="1" applyFill="1" applyBorder="1" applyAlignment="1">
      <alignment horizontal="right" wrapText="1"/>
    </xf>
    <xf numFmtId="49" fontId="3" fillId="2" borderId="54" xfId="0" applyNumberFormat="1" applyFont="1" applyFill="1" applyBorder="1" applyAlignment="1">
      <alignment horizontal="left"/>
    </xf>
    <xf numFmtId="49" fontId="3" fillId="2" borderId="62" xfId="0" applyNumberFormat="1" applyFont="1" applyFill="1" applyBorder="1" applyAlignment="1">
      <alignment horizontal="left"/>
    </xf>
    <xf numFmtId="3" fontId="3" fillId="2" borderId="61" xfId="0" applyNumberFormat="1" applyFont="1" applyFill="1" applyBorder="1" applyAlignment="1">
      <alignment horizontal="right" wrapText="1"/>
    </xf>
    <xf numFmtId="0" fontId="19" fillId="0" borderId="61" xfId="0" applyFont="1" applyBorder="1" applyAlignment="1">
      <alignment horizontal="right" wrapText="1"/>
    </xf>
    <xf numFmtId="14" fontId="3" fillId="2" borderId="61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1" xfId="0" applyFont="1" applyFill="1" applyBorder="1" applyAlignment="1"/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horizontal="right"/>
    </xf>
    <xf numFmtId="0" fontId="0" fillId="2" borderId="4" xfId="0" applyFont="1" applyFill="1" applyBorder="1" applyAlignment="1"/>
    <xf numFmtId="49" fontId="18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0" fillId="0" borderId="20" xfId="0" applyNumberFormat="1" applyFont="1" applyBorder="1" applyAlignment="1"/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41" fontId="10" fillId="8" borderId="52" xfId="2" applyFont="1" applyFill="1" applyBorder="1" applyAlignment="1">
      <alignment vertical="center"/>
    </xf>
    <xf numFmtId="41" fontId="10" fillId="8" borderId="53" xfId="2" applyFont="1" applyFill="1" applyBorder="1" applyAlignment="1">
      <alignment vertical="center"/>
    </xf>
  </cellXfs>
  <cellStyles count="3">
    <cellStyle name="Millares [0]" xfId="2" builtinId="6"/>
    <cellStyle name="Millares 8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819149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79343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B1" zoomScale="118" zoomScaleNormal="118" workbookViewId="0">
      <selection activeCell="C9" sqref="C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43.7109375" style="1" customWidth="1"/>
    <col min="3" max="3" width="19.42578125" style="1" customWidth="1"/>
    <col min="4" max="4" width="9.42578125" style="1" customWidth="1"/>
    <col min="5" max="5" width="23.140625" style="1" bestFit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21" ht="15" customHeight="1" x14ac:dyDescent="0.25">
      <c r="A1" s="2"/>
      <c r="B1" s="2"/>
      <c r="C1" s="2"/>
      <c r="D1" s="2"/>
      <c r="E1" s="2"/>
      <c r="F1" s="2"/>
      <c r="G1" s="2"/>
    </row>
    <row r="2" spans="1:221" ht="15" customHeight="1" x14ac:dyDescent="0.25">
      <c r="A2" s="2"/>
      <c r="B2" s="2"/>
      <c r="C2" s="2"/>
      <c r="D2" s="2"/>
      <c r="E2" s="2"/>
      <c r="F2" s="2"/>
      <c r="G2" s="2"/>
    </row>
    <row r="3" spans="1:221" ht="15" customHeight="1" x14ac:dyDescent="0.25">
      <c r="A3" s="2"/>
      <c r="B3" s="2"/>
      <c r="C3" s="2"/>
      <c r="D3" s="2"/>
      <c r="E3" s="2"/>
      <c r="F3" s="2"/>
      <c r="G3" s="2"/>
    </row>
    <row r="4" spans="1:221" ht="15" customHeight="1" x14ac:dyDescent="0.25">
      <c r="A4" s="2"/>
      <c r="B4" s="2"/>
      <c r="C4" s="2"/>
      <c r="D4" s="2"/>
      <c r="E4" s="2"/>
      <c r="F4" s="2"/>
      <c r="G4" s="2"/>
    </row>
    <row r="5" spans="1:221" ht="15" customHeight="1" x14ac:dyDescent="0.25">
      <c r="A5" s="2"/>
      <c r="B5" s="2"/>
      <c r="C5" s="2"/>
      <c r="D5" s="2"/>
      <c r="E5" s="2"/>
      <c r="F5" s="2"/>
      <c r="G5" s="2"/>
    </row>
    <row r="6" spans="1:221" ht="15" customHeight="1" x14ac:dyDescent="0.25">
      <c r="A6" s="2"/>
      <c r="B6" s="2"/>
      <c r="C6" s="2"/>
      <c r="D6" s="2"/>
      <c r="E6" s="2"/>
      <c r="F6" s="2"/>
      <c r="G6" s="2"/>
    </row>
    <row r="7" spans="1:221" ht="15" customHeight="1" x14ac:dyDescent="0.25">
      <c r="A7" s="2"/>
      <c r="B7" s="2"/>
      <c r="C7" s="2"/>
      <c r="D7" s="2"/>
      <c r="E7" s="2"/>
      <c r="F7" s="2"/>
      <c r="G7" s="2"/>
    </row>
    <row r="8" spans="1:221" ht="15" customHeight="1" x14ac:dyDescent="0.25">
      <c r="A8" s="2"/>
      <c r="B8" s="3"/>
      <c r="C8" s="4"/>
      <c r="D8" s="2"/>
      <c r="E8" s="4"/>
      <c r="F8" s="4"/>
      <c r="G8" s="4"/>
    </row>
    <row r="9" spans="1:221" ht="15" x14ac:dyDescent="0.25">
      <c r="A9" s="5"/>
      <c r="B9" s="90" t="s">
        <v>0</v>
      </c>
      <c r="C9" s="91" t="s">
        <v>118</v>
      </c>
      <c r="D9" s="92"/>
      <c r="E9" s="93" t="s">
        <v>61</v>
      </c>
      <c r="F9" s="94"/>
      <c r="G9" s="95">
        <v>4125</v>
      </c>
    </row>
    <row r="10" spans="1:221" ht="25.5" customHeight="1" x14ac:dyDescent="0.25">
      <c r="A10" s="5"/>
      <c r="B10" s="6" t="s">
        <v>1</v>
      </c>
      <c r="C10" s="91" t="s">
        <v>60</v>
      </c>
      <c r="D10" s="92"/>
      <c r="E10" s="82" t="s">
        <v>2</v>
      </c>
      <c r="F10" s="83"/>
      <c r="G10" s="96" t="s">
        <v>117</v>
      </c>
    </row>
    <row r="11" spans="1:221" ht="18" customHeight="1" x14ac:dyDescent="0.25">
      <c r="A11" s="5"/>
      <c r="B11" s="6" t="s">
        <v>3</v>
      </c>
      <c r="C11" s="96" t="s">
        <v>4</v>
      </c>
      <c r="D11" s="92"/>
      <c r="E11" s="82" t="s">
        <v>62</v>
      </c>
      <c r="F11" s="83"/>
      <c r="G11" s="97">
        <v>1750</v>
      </c>
    </row>
    <row r="12" spans="1:221" ht="11.25" customHeight="1" x14ac:dyDescent="0.25">
      <c r="A12" s="5"/>
      <c r="B12" s="6" t="s">
        <v>5</v>
      </c>
      <c r="C12" s="98" t="s">
        <v>6</v>
      </c>
      <c r="D12" s="92"/>
      <c r="E12" s="99" t="s">
        <v>7</v>
      </c>
      <c r="F12" s="100"/>
      <c r="G12" s="101">
        <f>G9*G11</f>
        <v>7218750</v>
      </c>
    </row>
    <row r="13" spans="1:221" ht="25.5" x14ac:dyDescent="0.25">
      <c r="A13" s="5"/>
      <c r="B13" s="6" t="s">
        <v>8</v>
      </c>
      <c r="C13" s="102" t="s">
        <v>119</v>
      </c>
      <c r="D13" s="92"/>
      <c r="E13" s="82" t="s">
        <v>9</v>
      </c>
      <c r="F13" s="83"/>
      <c r="G13" s="98" t="s">
        <v>116</v>
      </c>
    </row>
    <row r="14" spans="1:221" ht="15" x14ac:dyDescent="0.25">
      <c r="A14" s="5"/>
      <c r="B14" s="6" t="s">
        <v>10</v>
      </c>
      <c r="C14" s="96" t="s">
        <v>59</v>
      </c>
      <c r="D14" s="92"/>
      <c r="E14" s="82" t="s">
        <v>11</v>
      </c>
      <c r="F14" s="83"/>
      <c r="G14" s="96" t="s">
        <v>63</v>
      </c>
    </row>
    <row r="15" spans="1:221" ht="25.5" customHeight="1" x14ac:dyDescent="0.25">
      <c r="A15" s="5"/>
      <c r="B15" s="6" t="s">
        <v>12</v>
      </c>
      <c r="C15" s="103">
        <v>44941</v>
      </c>
      <c r="D15" s="92"/>
      <c r="E15" s="104" t="s">
        <v>13</v>
      </c>
      <c r="F15" s="105"/>
      <c r="G15" s="98" t="s">
        <v>64</v>
      </c>
    </row>
    <row r="16" spans="1:221" s="112" customFormat="1" ht="12" customHeight="1" x14ac:dyDescent="0.25">
      <c r="A16" s="106"/>
      <c r="B16" s="7"/>
      <c r="C16" s="107"/>
      <c r="D16" s="108"/>
      <c r="E16" s="109"/>
      <c r="F16" s="109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</row>
    <row r="17" spans="1:255" s="112" customFormat="1" ht="12" customHeight="1" x14ac:dyDescent="0.25">
      <c r="A17" s="113"/>
      <c r="B17" s="84" t="s">
        <v>65</v>
      </c>
      <c r="C17" s="85"/>
      <c r="D17" s="85"/>
      <c r="E17" s="85"/>
      <c r="F17" s="85"/>
      <c r="G17" s="85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</row>
    <row r="18" spans="1:255" s="112" customFormat="1" ht="12" customHeight="1" x14ac:dyDescent="0.25">
      <c r="A18" s="106"/>
      <c r="B18" s="114"/>
      <c r="C18" s="8"/>
      <c r="D18" s="8"/>
      <c r="E18" s="8"/>
      <c r="F18" s="115"/>
      <c r="G18" s="116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</row>
    <row r="19" spans="1:255" s="112" customFormat="1" ht="12" customHeight="1" x14ac:dyDescent="0.25">
      <c r="A19" s="117"/>
      <c r="B19" s="118" t="s">
        <v>14</v>
      </c>
      <c r="C19" s="119"/>
      <c r="D19" s="120"/>
      <c r="E19" s="120"/>
      <c r="F19" s="121"/>
      <c r="G19" s="122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  <c r="IR19" s="111"/>
      <c r="IS19" s="111"/>
      <c r="IT19" s="111"/>
      <c r="IU19" s="111"/>
    </row>
    <row r="20" spans="1:255" s="112" customFormat="1" ht="24" customHeight="1" x14ac:dyDescent="0.25">
      <c r="A20" s="117"/>
      <c r="B20" s="123" t="s">
        <v>15</v>
      </c>
      <c r="C20" s="124" t="s">
        <v>16</v>
      </c>
      <c r="D20" s="124" t="s">
        <v>17</v>
      </c>
      <c r="E20" s="123" t="s">
        <v>18</v>
      </c>
      <c r="F20" s="124" t="s">
        <v>19</v>
      </c>
      <c r="G20" s="123" t="s">
        <v>20</v>
      </c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  <c r="IR20" s="111"/>
      <c r="IS20" s="111"/>
      <c r="IT20" s="111"/>
      <c r="IU20" s="111"/>
    </row>
    <row r="21" spans="1:255" s="131" customFormat="1" ht="12" customHeight="1" x14ac:dyDescent="0.25">
      <c r="A21" s="125"/>
      <c r="B21" s="126" t="s">
        <v>66</v>
      </c>
      <c r="C21" s="127" t="s">
        <v>21</v>
      </c>
      <c r="D21" s="127">
        <v>2</v>
      </c>
      <c r="E21" s="127" t="s">
        <v>67</v>
      </c>
      <c r="F21" s="128">
        <v>25000</v>
      </c>
      <c r="G21" s="129">
        <f>D21*F21</f>
        <v>50000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  <c r="DS21" s="130"/>
      <c r="DT21" s="130"/>
      <c r="DU21" s="130"/>
      <c r="DV21" s="130"/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0"/>
      <c r="EI21" s="130"/>
      <c r="EJ21" s="130"/>
      <c r="EK21" s="130"/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  <c r="IR21" s="130"/>
      <c r="IS21" s="130"/>
      <c r="IT21" s="130"/>
      <c r="IU21" s="130"/>
    </row>
    <row r="22" spans="1:255" s="131" customFormat="1" ht="12" customHeight="1" x14ac:dyDescent="0.25">
      <c r="A22" s="125"/>
      <c r="B22" s="126" t="s">
        <v>68</v>
      </c>
      <c r="C22" s="127" t="s">
        <v>21</v>
      </c>
      <c r="D22" s="127">
        <v>2</v>
      </c>
      <c r="E22" s="127" t="s">
        <v>67</v>
      </c>
      <c r="F22" s="128">
        <v>25000</v>
      </c>
      <c r="G22" s="129">
        <f t="shared" ref="G22:G34" si="0">D22*F22</f>
        <v>50000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130"/>
      <c r="CX22" s="130"/>
      <c r="CY22" s="130"/>
      <c r="CZ22" s="130"/>
      <c r="DA22" s="130"/>
      <c r="DB22" s="130"/>
      <c r="DC22" s="130"/>
      <c r="DD22" s="130"/>
      <c r="DE22" s="130"/>
      <c r="DF22" s="130"/>
      <c r="DG22" s="130"/>
      <c r="DH22" s="130"/>
      <c r="DI22" s="130"/>
      <c r="DJ22" s="130"/>
      <c r="DK22" s="130"/>
      <c r="DL22" s="130"/>
      <c r="DM22" s="130"/>
      <c r="DN22" s="130"/>
      <c r="DO22" s="130"/>
      <c r="DP22" s="130"/>
      <c r="DQ22" s="130"/>
      <c r="DR22" s="130"/>
      <c r="DS22" s="130"/>
      <c r="DT22" s="130"/>
      <c r="DU22" s="130"/>
      <c r="DV22" s="130"/>
      <c r="DW22" s="130"/>
      <c r="DX22" s="130"/>
      <c r="DY22" s="130"/>
      <c r="DZ22" s="130"/>
      <c r="EA22" s="130"/>
      <c r="EB22" s="130"/>
      <c r="EC22" s="130"/>
      <c r="ED22" s="130"/>
      <c r="EE22" s="130"/>
      <c r="EF22" s="130"/>
      <c r="EG22" s="130"/>
      <c r="EH22" s="130"/>
      <c r="EI22" s="130"/>
      <c r="EJ22" s="130"/>
      <c r="EK22" s="130"/>
      <c r="EL22" s="130"/>
      <c r="EM22" s="130"/>
      <c r="EN22" s="130"/>
      <c r="EO22" s="130"/>
      <c r="EP22" s="130"/>
      <c r="EQ22" s="130"/>
      <c r="ER22" s="130"/>
      <c r="ES22" s="130"/>
      <c r="ET22" s="130"/>
      <c r="EU22" s="130"/>
      <c r="EV22" s="130"/>
      <c r="EW22" s="130"/>
      <c r="EX22" s="130"/>
      <c r="EY22" s="130"/>
      <c r="EZ22" s="130"/>
      <c r="FA22" s="130"/>
      <c r="FB22" s="130"/>
      <c r="FC22" s="130"/>
      <c r="FD22" s="130"/>
      <c r="FE22" s="130"/>
      <c r="FF22" s="130"/>
      <c r="FG22" s="130"/>
      <c r="FH22" s="130"/>
      <c r="FI22" s="130"/>
      <c r="FJ22" s="130"/>
      <c r="FK22" s="130"/>
      <c r="FL22" s="130"/>
      <c r="FM22" s="130"/>
      <c r="FN22" s="130"/>
      <c r="FO22" s="130"/>
      <c r="FP22" s="130"/>
      <c r="FQ22" s="130"/>
      <c r="FR22" s="130"/>
      <c r="FS22" s="130"/>
      <c r="FT22" s="130"/>
      <c r="FU22" s="130"/>
      <c r="FV22" s="130"/>
      <c r="FW22" s="130"/>
      <c r="FX22" s="130"/>
      <c r="FY22" s="130"/>
      <c r="FZ22" s="130"/>
      <c r="GA22" s="130"/>
      <c r="GB22" s="130"/>
      <c r="GC22" s="130"/>
      <c r="GD22" s="130"/>
      <c r="GE22" s="130"/>
      <c r="GF22" s="130"/>
      <c r="GG22" s="130"/>
      <c r="GH22" s="130"/>
      <c r="GI22" s="130"/>
      <c r="GJ22" s="130"/>
      <c r="GK22" s="130"/>
      <c r="GL22" s="130"/>
      <c r="GM22" s="130"/>
      <c r="GN22" s="130"/>
      <c r="GO22" s="130"/>
      <c r="GP22" s="130"/>
      <c r="GQ22" s="130"/>
      <c r="GR22" s="130"/>
      <c r="GS22" s="130"/>
      <c r="GT22" s="130"/>
      <c r="GU22" s="130"/>
      <c r="GV22" s="130"/>
      <c r="GW22" s="130"/>
      <c r="GX22" s="130"/>
      <c r="GY22" s="130"/>
      <c r="GZ22" s="130"/>
      <c r="HA22" s="130"/>
      <c r="HB22" s="130"/>
      <c r="HC22" s="130"/>
      <c r="HD22" s="130"/>
      <c r="HE22" s="130"/>
      <c r="HF22" s="130"/>
      <c r="HG22" s="130"/>
      <c r="HH22" s="130"/>
      <c r="HI22" s="130"/>
      <c r="HJ22" s="130"/>
      <c r="HK22" s="130"/>
      <c r="HL22" s="130"/>
      <c r="HM22" s="130"/>
      <c r="HN22" s="130"/>
      <c r="HO22" s="130"/>
      <c r="HP22" s="130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30"/>
      <c r="IB22" s="130"/>
      <c r="IC22" s="130"/>
      <c r="ID22" s="130"/>
      <c r="IE22" s="130"/>
      <c r="IF22" s="130"/>
      <c r="IG22" s="130"/>
      <c r="IH22" s="130"/>
      <c r="II22" s="130"/>
      <c r="IJ22" s="130"/>
      <c r="IK22" s="130"/>
      <c r="IL22" s="130"/>
      <c r="IM22" s="130"/>
      <c r="IN22" s="130"/>
      <c r="IO22" s="130"/>
      <c r="IP22" s="130"/>
      <c r="IQ22" s="130"/>
      <c r="IR22" s="130"/>
      <c r="IS22" s="130"/>
      <c r="IT22" s="130"/>
      <c r="IU22" s="130"/>
    </row>
    <row r="23" spans="1:255" s="131" customFormat="1" ht="12" customHeight="1" x14ac:dyDescent="0.25">
      <c r="A23" s="125"/>
      <c r="B23" s="126" t="s">
        <v>69</v>
      </c>
      <c r="C23" s="127" t="s">
        <v>21</v>
      </c>
      <c r="D23" s="127">
        <v>46</v>
      </c>
      <c r="E23" s="127" t="s">
        <v>67</v>
      </c>
      <c r="F23" s="128">
        <v>25000</v>
      </c>
      <c r="G23" s="129">
        <f t="shared" si="0"/>
        <v>1150000</v>
      </c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30"/>
      <c r="DJ23" s="130"/>
      <c r="DK23" s="130"/>
      <c r="DL23" s="130"/>
      <c r="DM23" s="130"/>
      <c r="DN23" s="130"/>
      <c r="DO23" s="130"/>
      <c r="DP23" s="130"/>
      <c r="DQ23" s="130"/>
      <c r="DR23" s="130"/>
      <c r="DS23" s="130"/>
      <c r="DT23" s="130"/>
      <c r="DU23" s="130"/>
      <c r="DV23" s="130"/>
      <c r="DW23" s="130"/>
      <c r="DX23" s="130"/>
      <c r="DY23" s="130"/>
      <c r="DZ23" s="130"/>
      <c r="EA23" s="130"/>
      <c r="EB23" s="130"/>
      <c r="EC23" s="130"/>
      <c r="ED23" s="130"/>
      <c r="EE23" s="130"/>
      <c r="EF23" s="130"/>
      <c r="EG23" s="130"/>
      <c r="EH23" s="130"/>
      <c r="EI23" s="130"/>
      <c r="EJ23" s="130"/>
      <c r="EK23" s="130"/>
      <c r="EL23" s="130"/>
      <c r="EM23" s="130"/>
      <c r="EN23" s="130"/>
      <c r="EO23" s="130"/>
      <c r="EP23" s="130"/>
      <c r="EQ23" s="130"/>
      <c r="ER23" s="130"/>
      <c r="ES23" s="130"/>
      <c r="ET23" s="130"/>
      <c r="EU23" s="130"/>
      <c r="EV23" s="130"/>
      <c r="EW23" s="130"/>
      <c r="EX23" s="130"/>
      <c r="EY23" s="130"/>
      <c r="EZ23" s="130"/>
      <c r="FA23" s="130"/>
      <c r="FB23" s="130"/>
      <c r="FC23" s="130"/>
      <c r="FD23" s="130"/>
      <c r="FE23" s="130"/>
      <c r="FF23" s="130"/>
      <c r="FG23" s="130"/>
      <c r="FH23" s="130"/>
      <c r="FI23" s="130"/>
      <c r="FJ23" s="130"/>
      <c r="FK23" s="130"/>
      <c r="FL23" s="130"/>
      <c r="FM23" s="130"/>
      <c r="FN23" s="130"/>
      <c r="FO23" s="130"/>
      <c r="FP23" s="130"/>
      <c r="FQ23" s="130"/>
      <c r="FR23" s="130"/>
      <c r="FS23" s="130"/>
      <c r="FT23" s="130"/>
      <c r="FU23" s="130"/>
      <c r="FV23" s="130"/>
      <c r="FW23" s="130"/>
      <c r="FX23" s="130"/>
      <c r="FY23" s="130"/>
      <c r="FZ23" s="130"/>
      <c r="GA23" s="130"/>
      <c r="GB23" s="130"/>
      <c r="GC23" s="130"/>
      <c r="GD23" s="130"/>
      <c r="GE23" s="130"/>
      <c r="GF23" s="130"/>
      <c r="GG23" s="130"/>
      <c r="GH23" s="130"/>
      <c r="GI23" s="130"/>
      <c r="GJ23" s="130"/>
      <c r="GK23" s="130"/>
      <c r="GL23" s="130"/>
      <c r="GM23" s="130"/>
      <c r="GN23" s="130"/>
      <c r="GO23" s="130"/>
      <c r="GP23" s="130"/>
      <c r="GQ23" s="130"/>
      <c r="GR23" s="130"/>
      <c r="GS23" s="130"/>
      <c r="GT23" s="130"/>
      <c r="GU23" s="130"/>
      <c r="GV23" s="130"/>
      <c r="GW23" s="130"/>
      <c r="GX23" s="130"/>
      <c r="GY23" s="130"/>
      <c r="GZ23" s="130"/>
      <c r="HA23" s="130"/>
      <c r="HB23" s="130"/>
      <c r="HC23" s="130"/>
      <c r="HD23" s="130"/>
      <c r="HE23" s="130"/>
      <c r="HF23" s="130"/>
      <c r="HG23" s="130"/>
      <c r="HH23" s="130"/>
      <c r="HI23" s="130"/>
      <c r="HJ23" s="130"/>
      <c r="HK23" s="130"/>
      <c r="HL23" s="130"/>
      <c r="HM23" s="130"/>
      <c r="HN23" s="130"/>
      <c r="HO23" s="130"/>
      <c r="HP23" s="130"/>
      <c r="HQ23" s="130"/>
      <c r="HR23" s="130"/>
      <c r="HS23" s="130"/>
      <c r="HT23" s="130"/>
      <c r="HU23" s="130"/>
      <c r="HV23" s="130"/>
      <c r="HW23" s="130"/>
      <c r="HX23" s="130"/>
      <c r="HY23" s="130"/>
      <c r="HZ23" s="130"/>
      <c r="IA23" s="130"/>
      <c r="IB23" s="130"/>
      <c r="IC23" s="130"/>
      <c r="ID23" s="130"/>
      <c r="IE23" s="130"/>
      <c r="IF23" s="130"/>
      <c r="IG23" s="130"/>
      <c r="IH23" s="130"/>
      <c r="II23" s="130"/>
      <c r="IJ23" s="130"/>
      <c r="IK23" s="130"/>
      <c r="IL23" s="130"/>
      <c r="IM23" s="130"/>
      <c r="IN23" s="130"/>
      <c r="IO23" s="130"/>
      <c r="IP23" s="130"/>
      <c r="IQ23" s="130"/>
      <c r="IR23" s="130"/>
      <c r="IS23" s="130"/>
      <c r="IT23" s="130"/>
      <c r="IU23" s="130"/>
    </row>
    <row r="24" spans="1:255" s="131" customFormat="1" ht="12" customHeight="1" x14ac:dyDescent="0.25">
      <c r="A24" s="125"/>
      <c r="B24" s="126" t="s">
        <v>70</v>
      </c>
      <c r="C24" s="127" t="s">
        <v>21</v>
      </c>
      <c r="D24" s="127">
        <v>1</v>
      </c>
      <c r="E24" s="127" t="s">
        <v>71</v>
      </c>
      <c r="F24" s="128">
        <v>25000</v>
      </c>
      <c r="G24" s="129">
        <f t="shared" si="0"/>
        <v>25000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  <c r="DC24" s="130"/>
      <c r="DD24" s="130"/>
      <c r="DE24" s="130"/>
      <c r="DF24" s="130"/>
      <c r="DG24" s="130"/>
      <c r="DH24" s="130"/>
      <c r="DI24" s="130"/>
      <c r="DJ24" s="130"/>
      <c r="DK24" s="130"/>
      <c r="DL24" s="130"/>
      <c r="DM24" s="130"/>
      <c r="DN24" s="130"/>
      <c r="DO24" s="130"/>
      <c r="DP24" s="130"/>
      <c r="DQ24" s="130"/>
      <c r="DR24" s="130"/>
      <c r="DS24" s="130"/>
      <c r="DT24" s="130"/>
      <c r="DU24" s="130"/>
      <c r="DV24" s="130"/>
      <c r="DW24" s="130"/>
      <c r="DX24" s="130"/>
      <c r="DY24" s="130"/>
      <c r="DZ24" s="130"/>
      <c r="EA24" s="130"/>
      <c r="EB24" s="130"/>
      <c r="EC24" s="130"/>
      <c r="ED24" s="130"/>
      <c r="EE24" s="130"/>
      <c r="EF24" s="130"/>
      <c r="EG24" s="130"/>
      <c r="EH24" s="130"/>
      <c r="EI24" s="130"/>
      <c r="EJ24" s="130"/>
      <c r="EK24" s="130"/>
      <c r="EL24" s="130"/>
      <c r="EM24" s="130"/>
      <c r="EN24" s="130"/>
      <c r="EO24" s="130"/>
      <c r="EP24" s="130"/>
      <c r="EQ24" s="130"/>
      <c r="ER24" s="130"/>
      <c r="ES24" s="130"/>
      <c r="ET24" s="130"/>
      <c r="EU24" s="130"/>
      <c r="EV24" s="130"/>
      <c r="EW24" s="130"/>
      <c r="EX24" s="130"/>
      <c r="EY24" s="130"/>
      <c r="EZ24" s="130"/>
      <c r="FA24" s="130"/>
      <c r="FB24" s="130"/>
      <c r="FC24" s="130"/>
      <c r="FD24" s="130"/>
      <c r="FE24" s="130"/>
      <c r="FF24" s="130"/>
      <c r="FG24" s="130"/>
      <c r="FH24" s="130"/>
      <c r="FI24" s="130"/>
      <c r="FJ24" s="130"/>
      <c r="FK24" s="130"/>
      <c r="FL24" s="130"/>
      <c r="FM24" s="130"/>
      <c r="FN24" s="130"/>
      <c r="FO24" s="130"/>
      <c r="FP24" s="130"/>
      <c r="FQ24" s="130"/>
      <c r="FR24" s="130"/>
      <c r="FS24" s="130"/>
      <c r="FT24" s="130"/>
      <c r="FU24" s="130"/>
      <c r="FV24" s="130"/>
      <c r="FW24" s="130"/>
      <c r="FX24" s="130"/>
      <c r="FY24" s="130"/>
      <c r="FZ24" s="130"/>
      <c r="GA24" s="130"/>
      <c r="GB24" s="130"/>
      <c r="GC24" s="130"/>
      <c r="GD24" s="130"/>
      <c r="GE24" s="130"/>
      <c r="GF24" s="130"/>
      <c r="GG24" s="130"/>
      <c r="GH24" s="130"/>
      <c r="GI24" s="130"/>
      <c r="GJ24" s="130"/>
      <c r="GK24" s="130"/>
      <c r="GL24" s="130"/>
      <c r="GM24" s="130"/>
      <c r="GN24" s="130"/>
      <c r="GO24" s="130"/>
      <c r="GP24" s="130"/>
      <c r="GQ24" s="130"/>
      <c r="GR24" s="130"/>
      <c r="GS24" s="130"/>
      <c r="GT24" s="130"/>
      <c r="GU24" s="130"/>
      <c r="GV24" s="130"/>
      <c r="GW24" s="130"/>
      <c r="GX24" s="130"/>
      <c r="GY24" s="130"/>
      <c r="GZ24" s="130"/>
      <c r="HA24" s="130"/>
      <c r="HB24" s="130"/>
      <c r="HC24" s="130"/>
      <c r="HD24" s="130"/>
      <c r="HE24" s="130"/>
      <c r="HF24" s="130"/>
      <c r="HG24" s="130"/>
      <c r="HH24" s="130"/>
      <c r="HI24" s="130"/>
      <c r="HJ24" s="130"/>
      <c r="HK24" s="130"/>
      <c r="HL24" s="130"/>
      <c r="HM24" s="130"/>
      <c r="HN24" s="130"/>
      <c r="HO24" s="130"/>
      <c r="HP24" s="130"/>
      <c r="HQ24" s="130"/>
      <c r="HR24" s="130"/>
      <c r="HS24" s="130"/>
      <c r="HT24" s="130"/>
      <c r="HU24" s="130"/>
      <c r="HV24" s="130"/>
      <c r="HW24" s="130"/>
      <c r="HX24" s="130"/>
      <c r="HY24" s="130"/>
      <c r="HZ24" s="130"/>
      <c r="IA24" s="130"/>
      <c r="IB24" s="130"/>
      <c r="IC24" s="130"/>
      <c r="ID24" s="130"/>
      <c r="IE24" s="130"/>
      <c r="IF24" s="130"/>
      <c r="IG24" s="130"/>
      <c r="IH24" s="130"/>
      <c r="II24" s="130"/>
      <c r="IJ24" s="130"/>
      <c r="IK24" s="130"/>
      <c r="IL24" s="130"/>
      <c r="IM24" s="130"/>
      <c r="IN24" s="130"/>
      <c r="IO24" s="130"/>
      <c r="IP24" s="130"/>
      <c r="IQ24" s="130"/>
      <c r="IR24" s="130"/>
      <c r="IS24" s="130"/>
      <c r="IT24" s="130"/>
      <c r="IU24" s="130"/>
    </row>
    <row r="25" spans="1:255" s="131" customFormat="1" ht="12" customHeight="1" x14ac:dyDescent="0.25">
      <c r="A25" s="125"/>
      <c r="B25" s="126" t="s">
        <v>72</v>
      </c>
      <c r="C25" s="127" t="s">
        <v>21</v>
      </c>
      <c r="D25" s="127">
        <v>1</v>
      </c>
      <c r="E25" s="127" t="s">
        <v>71</v>
      </c>
      <c r="F25" s="128">
        <v>25000</v>
      </c>
      <c r="G25" s="129">
        <f t="shared" si="0"/>
        <v>25000</v>
      </c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  <c r="DC25" s="130"/>
      <c r="DD25" s="130"/>
      <c r="DE25" s="130"/>
      <c r="DF25" s="130"/>
      <c r="DG25" s="130"/>
      <c r="DH25" s="130"/>
      <c r="DI25" s="130"/>
      <c r="DJ25" s="130"/>
      <c r="DK25" s="130"/>
      <c r="DL25" s="130"/>
      <c r="DM25" s="130"/>
      <c r="DN25" s="130"/>
      <c r="DO25" s="130"/>
      <c r="DP25" s="130"/>
      <c r="DQ25" s="130"/>
      <c r="DR25" s="130"/>
      <c r="DS25" s="130"/>
      <c r="DT25" s="130"/>
      <c r="DU25" s="130"/>
      <c r="DV25" s="130"/>
      <c r="DW25" s="130"/>
      <c r="DX25" s="130"/>
      <c r="DY25" s="130"/>
      <c r="DZ25" s="130"/>
      <c r="EA25" s="130"/>
      <c r="EB25" s="130"/>
      <c r="EC25" s="130"/>
      <c r="ED25" s="130"/>
      <c r="EE25" s="130"/>
      <c r="EF25" s="130"/>
      <c r="EG25" s="130"/>
      <c r="EH25" s="130"/>
      <c r="EI25" s="130"/>
      <c r="EJ25" s="130"/>
      <c r="EK25" s="130"/>
      <c r="EL25" s="130"/>
      <c r="EM25" s="130"/>
      <c r="EN25" s="130"/>
      <c r="EO25" s="130"/>
      <c r="EP25" s="130"/>
      <c r="EQ25" s="130"/>
      <c r="ER25" s="130"/>
      <c r="ES25" s="130"/>
      <c r="ET25" s="130"/>
      <c r="EU25" s="130"/>
      <c r="EV25" s="130"/>
      <c r="EW25" s="130"/>
      <c r="EX25" s="130"/>
      <c r="EY25" s="130"/>
      <c r="EZ25" s="130"/>
      <c r="FA25" s="130"/>
      <c r="FB25" s="130"/>
      <c r="FC25" s="130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0"/>
      <c r="GB25" s="130"/>
      <c r="GC25" s="130"/>
      <c r="GD25" s="130"/>
      <c r="GE25" s="130"/>
      <c r="GF25" s="130"/>
      <c r="GG25" s="130"/>
      <c r="GH25" s="130"/>
      <c r="GI25" s="130"/>
      <c r="GJ25" s="130"/>
      <c r="GK25" s="130"/>
      <c r="GL25" s="130"/>
      <c r="GM25" s="130"/>
      <c r="GN25" s="130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0"/>
      <c r="HE25" s="130"/>
      <c r="HF25" s="130"/>
      <c r="HG25" s="130"/>
      <c r="HH25" s="130"/>
      <c r="HI25" s="130"/>
      <c r="HJ25" s="130"/>
      <c r="HK25" s="130"/>
      <c r="HL25" s="130"/>
      <c r="HM25" s="130"/>
      <c r="HN25" s="130"/>
      <c r="HO25" s="130"/>
      <c r="HP25" s="130"/>
      <c r="HQ25" s="130"/>
      <c r="HR25" s="130"/>
      <c r="HS25" s="130"/>
      <c r="HT25" s="130"/>
      <c r="HU25" s="130"/>
      <c r="HV25" s="130"/>
      <c r="HW25" s="130"/>
      <c r="HX25" s="130"/>
      <c r="HY25" s="130"/>
      <c r="HZ25" s="130"/>
      <c r="IA25" s="130"/>
      <c r="IB25" s="130"/>
      <c r="IC25" s="130"/>
      <c r="ID25" s="130"/>
      <c r="IE25" s="130"/>
      <c r="IF25" s="130"/>
      <c r="IG25" s="130"/>
      <c r="IH25" s="130"/>
      <c r="II25" s="130"/>
      <c r="IJ25" s="130"/>
      <c r="IK25" s="130"/>
      <c r="IL25" s="130"/>
      <c r="IM25" s="130"/>
      <c r="IN25" s="130"/>
      <c r="IO25" s="130"/>
      <c r="IP25" s="130"/>
      <c r="IQ25" s="130"/>
      <c r="IR25" s="130"/>
      <c r="IS25" s="130"/>
      <c r="IT25" s="130"/>
      <c r="IU25" s="130"/>
    </row>
    <row r="26" spans="1:255" s="131" customFormat="1" ht="12" customHeight="1" x14ac:dyDescent="0.25">
      <c r="A26" s="125"/>
      <c r="B26" s="126" t="s">
        <v>73</v>
      </c>
      <c r="C26" s="127" t="s">
        <v>21</v>
      </c>
      <c r="D26" s="127">
        <v>0.25</v>
      </c>
      <c r="E26" s="127" t="s">
        <v>71</v>
      </c>
      <c r="F26" s="128">
        <v>25000</v>
      </c>
      <c r="G26" s="129">
        <f t="shared" si="0"/>
        <v>6250</v>
      </c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  <c r="DC26" s="130"/>
      <c r="DD26" s="130"/>
      <c r="DE26" s="130"/>
      <c r="DF26" s="130"/>
      <c r="DG26" s="130"/>
      <c r="DH26" s="130"/>
      <c r="DI26" s="130"/>
      <c r="DJ26" s="130"/>
      <c r="DK26" s="130"/>
      <c r="DL26" s="130"/>
      <c r="DM26" s="130"/>
      <c r="DN26" s="130"/>
      <c r="DO26" s="130"/>
      <c r="DP26" s="130"/>
      <c r="DQ26" s="130"/>
      <c r="DR26" s="130"/>
      <c r="DS26" s="130"/>
      <c r="DT26" s="130"/>
      <c r="DU26" s="130"/>
      <c r="DV26" s="130"/>
      <c r="DW26" s="130"/>
      <c r="DX26" s="130"/>
      <c r="DY26" s="130"/>
      <c r="DZ26" s="130"/>
      <c r="EA26" s="130"/>
      <c r="EB26" s="130"/>
      <c r="EC26" s="130"/>
      <c r="ED26" s="130"/>
      <c r="EE26" s="130"/>
      <c r="EF26" s="130"/>
      <c r="EG26" s="130"/>
      <c r="EH26" s="130"/>
      <c r="EI26" s="130"/>
      <c r="EJ26" s="130"/>
      <c r="EK26" s="130"/>
      <c r="EL26" s="130"/>
      <c r="EM26" s="130"/>
      <c r="EN26" s="130"/>
      <c r="EO26" s="130"/>
      <c r="EP26" s="130"/>
      <c r="EQ26" s="130"/>
      <c r="ER26" s="130"/>
      <c r="ES26" s="130"/>
      <c r="ET26" s="130"/>
      <c r="EU26" s="130"/>
      <c r="EV26" s="130"/>
      <c r="EW26" s="130"/>
      <c r="EX26" s="130"/>
      <c r="EY26" s="130"/>
      <c r="EZ26" s="130"/>
      <c r="FA26" s="130"/>
      <c r="FB26" s="130"/>
      <c r="FC26" s="130"/>
      <c r="FD26" s="130"/>
      <c r="FE26" s="130"/>
      <c r="FF26" s="130"/>
      <c r="FG26" s="130"/>
      <c r="FH26" s="130"/>
      <c r="FI26" s="130"/>
      <c r="FJ26" s="130"/>
      <c r="FK26" s="130"/>
      <c r="FL26" s="130"/>
      <c r="FM26" s="130"/>
      <c r="FN26" s="130"/>
      <c r="FO26" s="130"/>
      <c r="FP26" s="130"/>
      <c r="FQ26" s="130"/>
      <c r="FR26" s="130"/>
      <c r="FS26" s="130"/>
      <c r="FT26" s="130"/>
      <c r="FU26" s="130"/>
      <c r="FV26" s="130"/>
      <c r="FW26" s="130"/>
      <c r="FX26" s="130"/>
      <c r="FY26" s="130"/>
      <c r="FZ26" s="130"/>
      <c r="GA26" s="130"/>
      <c r="GB26" s="130"/>
      <c r="GC26" s="130"/>
      <c r="GD26" s="130"/>
      <c r="GE26" s="130"/>
      <c r="GF26" s="130"/>
      <c r="GG26" s="130"/>
      <c r="GH26" s="130"/>
      <c r="GI26" s="130"/>
      <c r="GJ26" s="130"/>
      <c r="GK26" s="130"/>
      <c r="GL26" s="130"/>
      <c r="GM26" s="130"/>
      <c r="GN26" s="130"/>
      <c r="GO26" s="130"/>
      <c r="GP26" s="130"/>
      <c r="GQ26" s="130"/>
      <c r="GR26" s="130"/>
      <c r="GS26" s="130"/>
      <c r="GT26" s="130"/>
      <c r="GU26" s="130"/>
      <c r="GV26" s="130"/>
      <c r="GW26" s="130"/>
      <c r="GX26" s="130"/>
      <c r="GY26" s="130"/>
      <c r="GZ26" s="130"/>
      <c r="HA26" s="130"/>
      <c r="HB26" s="130"/>
      <c r="HC26" s="130"/>
      <c r="HD26" s="130"/>
      <c r="HE26" s="130"/>
      <c r="HF26" s="130"/>
      <c r="HG26" s="130"/>
      <c r="HH26" s="130"/>
      <c r="HI26" s="130"/>
      <c r="HJ26" s="130"/>
      <c r="HK26" s="130"/>
      <c r="HL26" s="130"/>
      <c r="HM26" s="130"/>
      <c r="HN26" s="130"/>
      <c r="HO26" s="130"/>
      <c r="HP26" s="130"/>
      <c r="HQ26" s="130"/>
      <c r="HR26" s="130"/>
      <c r="HS26" s="130"/>
      <c r="HT26" s="130"/>
      <c r="HU26" s="130"/>
      <c r="HV26" s="130"/>
      <c r="HW26" s="130"/>
      <c r="HX26" s="130"/>
      <c r="HY26" s="130"/>
      <c r="HZ26" s="130"/>
      <c r="IA26" s="130"/>
      <c r="IB26" s="130"/>
      <c r="IC26" s="130"/>
      <c r="ID26" s="130"/>
      <c r="IE26" s="130"/>
      <c r="IF26" s="130"/>
      <c r="IG26" s="130"/>
      <c r="IH26" s="130"/>
      <c r="II26" s="130"/>
      <c r="IJ26" s="130"/>
      <c r="IK26" s="130"/>
      <c r="IL26" s="130"/>
      <c r="IM26" s="130"/>
      <c r="IN26" s="130"/>
      <c r="IO26" s="130"/>
      <c r="IP26" s="130"/>
      <c r="IQ26" s="130"/>
      <c r="IR26" s="130"/>
      <c r="IS26" s="130"/>
      <c r="IT26" s="130"/>
      <c r="IU26" s="130"/>
    </row>
    <row r="27" spans="1:255" s="131" customFormat="1" ht="12" customHeight="1" x14ac:dyDescent="0.25">
      <c r="A27" s="125"/>
      <c r="B27" s="126" t="s">
        <v>74</v>
      </c>
      <c r="C27" s="127" t="s">
        <v>21</v>
      </c>
      <c r="D27" s="127">
        <v>1</v>
      </c>
      <c r="E27" s="127" t="s">
        <v>26</v>
      </c>
      <c r="F27" s="128">
        <v>25000</v>
      </c>
      <c r="G27" s="129">
        <f t="shared" si="0"/>
        <v>25000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0"/>
      <c r="DJ27" s="130"/>
      <c r="DK27" s="130"/>
      <c r="DL27" s="130"/>
      <c r="DM27" s="130"/>
      <c r="DN27" s="130"/>
      <c r="DO27" s="130"/>
      <c r="DP27" s="130"/>
      <c r="DQ27" s="130"/>
      <c r="DR27" s="130"/>
      <c r="DS27" s="130"/>
      <c r="DT27" s="130"/>
      <c r="DU27" s="130"/>
      <c r="DV27" s="130"/>
      <c r="DW27" s="130"/>
      <c r="DX27" s="130"/>
      <c r="DY27" s="130"/>
      <c r="DZ27" s="130"/>
      <c r="EA27" s="130"/>
      <c r="EB27" s="130"/>
      <c r="EC27" s="130"/>
      <c r="ED27" s="130"/>
      <c r="EE27" s="130"/>
      <c r="EF27" s="130"/>
      <c r="EG27" s="130"/>
      <c r="EH27" s="130"/>
      <c r="EI27" s="130"/>
      <c r="EJ27" s="130"/>
      <c r="EK27" s="130"/>
      <c r="EL27" s="130"/>
      <c r="EM27" s="130"/>
      <c r="EN27" s="130"/>
      <c r="EO27" s="130"/>
      <c r="EP27" s="130"/>
      <c r="EQ27" s="130"/>
      <c r="ER27" s="130"/>
      <c r="ES27" s="130"/>
      <c r="ET27" s="130"/>
      <c r="EU27" s="130"/>
      <c r="EV27" s="130"/>
      <c r="EW27" s="130"/>
      <c r="EX27" s="130"/>
      <c r="EY27" s="130"/>
      <c r="EZ27" s="130"/>
      <c r="FA27" s="130"/>
      <c r="FB27" s="130"/>
      <c r="FC27" s="130"/>
      <c r="FD27" s="130"/>
      <c r="FE27" s="130"/>
      <c r="FF27" s="130"/>
      <c r="FG27" s="130"/>
      <c r="FH27" s="130"/>
      <c r="FI27" s="130"/>
      <c r="FJ27" s="130"/>
      <c r="FK27" s="130"/>
      <c r="FL27" s="130"/>
      <c r="FM27" s="130"/>
      <c r="FN27" s="130"/>
      <c r="FO27" s="130"/>
      <c r="FP27" s="130"/>
      <c r="FQ27" s="130"/>
      <c r="FR27" s="130"/>
      <c r="FS27" s="130"/>
      <c r="FT27" s="130"/>
      <c r="FU27" s="130"/>
      <c r="FV27" s="130"/>
      <c r="FW27" s="130"/>
      <c r="FX27" s="130"/>
      <c r="FY27" s="130"/>
      <c r="FZ27" s="130"/>
      <c r="GA27" s="130"/>
      <c r="GB27" s="130"/>
      <c r="GC27" s="130"/>
      <c r="GD27" s="130"/>
      <c r="GE27" s="130"/>
      <c r="GF27" s="130"/>
      <c r="GG27" s="130"/>
      <c r="GH27" s="130"/>
      <c r="GI27" s="130"/>
      <c r="GJ27" s="130"/>
      <c r="GK27" s="130"/>
      <c r="GL27" s="130"/>
      <c r="GM27" s="130"/>
      <c r="GN27" s="130"/>
      <c r="GO27" s="130"/>
      <c r="GP27" s="130"/>
      <c r="GQ27" s="130"/>
      <c r="GR27" s="130"/>
      <c r="GS27" s="130"/>
      <c r="GT27" s="130"/>
      <c r="GU27" s="130"/>
      <c r="GV27" s="130"/>
      <c r="GW27" s="130"/>
      <c r="GX27" s="130"/>
      <c r="GY27" s="130"/>
      <c r="GZ27" s="130"/>
      <c r="HA27" s="130"/>
      <c r="HB27" s="130"/>
      <c r="HC27" s="130"/>
      <c r="HD27" s="130"/>
      <c r="HE27" s="130"/>
      <c r="HF27" s="130"/>
      <c r="HG27" s="130"/>
      <c r="HH27" s="130"/>
      <c r="HI27" s="130"/>
      <c r="HJ27" s="130"/>
      <c r="HK27" s="130"/>
      <c r="HL27" s="130"/>
      <c r="HM27" s="130"/>
      <c r="HN27" s="130"/>
      <c r="HO27" s="130"/>
      <c r="HP27" s="130"/>
      <c r="HQ27" s="130"/>
      <c r="HR27" s="130"/>
      <c r="HS27" s="130"/>
      <c r="HT27" s="130"/>
      <c r="HU27" s="130"/>
      <c r="HV27" s="130"/>
      <c r="HW27" s="130"/>
      <c r="HX27" s="130"/>
      <c r="HY27" s="130"/>
      <c r="HZ27" s="130"/>
      <c r="IA27" s="130"/>
      <c r="IB27" s="130"/>
      <c r="IC27" s="130"/>
      <c r="ID27" s="130"/>
      <c r="IE27" s="130"/>
      <c r="IF27" s="130"/>
      <c r="IG27" s="130"/>
      <c r="IH27" s="130"/>
      <c r="II27" s="130"/>
      <c r="IJ27" s="130"/>
      <c r="IK27" s="130"/>
      <c r="IL27" s="130"/>
      <c r="IM27" s="130"/>
      <c r="IN27" s="130"/>
      <c r="IO27" s="130"/>
      <c r="IP27" s="130"/>
      <c r="IQ27" s="130"/>
      <c r="IR27" s="130"/>
      <c r="IS27" s="130"/>
      <c r="IT27" s="130"/>
      <c r="IU27" s="130"/>
    </row>
    <row r="28" spans="1:255" s="131" customFormat="1" ht="12" customHeight="1" x14ac:dyDescent="0.25">
      <c r="A28" s="125"/>
      <c r="B28" s="126" t="s">
        <v>75</v>
      </c>
      <c r="C28" s="127" t="s">
        <v>21</v>
      </c>
      <c r="D28" s="127">
        <v>2</v>
      </c>
      <c r="E28" s="127" t="s">
        <v>76</v>
      </c>
      <c r="F28" s="128">
        <v>25000</v>
      </c>
      <c r="G28" s="129">
        <f t="shared" si="0"/>
        <v>50000</v>
      </c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  <c r="DC28" s="130"/>
      <c r="DD28" s="130"/>
      <c r="DE28" s="130"/>
      <c r="DF28" s="130"/>
      <c r="DG28" s="130"/>
      <c r="DH28" s="130"/>
      <c r="DI28" s="130"/>
      <c r="DJ28" s="130"/>
      <c r="DK28" s="130"/>
      <c r="DL28" s="130"/>
      <c r="DM28" s="130"/>
      <c r="DN28" s="130"/>
      <c r="DO28" s="130"/>
      <c r="DP28" s="130"/>
      <c r="DQ28" s="130"/>
      <c r="DR28" s="130"/>
      <c r="DS28" s="130"/>
      <c r="DT28" s="130"/>
      <c r="DU28" s="130"/>
      <c r="DV28" s="130"/>
      <c r="DW28" s="130"/>
      <c r="DX28" s="130"/>
      <c r="DY28" s="130"/>
      <c r="DZ28" s="130"/>
      <c r="EA28" s="130"/>
      <c r="EB28" s="130"/>
      <c r="EC28" s="130"/>
      <c r="ED28" s="130"/>
      <c r="EE28" s="130"/>
      <c r="EF28" s="130"/>
      <c r="EG28" s="130"/>
      <c r="EH28" s="130"/>
      <c r="EI28" s="130"/>
      <c r="EJ28" s="130"/>
      <c r="EK28" s="130"/>
      <c r="EL28" s="130"/>
      <c r="EM28" s="130"/>
      <c r="EN28" s="130"/>
      <c r="EO28" s="130"/>
      <c r="EP28" s="130"/>
      <c r="EQ28" s="130"/>
      <c r="ER28" s="130"/>
      <c r="ES28" s="130"/>
      <c r="ET28" s="130"/>
      <c r="EU28" s="130"/>
      <c r="EV28" s="130"/>
      <c r="EW28" s="130"/>
      <c r="EX28" s="130"/>
      <c r="EY28" s="130"/>
      <c r="EZ28" s="130"/>
      <c r="FA28" s="130"/>
      <c r="FB28" s="130"/>
      <c r="FC28" s="130"/>
      <c r="FD28" s="130"/>
      <c r="FE28" s="130"/>
      <c r="FF28" s="130"/>
      <c r="FG28" s="130"/>
      <c r="FH28" s="130"/>
      <c r="FI28" s="130"/>
      <c r="FJ28" s="130"/>
      <c r="FK28" s="130"/>
      <c r="FL28" s="130"/>
      <c r="FM28" s="130"/>
      <c r="FN28" s="130"/>
      <c r="FO28" s="130"/>
      <c r="FP28" s="130"/>
      <c r="FQ28" s="130"/>
      <c r="FR28" s="130"/>
      <c r="FS28" s="130"/>
      <c r="FT28" s="130"/>
      <c r="FU28" s="130"/>
      <c r="FV28" s="130"/>
      <c r="FW28" s="130"/>
      <c r="FX28" s="130"/>
      <c r="FY28" s="130"/>
      <c r="FZ28" s="130"/>
      <c r="GA28" s="130"/>
      <c r="GB28" s="130"/>
      <c r="GC28" s="130"/>
      <c r="GD28" s="130"/>
      <c r="GE28" s="130"/>
      <c r="GF28" s="130"/>
      <c r="GG28" s="130"/>
      <c r="GH28" s="130"/>
      <c r="GI28" s="130"/>
      <c r="GJ28" s="130"/>
      <c r="GK28" s="130"/>
      <c r="GL28" s="130"/>
      <c r="GM28" s="130"/>
      <c r="GN28" s="130"/>
      <c r="GO28" s="130"/>
      <c r="GP28" s="130"/>
      <c r="GQ28" s="130"/>
      <c r="GR28" s="130"/>
      <c r="GS28" s="130"/>
      <c r="GT28" s="130"/>
      <c r="GU28" s="130"/>
      <c r="GV28" s="130"/>
      <c r="GW28" s="130"/>
      <c r="GX28" s="130"/>
      <c r="GY28" s="130"/>
      <c r="GZ28" s="130"/>
      <c r="HA28" s="130"/>
      <c r="HB28" s="130"/>
      <c r="HC28" s="130"/>
      <c r="HD28" s="130"/>
      <c r="HE28" s="130"/>
      <c r="HF28" s="130"/>
      <c r="HG28" s="130"/>
      <c r="HH28" s="130"/>
      <c r="HI28" s="130"/>
      <c r="HJ28" s="130"/>
      <c r="HK28" s="130"/>
      <c r="HL28" s="130"/>
      <c r="HM28" s="130"/>
      <c r="HN28" s="130"/>
      <c r="HO28" s="130"/>
      <c r="HP28" s="130"/>
      <c r="HQ28" s="130"/>
      <c r="HR28" s="130"/>
      <c r="HS28" s="130"/>
      <c r="HT28" s="130"/>
      <c r="HU28" s="130"/>
      <c r="HV28" s="130"/>
      <c r="HW28" s="130"/>
      <c r="HX28" s="130"/>
      <c r="HY28" s="130"/>
      <c r="HZ28" s="130"/>
      <c r="IA28" s="130"/>
      <c r="IB28" s="130"/>
      <c r="IC28" s="130"/>
      <c r="ID28" s="130"/>
      <c r="IE28" s="130"/>
      <c r="IF28" s="130"/>
      <c r="IG28" s="130"/>
      <c r="IH28" s="130"/>
      <c r="II28" s="130"/>
      <c r="IJ28" s="130"/>
      <c r="IK28" s="130"/>
      <c r="IL28" s="130"/>
      <c r="IM28" s="130"/>
      <c r="IN28" s="130"/>
      <c r="IO28" s="130"/>
      <c r="IP28" s="130"/>
      <c r="IQ28" s="130"/>
      <c r="IR28" s="130"/>
      <c r="IS28" s="130"/>
      <c r="IT28" s="130"/>
      <c r="IU28" s="130"/>
    </row>
    <row r="29" spans="1:255" s="131" customFormat="1" ht="12" customHeight="1" x14ac:dyDescent="0.25">
      <c r="A29" s="125"/>
      <c r="B29" s="126" t="s">
        <v>77</v>
      </c>
      <c r="C29" s="127" t="s">
        <v>21</v>
      </c>
      <c r="D29" s="127">
        <v>1</v>
      </c>
      <c r="E29" s="127" t="s">
        <v>78</v>
      </c>
      <c r="F29" s="128">
        <v>25000</v>
      </c>
      <c r="G29" s="129">
        <f t="shared" si="0"/>
        <v>25000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30"/>
      <c r="CZ29" s="130"/>
      <c r="DA29" s="130"/>
      <c r="DB29" s="130"/>
      <c r="DC29" s="130"/>
      <c r="DD29" s="130"/>
      <c r="DE29" s="130"/>
      <c r="DF29" s="130"/>
      <c r="DG29" s="130"/>
      <c r="DH29" s="130"/>
      <c r="DI29" s="130"/>
      <c r="DJ29" s="130"/>
      <c r="DK29" s="130"/>
      <c r="DL29" s="130"/>
      <c r="DM29" s="130"/>
      <c r="DN29" s="130"/>
      <c r="DO29" s="130"/>
      <c r="DP29" s="130"/>
      <c r="DQ29" s="130"/>
      <c r="DR29" s="130"/>
      <c r="DS29" s="130"/>
      <c r="DT29" s="130"/>
      <c r="DU29" s="130"/>
      <c r="DV29" s="130"/>
      <c r="DW29" s="130"/>
      <c r="DX29" s="130"/>
      <c r="DY29" s="130"/>
      <c r="DZ29" s="130"/>
      <c r="EA29" s="130"/>
      <c r="EB29" s="130"/>
      <c r="EC29" s="130"/>
      <c r="ED29" s="130"/>
      <c r="EE29" s="130"/>
      <c r="EF29" s="130"/>
      <c r="EG29" s="130"/>
      <c r="EH29" s="130"/>
      <c r="EI29" s="130"/>
      <c r="EJ29" s="130"/>
      <c r="EK29" s="130"/>
      <c r="EL29" s="130"/>
      <c r="EM29" s="130"/>
      <c r="EN29" s="130"/>
      <c r="EO29" s="130"/>
      <c r="EP29" s="130"/>
      <c r="EQ29" s="130"/>
      <c r="ER29" s="130"/>
      <c r="ES29" s="130"/>
      <c r="ET29" s="130"/>
      <c r="EU29" s="130"/>
      <c r="EV29" s="130"/>
      <c r="EW29" s="130"/>
      <c r="EX29" s="130"/>
      <c r="EY29" s="130"/>
      <c r="EZ29" s="130"/>
      <c r="FA29" s="130"/>
      <c r="FB29" s="130"/>
      <c r="FC29" s="130"/>
      <c r="FD29" s="130"/>
      <c r="FE29" s="130"/>
      <c r="FF29" s="130"/>
      <c r="FG29" s="130"/>
      <c r="FH29" s="130"/>
      <c r="FI29" s="130"/>
      <c r="FJ29" s="130"/>
      <c r="FK29" s="130"/>
      <c r="FL29" s="130"/>
      <c r="FM29" s="130"/>
      <c r="FN29" s="130"/>
      <c r="FO29" s="130"/>
      <c r="FP29" s="130"/>
      <c r="FQ29" s="130"/>
      <c r="FR29" s="130"/>
      <c r="FS29" s="130"/>
      <c r="FT29" s="130"/>
      <c r="FU29" s="130"/>
      <c r="FV29" s="130"/>
      <c r="FW29" s="130"/>
      <c r="FX29" s="130"/>
      <c r="FY29" s="130"/>
      <c r="FZ29" s="130"/>
      <c r="GA29" s="130"/>
      <c r="GB29" s="130"/>
      <c r="GC29" s="130"/>
      <c r="GD29" s="130"/>
      <c r="GE29" s="130"/>
      <c r="GF29" s="130"/>
      <c r="GG29" s="130"/>
      <c r="GH29" s="130"/>
      <c r="GI29" s="130"/>
      <c r="GJ29" s="130"/>
      <c r="GK29" s="130"/>
      <c r="GL29" s="130"/>
      <c r="GM29" s="130"/>
      <c r="GN29" s="130"/>
      <c r="GO29" s="130"/>
      <c r="GP29" s="130"/>
      <c r="GQ29" s="130"/>
      <c r="GR29" s="130"/>
      <c r="GS29" s="130"/>
      <c r="GT29" s="130"/>
      <c r="GU29" s="130"/>
      <c r="GV29" s="130"/>
      <c r="GW29" s="130"/>
      <c r="GX29" s="130"/>
      <c r="GY29" s="130"/>
      <c r="GZ29" s="130"/>
      <c r="HA29" s="130"/>
      <c r="HB29" s="130"/>
      <c r="HC29" s="130"/>
      <c r="HD29" s="130"/>
      <c r="HE29" s="130"/>
      <c r="HF29" s="130"/>
      <c r="HG29" s="130"/>
      <c r="HH29" s="130"/>
      <c r="HI29" s="130"/>
      <c r="HJ29" s="130"/>
      <c r="HK29" s="130"/>
      <c r="HL29" s="130"/>
      <c r="HM29" s="130"/>
      <c r="HN29" s="130"/>
      <c r="HO29" s="130"/>
      <c r="HP29" s="130"/>
      <c r="HQ29" s="130"/>
      <c r="HR29" s="130"/>
      <c r="HS29" s="130"/>
      <c r="HT29" s="130"/>
      <c r="HU29" s="130"/>
      <c r="HV29" s="130"/>
      <c r="HW29" s="130"/>
      <c r="HX29" s="130"/>
      <c r="HY29" s="130"/>
      <c r="HZ29" s="130"/>
      <c r="IA29" s="130"/>
      <c r="IB29" s="130"/>
      <c r="IC29" s="130"/>
      <c r="ID29" s="130"/>
      <c r="IE29" s="130"/>
      <c r="IF29" s="130"/>
      <c r="IG29" s="130"/>
      <c r="IH29" s="130"/>
      <c r="II29" s="130"/>
      <c r="IJ29" s="130"/>
      <c r="IK29" s="130"/>
      <c r="IL29" s="130"/>
      <c r="IM29" s="130"/>
      <c r="IN29" s="130"/>
      <c r="IO29" s="130"/>
      <c r="IP29" s="130"/>
      <c r="IQ29" s="130"/>
      <c r="IR29" s="130"/>
      <c r="IS29" s="130"/>
      <c r="IT29" s="130"/>
      <c r="IU29" s="130"/>
    </row>
    <row r="30" spans="1:255" s="131" customFormat="1" ht="12" customHeight="1" x14ac:dyDescent="0.25">
      <c r="A30" s="125"/>
      <c r="B30" s="126" t="s">
        <v>115</v>
      </c>
      <c r="C30" s="127" t="s">
        <v>21</v>
      </c>
      <c r="D30" s="127">
        <v>10</v>
      </c>
      <c r="E30" s="127" t="s">
        <v>79</v>
      </c>
      <c r="F30" s="128">
        <v>25000</v>
      </c>
      <c r="G30" s="129">
        <f t="shared" si="0"/>
        <v>250000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130"/>
      <c r="CZ30" s="130"/>
      <c r="DA30" s="130"/>
      <c r="DB30" s="130"/>
      <c r="DC30" s="130"/>
      <c r="DD30" s="130"/>
      <c r="DE30" s="130"/>
      <c r="DF30" s="130"/>
      <c r="DG30" s="130"/>
      <c r="DH30" s="130"/>
      <c r="DI30" s="130"/>
      <c r="DJ30" s="130"/>
      <c r="DK30" s="130"/>
      <c r="DL30" s="130"/>
      <c r="DM30" s="130"/>
      <c r="DN30" s="130"/>
      <c r="DO30" s="130"/>
      <c r="DP30" s="130"/>
      <c r="DQ30" s="130"/>
      <c r="DR30" s="130"/>
      <c r="DS30" s="130"/>
      <c r="DT30" s="130"/>
      <c r="DU30" s="130"/>
      <c r="DV30" s="130"/>
      <c r="DW30" s="130"/>
      <c r="DX30" s="130"/>
      <c r="DY30" s="130"/>
      <c r="DZ30" s="130"/>
      <c r="EA30" s="130"/>
      <c r="EB30" s="130"/>
      <c r="EC30" s="130"/>
      <c r="ED30" s="130"/>
      <c r="EE30" s="130"/>
      <c r="EF30" s="130"/>
      <c r="EG30" s="130"/>
      <c r="EH30" s="130"/>
      <c r="EI30" s="130"/>
      <c r="EJ30" s="130"/>
      <c r="EK30" s="130"/>
      <c r="EL30" s="130"/>
      <c r="EM30" s="130"/>
      <c r="EN30" s="130"/>
      <c r="EO30" s="130"/>
      <c r="EP30" s="130"/>
      <c r="EQ30" s="130"/>
      <c r="ER30" s="130"/>
      <c r="ES30" s="130"/>
      <c r="ET30" s="130"/>
      <c r="EU30" s="130"/>
      <c r="EV30" s="130"/>
      <c r="EW30" s="130"/>
      <c r="EX30" s="130"/>
      <c r="EY30" s="130"/>
      <c r="EZ30" s="130"/>
      <c r="FA30" s="130"/>
      <c r="FB30" s="130"/>
      <c r="FC30" s="130"/>
      <c r="FD30" s="130"/>
      <c r="FE30" s="130"/>
      <c r="FF30" s="130"/>
      <c r="FG30" s="130"/>
      <c r="FH30" s="130"/>
      <c r="FI30" s="130"/>
      <c r="FJ30" s="130"/>
      <c r="FK30" s="130"/>
      <c r="FL30" s="130"/>
      <c r="FM30" s="130"/>
      <c r="FN30" s="130"/>
      <c r="FO30" s="130"/>
      <c r="FP30" s="130"/>
      <c r="FQ30" s="130"/>
      <c r="FR30" s="130"/>
      <c r="FS30" s="130"/>
      <c r="FT30" s="130"/>
      <c r="FU30" s="130"/>
      <c r="FV30" s="130"/>
      <c r="FW30" s="130"/>
      <c r="FX30" s="130"/>
      <c r="FY30" s="130"/>
      <c r="FZ30" s="130"/>
      <c r="GA30" s="130"/>
      <c r="GB30" s="130"/>
      <c r="GC30" s="130"/>
      <c r="GD30" s="130"/>
      <c r="GE30" s="130"/>
      <c r="GF30" s="130"/>
      <c r="GG30" s="130"/>
      <c r="GH30" s="130"/>
      <c r="GI30" s="130"/>
      <c r="GJ30" s="130"/>
      <c r="GK30" s="130"/>
      <c r="GL30" s="130"/>
      <c r="GM30" s="130"/>
      <c r="GN30" s="130"/>
      <c r="GO30" s="130"/>
      <c r="GP30" s="130"/>
      <c r="GQ30" s="130"/>
      <c r="GR30" s="130"/>
      <c r="GS30" s="130"/>
      <c r="GT30" s="130"/>
      <c r="GU30" s="130"/>
      <c r="GV30" s="130"/>
      <c r="GW30" s="130"/>
      <c r="GX30" s="130"/>
      <c r="GY30" s="130"/>
      <c r="GZ30" s="130"/>
      <c r="HA30" s="130"/>
      <c r="HB30" s="130"/>
      <c r="HC30" s="130"/>
      <c r="HD30" s="130"/>
      <c r="HE30" s="130"/>
      <c r="HF30" s="130"/>
      <c r="HG30" s="130"/>
      <c r="HH30" s="130"/>
      <c r="HI30" s="130"/>
      <c r="HJ30" s="130"/>
      <c r="HK30" s="130"/>
      <c r="HL30" s="130"/>
      <c r="HM30" s="130"/>
      <c r="HN30" s="130"/>
      <c r="HO30" s="130"/>
      <c r="HP30" s="130"/>
      <c r="HQ30" s="130"/>
      <c r="HR30" s="130"/>
      <c r="HS30" s="130"/>
      <c r="HT30" s="130"/>
      <c r="HU30" s="130"/>
      <c r="HV30" s="130"/>
      <c r="HW30" s="130"/>
      <c r="HX30" s="130"/>
      <c r="HY30" s="130"/>
      <c r="HZ30" s="130"/>
      <c r="IA30" s="130"/>
      <c r="IB30" s="130"/>
      <c r="IC30" s="130"/>
      <c r="ID30" s="130"/>
      <c r="IE30" s="130"/>
      <c r="IF30" s="130"/>
      <c r="IG30" s="130"/>
      <c r="IH30" s="130"/>
      <c r="II30" s="130"/>
      <c r="IJ30" s="130"/>
      <c r="IK30" s="130"/>
      <c r="IL30" s="130"/>
      <c r="IM30" s="130"/>
      <c r="IN30" s="130"/>
      <c r="IO30" s="130"/>
      <c r="IP30" s="130"/>
      <c r="IQ30" s="130"/>
      <c r="IR30" s="130"/>
      <c r="IS30" s="130"/>
      <c r="IT30" s="130"/>
      <c r="IU30" s="130"/>
    </row>
    <row r="31" spans="1:255" s="131" customFormat="1" ht="12" customHeight="1" x14ac:dyDescent="0.25">
      <c r="A31" s="125"/>
      <c r="B31" s="126" t="s">
        <v>80</v>
      </c>
      <c r="C31" s="127" t="s">
        <v>21</v>
      </c>
      <c r="D31" s="127">
        <v>1</v>
      </c>
      <c r="E31" s="127" t="s">
        <v>81</v>
      </c>
      <c r="F31" s="128">
        <v>25000</v>
      </c>
      <c r="G31" s="129">
        <f t="shared" si="0"/>
        <v>25000</v>
      </c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  <c r="DB31" s="130"/>
      <c r="DC31" s="130"/>
      <c r="DD31" s="130"/>
      <c r="DE31" s="130"/>
      <c r="DF31" s="130"/>
      <c r="DG31" s="130"/>
      <c r="DH31" s="130"/>
      <c r="DI31" s="130"/>
      <c r="DJ31" s="130"/>
      <c r="DK31" s="130"/>
      <c r="DL31" s="130"/>
      <c r="DM31" s="130"/>
      <c r="DN31" s="130"/>
      <c r="DO31" s="130"/>
      <c r="DP31" s="130"/>
      <c r="DQ31" s="130"/>
      <c r="DR31" s="130"/>
      <c r="DS31" s="130"/>
      <c r="DT31" s="130"/>
      <c r="DU31" s="130"/>
      <c r="DV31" s="130"/>
      <c r="DW31" s="130"/>
      <c r="DX31" s="130"/>
      <c r="DY31" s="130"/>
      <c r="DZ31" s="130"/>
      <c r="EA31" s="130"/>
      <c r="EB31" s="130"/>
      <c r="EC31" s="130"/>
      <c r="ED31" s="130"/>
      <c r="EE31" s="130"/>
      <c r="EF31" s="130"/>
      <c r="EG31" s="130"/>
      <c r="EH31" s="130"/>
      <c r="EI31" s="130"/>
      <c r="EJ31" s="130"/>
      <c r="EK31" s="130"/>
      <c r="EL31" s="130"/>
      <c r="EM31" s="130"/>
      <c r="EN31" s="130"/>
      <c r="EO31" s="130"/>
      <c r="EP31" s="130"/>
      <c r="EQ31" s="130"/>
      <c r="ER31" s="130"/>
      <c r="ES31" s="130"/>
      <c r="ET31" s="130"/>
      <c r="EU31" s="130"/>
      <c r="EV31" s="130"/>
      <c r="EW31" s="130"/>
      <c r="EX31" s="130"/>
      <c r="EY31" s="130"/>
      <c r="EZ31" s="130"/>
      <c r="FA31" s="130"/>
      <c r="FB31" s="130"/>
      <c r="FC31" s="130"/>
      <c r="FD31" s="130"/>
      <c r="FE31" s="130"/>
      <c r="FF31" s="130"/>
      <c r="FG31" s="130"/>
      <c r="FH31" s="130"/>
      <c r="FI31" s="130"/>
      <c r="FJ31" s="130"/>
      <c r="FK31" s="130"/>
      <c r="FL31" s="130"/>
      <c r="FM31" s="130"/>
      <c r="FN31" s="130"/>
      <c r="FO31" s="130"/>
      <c r="FP31" s="130"/>
      <c r="FQ31" s="130"/>
      <c r="FR31" s="130"/>
      <c r="FS31" s="130"/>
      <c r="FT31" s="130"/>
      <c r="FU31" s="130"/>
      <c r="FV31" s="130"/>
      <c r="FW31" s="130"/>
      <c r="FX31" s="130"/>
      <c r="FY31" s="130"/>
      <c r="FZ31" s="130"/>
      <c r="GA31" s="130"/>
      <c r="GB31" s="130"/>
      <c r="GC31" s="130"/>
      <c r="GD31" s="130"/>
      <c r="GE31" s="130"/>
      <c r="GF31" s="130"/>
      <c r="GG31" s="130"/>
      <c r="GH31" s="130"/>
      <c r="GI31" s="130"/>
      <c r="GJ31" s="130"/>
      <c r="GK31" s="130"/>
      <c r="GL31" s="130"/>
      <c r="GM31" s="130"/>
      <c r="GN31" s="130"/>
      <c r="GO31" s="130"/>
      <c r="GP31" s="130"/>
      <c r="GQ31" s="130"/>
      <c r="GR31" s="130"/>
      <c r="GS31" s="130"/>
      <c r="GT31" s="130"/>
      <c r="GU31" s="130"/>
      <c r="GV31" s="130"/>
      <c r="GW31" s="130"/>
      <c r="GX31" s="130"/>
      <c r="GY31" s="130"/>
      <c r="GZ31" s="130"/>
      <c r="HA31" s="130"/>
      <c r="HB31" s="130"/>
      <c r="HC31" s="130"/>
      <c r="HD31" s="130"/>
      <c r="HE31" s="130"/>
      <c r="HF31" s="130"/>
      <c r="HG31" s="130"/>
      <c r="HH31" s="130"/>
      <c r="HI31" s="130"/>
      <c r="HJ31" s="130"/>
      <c r="HK31" s="130"/>
      <c r="HL31" s="130"/>
      <c r="HM31" s="130"/>
      <c r="HN31" s="130"/>
      <c r="HO31" s="130"/>
      <c r="HP31" s="130"/>
      <c r="HQ31" s="130"/>
      <c r="HR31" s="130"/>
      <c r="HS31" s="130"/>
      <c r="HT31" s="130"/>
      <c r="HU31" s="130"/>
      <c r="HV31" s="130"/>
      <c r="HW31" s="130"/>
      <c r="HX31" s="130"/>
      <c r="HY31" s="130"/>
      <c r="HZ31" s="130"/>
      <c r="IA31" s="130"/>
      <c r="IB31" s="130"/>
      <c r="IC31" s="130"/>
      <c r="ID31" s="130"/>
      <c r="IE31" s="130"/>
      <c r="IF31" s="130"/>
      <c r="IG31" s="130"/>
      <c r="IH31" s="130"/>
      <c r="II31" s="130"/>
      <c r="IJ31" s="130"/>
      <c r="IK31" s="130"/>
      <c r="IL31" s="130"/>
      <c r="IM31" s="130"/>
      <c r="IN31" s="130"/>
      <c r="IO31" s="130"/>
      <c r="IP31" s="130"/>
      <c r="IQ31" s="130"/>
      <c r="IR31" s="130"/>
      <c r="IS31" s="130"/>
      <c r="IT31" s="130"/>
      <c r="IU31" s="130"/>
    </row>
    <row r="32" spans="1:255" s="131" customFormat="1" ht="12" customHeight="1" x14ac:dyDescent="0.25">
      <c r="A32" s="125"/>
      <c r="B32" s="126" t="s">
        <v>82</v>
      </c>
      <c r="C32" s="127" t="s">
        <v>21</v>
      </c>
      <c r="D32" s="127">
        <v>6</v>
      </c>
      <c r="E32" s="127" t="s">
        <v>81</v>
      </c>
      <c r="F32" s="128">
        <v>25000</v>
      </c>
      <c r="G32" s="129">
        <f t="shared" si="0"/>
        <v>150000</v>
      </c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0"/>
      <c r="CY32" s="130"/>
      <c r="CZ32" s="130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130"/>
      <c r="DQ32" s="130"/>
      <c r="DR32" s="130"/>
      <c r="DS32" s="130"/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0"/>
      <c r="EE32" s="130"/>
      <c r="EF32" s="130"/>
      <c r="EG32" s="130"/>
      <c r="EH32" s="130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0"/>
      <c r="EW32" s="130"/>
      <c r="EX32" s="130"/>
      <c r="EY32" s="130"/>
      <c r="EZ32" s="130"/>
      <c r="FA32" s="130"/>
      <c r="FB32" s="130"/>
      <c r="FC32" s="130"/>
      <c r="FD32" s="130"/>
      <c r="FE32" s="130"/>
      <c r="FF32" s="130"/>
      <c r="FG32" s="130"/>
      <c r="FH32" s="130"/>
      <c r="FI32" s="130"/>
      <c r="FJ32" s="130"/>
      <c r="FK32" s="130"/>
      <c r="FL32" s="130"/>
      <c r="FM32" s="130"/>
      <c r="FN32" s="130"/>
      <c r="FO32" s="130"/>
      <c r="FP32" s="130"/>
      <c r="FQ32" s="130"/>
      <c r="FR32" s="130"/>
      <c r="FS32" s="130"/>
      <c r="FT32" s="130"/>
      <c r="FU32" s="130"/>
      <c r="FV32" s="130"/>
      <c r="FW32" s="130"/>
      <c r="FX32" s="130"/>
      <c r="FY32" s="130"/>
      <c r="FZ32" s="130"/>
      <c r="GA32" s="130"/>
      <c r="GB32" s="130"/>
      <c r="GC32" s="130"/>
      <c r="GD32" s="130"/>
      <c r="GE32" s="130"/>
      <c r="GF32" s="130"/>
      <c r="GG32" s="130"/>
      <c r="GH32" s="130"/>
      <c r="GI32" s="130"/>
      <c r="GJ32" s="130"/>
      <c r="GK32" s="130"/>
      <c r="GL32" s="130"/>
      <c r="GM32" s="130"/>
      <c r="GN32" s="130"/>
      <c r="GO32" s="130"/>
      <c r="GP32" s="130"/>
      <c r="GQ32" s="130"/>
      <c r="GR32" s="130"/>
      <c r="GS32" s="130"/>
      <c r="GT32" s="130"/>
      <c r="GU32" s="130"/>
      <c r="GV32" s="130"/>
      <c r="GW32" s="130"/>
      <c r="GX32" s="130"/>
      <c r="GY32" s="130"/>
      <c r="GZ32" s="130"/>
      <c r="HA32" s="130"/>
      <c r="HB32" s="130"/>
      <c r="HC32" s="130"/>
      <c r="HD32" s="130"/>
      <c r="HE32" s="130"/>
      <c r="HF32" s="130"/>
      <c r="HG32" s="130"/>
      <c r="HH32" s="130"/>
      <c r="HI32" s="130"/>
      <c r="HJ32" s="130"/>
      <c r="HK32" s="130"/>
      <c r="HL32" s="130"/>
      <c r="HM32" s="130"/>
      <c r="HN32" s="130"/>
      <c r="HO32" s="130"/>
      <c r="HP32" s="130"/>
      <c r="HQ32" s="130"/>
      <c r="HR32" s="130"/>
      <c r="HS32" s="130"/>
      <c r="HT32" s="130"/>
      <c r="HU32" s="130"/>
      <c r="HV32" s="130"/>
      <c r="HW32" s="130"/>
      <c r="HX32" s="130"/>
      <c r="HY32" s="130"/>
      <c r="HZ32" s="130"/>
      <c r="IA32" s="130"/>
      <c r="IB32" s="130"/>
      <c r="IC32" s="130"/>
      <c r="ID32" s="130"/>
      <c r="IE32" s="130"/>
      <c r="IF32" s="130"/>
      <c r="IG32" s="130"/>
      <c r="IH32" s="130"/>
      <c r="II32" s="130"/>
      <c r="IJ32" s="130"/>
      <c r="IK32" s="130"/>
      <c r="IL32" s="130"/>
      <c r="IM32" s="130"/>
      <c r="IN32" s="130"/>
      <c r="IO32" s="130"/>
      <c r="IP32" s="130"/>
      <c r="IQ32" s="130"/>
      <c r="IR32" s="130"/>
      <c r="IS32" s="130"/>
      <c r="IT32" s="130"/>
      <c r="IU32" s="130"/>
    </row>
    <row r="33" spans="1:255" s="131" customFormat="1" ht="12" customHeight="1" x14ac:dyDescent="0.25">
      <c r="A33" s="125"/>
      <c r="B33" s="126" t="s">
        <v>83</v>
      </c>
      <c r="C33" s="127" t="s">
        <v>21</v>
      </c>
      <c r="D33" s="127">
        <v>2</v>
      </c>
      <c r="E33" s="127" t="s">
        <v>84</v>
      </c>
      <c r="F33" s="128">
        <v>25000</v>
      </c>
      <c r="G33" s="129">
        <f t="shared" si="0"/>
        <v>50000</v>
      </c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0"/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0"/>
      <c r="DS33" s="130"/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0"/>
      <c r="EH33" s="130"/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0"/>
      <c r="EW33" s="130"/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0"/>
      <c r="FL33" s="130"/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0"/>
      <c r="GA33" s="130"/>
      <c r="GB33" s="130"/>
      <c r="GC33" s="130"/>
      <c r="GD33" s="130"/>
      <c r="GE33" s="130"/>
      <c r="GF33" s="130"/>
      <c r="GG33" s="130"/>
      <c r="GH33" s="130"/>
      <c r="GI33" s="130"/>
      <c r="GJ33" s="130"/>
      <c r="GK33" s="130"/>
      <c r="GL33" s="130"/>
      <c r="GM33" s="130"/>
      <c r="GN33" s="130"/>
      <c r="GO33" s="130"/>
      <c r="GP33" s="130"/>
      <c r="GQ33" s="130"/>
      <c r="GR33" s="130"/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0"/>
      <c r="HG33" s="130"/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0"/>
      <c r="HV33" s="130"/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0"/>
      <c r="IK33" s="130"/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</row>
    <row r="34" spans="1:255" s="131" customFormat="1" ht="12" customHeight="1" x14ac:dyDescent="0.25">
      <c r="A34" s="125"/>
      <c r="B34" s="126" t="s">
        <v>85</v>
      </c>
      <c r="C34" s="127" t="s">
        <v>21</v>
      </c>
      <c r="D34" s="127">
        <v>2</v>
      </c>
      <c r="E34" s="127" t="s">
        <v>86</v>
      </c>
      <c r="F34" s="128">
        <v>25000</v>
      </c>
      <c r="G34" s="129">
        <f t="shared" si="0"/>
        <v>50000</v>
      </c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  <c r="CQ34" s="130"/>
      <c r="CR34" s="130"/>
      <c r="CS34" s="130"/>
      <c r="CT34" s="130"/>
      <c r="CU34" s="130"/>
      <c r="CV34" s="130"/>
      <c r="CW34" s="130"/>
      <c r="CX34" s="130"/>
      <c r="CY34" s="130"/>
      <c r="CZ34" s="130"/>
      <c r="DA34" s="130"/>
      <c r="DB34" s="130"/>
      <c r="DC34" s="130"/>
      <c r="DD34" s="130"/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0"/>
      <c r="DS34" s="130"/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0"/>
      <c r="EH34" s="130"/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0"/>
      <c r="EW34" s="130"/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0"/>
      <c r="FL34" s="130"/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0"/>
      <c r="GA34" s="130"/>
      <c r="GB34" s="130"/>
      <c r="GC34" s="130"/>
      <c r="GD34" s="130"/>
      <c r="GE34" s="130"/>
      <c r="GF34" s="130"/>
      <c r="GG34" s="130"/>
      <c r="GH34" s="130"/>
      <c r="GI34" s="130"/>
      <c r="GJ34" s="130"/>
      <c r="GK34" s="130"/>
      <c r="GL34" s="130"/>
      <c r="GM34" s="130"/>
      <c r="GN34" s="130"/>
      <c r="GO34" s="130"/>
      <c r="GP34" s="130"/>
      <c r="GQ34" s="130"/>
      <c r="GR34" s="130"/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0"/>
      <c r="HG34" s="130"/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0"/>
      <c r="HV34" s="130"/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0"/>
      <c r="IK34" s="130"/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</row>
    <row r="35" spans="1:255" s="112" customFormat="1" ht="11.25" customHeight="1" x14ac:dyDescent="0.25">
      <c r="A35" s="111"/>
      <c r="B35" s="12" t="s">
        <v>22</v>
      </c>
      <c r="C35" s="13"/>
      <c r="D35" s="13"/>
      <c r="E35" s="13"/>
      <c r="F35" s="14"/>
      <c r="G35" s="15">
        <f>SUM(G21:G34)</f>
        <v>1931250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  <c r="HJ35" s="111"/>
      <c r="HK35" s="111"/>
      <c r="HL35" s="111"/>
      <c r="HM35" s="111"/>
      <c r="HN35" s="111"/>
      <c r="HO35" s="111"/>
      <c r="HP35" s="111"/>
      <c r="HQ35" s="111"/>
      <c r="HR35" s="111"/>
      <c r="HS35" s="111"/>
      <c r="HT35" s="111"/>
      <c r="HU35" s="111"/>
      <c r="HV35" s="111"/>
      <c r="HW35" s="111"/>
      <c r="HX35" s="111"/>
      <c r="HY35" s="111"/>
      <c r="HZ35" s="111"/>
      <c r="IA35" s="111"/>
      <c r="IB35" s="111"/>
      <c r="IC35" s="111"/>
      <c r="ID35" s="111"/>
      <c r="IE35" s="111"/>
      <c r="IF35" s="111"/>
      <c r="IG35" s="111"/>
      <c r="IH35" s="111"/>
      <c r="II35" s="111"/>
      <c r="IJ35" s="111"/>
      <c r="IK35" s="111"/>
      <c r="IL35" s="111"/>
      <c r="IM35" s="111"/>
      <c r="IN35" s="111"/>
      <c r="IO35" s="111"/>
      <c r="IP35" s="111"/>
      <c r="IQ35" s="111"/>
      <c r="IR35" s="111"/>
      <c r="IS35" s="111"/>
      <c r="IT35" s="111"/>
      <c r="IU35" s="111"/>
    </row>
    <row r="36" spans="1:255" s="112" customFormat="1" ht="15.75" customHeight="1" x14ac:dyDescent="0.25">
      <c r="A36" s="117"/>
      <c r="B36" s="132"/>
      <c r="C36" s="133"/>
      <c r="D36" s="133"/>
      <c r="E36" s="133"/>
      <c r="F36" s="134"/>
      <c r="G36" s="134"/>
      <c r="H36" s="111"/>
      <c r="I36" s="111"/>
      <c r="J36" s="111"/>
      <c r="K36" s="135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  <c r="HJ36" s="111"/>
      <c r="HK36" s="111"/>
      <c r="HL36" s="111"/>
      <c r="HM36" s="111"/>
      <c r="HN36" s="111"/>
      <c r="HO36" s="111"/>
      <c r="HP36" s="111"/>
      <c r="HQ36" s="111"/>
      <c r="HR36" s="111"/>
      <c r="HS36" s="111"/>
      <c r="HT36" s="111"/>
      <c r="HU36" s="111"/>
      <c r="HV36" s="111"/>
      <c r="HW36" s="111"/>
      <c r="HX36" s="111"/>
      <c r="HY36" s="111"/>
      <c r="HZ36" s="111"/>
      <c r="IA36" s="111"/>
      <c r="IB36" s="111"/>
      <c r="IC36" s="111"/>
      <c r="ID36" s="111"/>
      <c r="IE36" s="111"/>
      <c r="IF36" s="111"/>
      <c r="IG36" s="111"/>
      <c r="IH36" s="111"/>
      <c r="II36" s="111"/>
      <c r="IJ36" s="111"/>
      <c r="IK36" s="111"/>
      <c r="IL36" s="111"/>
      <c r="IM36" s="111"/>
      <c r="IN36" s="111"/>
      <c r="IO36" s="111"/>
      <c r="IP36" s="111"/>
      <c r="IQ36" s="111"/>
      <c r="IR36" s="111"/>
      <c r="IS36" s="111"/>
      <c r="IT36" s="111"/>
      <c r="IU36" s="111"/>
    </row>
    <row r="37" spans="1:255" s="112" customFormat="1" ht="12" customHeight="1" x14ac:dyDescent="0.25">
      <c r="A37" s="117"/>
      <c r="B37" s="118" t="s">
        <v>23</v>
      </c>
      <c r="C37" s="119"/>
      <c r="D37" s="120"/>
      <c r="E37" s="120"/>
      <c r="F37" s="121"/>
      <c r="G37" s="122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  <c r="HJ37" s="111"/>
      <c r="HK37" s="111"/>
      <c r="HL37" s="111"/>
      <c r="HM37" s="111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11"/>
      <c r="IL37" s="111"/>
      <c r="IM37" s="111"/>
      <c r="IN37" s="111"/>
      <c r="IO37" s="111"/>
      <c r="IP37" s="111"/>
      <c r="IQ37" s="111"/>
      <c r="IR37" s="111"/>
      <c r="IS37" s="111"/>
      <c r="IT37" s="111"/>
      <c r="IU37" s="111"/>
    </row>
    <row r="38" spans="1:255" s="112" customFormat="1" ht="24" customHeight="1" x14ac:dyDescent="0.25">
      <c r="A38" s="117"/>
      <c r="B38" s="123" t="s">
        <v>15</v>
      </c>
      <c r="C38" s="124" t="s">
        <v>16</v>
      </c>
      <c r="D38" s="124" t="s">
        <v>17</v>
      </c>
      <c r="E38" s="123" t="s">
        <v>18</v>
      </c>
      <c r="F38" s="124" t="s">
        <v>19</v>
      </c>
      <c r="G38" s="123" t="s">
        <v>20</v>
      </c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  <c r="DQ38" s="111"/>
      <c r="DR38" s="111"/>
      <c r="DS38" s="111"/>
      <c r="DT38" s="111"/>
      <c r="DU38" s="111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  <c r="HJ38" s="111"/>
      <c r="HK38" s="111"/>
      <c r="HL38" s="111"/>
      <c r="HM38" s="111"/>
      <c r="HN38" s="111"/>
      <c r="HO38" s="111"/>
      <c r="HP38" s="111"/>
      <c r="HQ38" s="111"/>
      <c r="HR38" s="111"/>
      <c r="HS38" s="111"/>
      <c r="HT38" s="111"/>
      <c r="HU38" s="111"/>
      <c r="HV38" s="111"/>
      <c r="HW38" s="111"/>
      <c r="HX38" s="111"/>
      <c r="HY38" s="111"/>
      <c r="HZ38" s="111"/>
      <c r="IA38" s="111"/>
      <c r="IB38" s="111"/>
      <c r="IC38" s="111"/>
      <c r="ID38" s="111"/>
      <c r="IE38" s="111"/>
      <c r="IF38" s="111"/>
      <c r="IG38" s="111"/>
      <c r="IH38" s="111"/>
      <c r="II38" s="111"/>
      <c r="IJ38" s="111"/>
      <c r="IK38" s="111"/>
      <c r="IL38" s="111"/>
      <c r="IM38" s="111"/>
      <c r="IN38" s="111"/>
      <c r="IO38" s="111"/>
      <c r="IP38" s="111"/>
      <c r="IQ38" s="111"/>
      <c r="IR38" s="111"/>
      <c r="IS38" s="111"/>
      <c r="IT38" s="111"/>
      <c r="IU38" s="111"/>
    </row>
    <row r="39" spans="1:255" ht="12" customHeight="1" x14ac:dyDescent="0.25">
      <c r="A39" s="5"/>
      <c r="B39" s="136"/>
      <c r="C39" s="137"/>
      <c r="D39" s="137"/>
      <c r="E39" s="137"/>
      <c r="F39" s="138"/>
      <c r="G39" s="139"/>
    </row>
    <row r="40" spans="1:255" s="112" customFormat="1" ht="11.25" customHeight="1" x14ac:dyDescent="0.25">
      <c r="A40" s="111"/>
      <c r="B40" s="12" t="s">
        <v>24</v>
      </c>
      <c r="C40" s="13"/>
      <c r="D40" s="13"/>
      <c r="E40" s="13"/>
      <c r="F40" s="14"/>
      <c r="G40" s="15">
        <f>SUM(G39)</f>
        <v>0</v>
      </c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1"/>
      <c r="DZ40" s="111"/>
      <c r="EA40" s="111"/>
      <c r="EB40" s="111"/>
      <c r="EC40" s="111"/>
      <c r="ED40" s="111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1"/>
      <c r="GI40" s="111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  <c r="HB40" s="111"/>
      <c r="HC40" s="111"/>
      <c r="HD40" s="111"/>
      <c r="HE40" s="111"/>
      <c r="HF40" s="111"/>
      <c r="HG40" s="111"/>
      <c r="HH40" s="111"/>
      <c r="HI40" s="111"/>
      <c r="HJ40" s="111"/>
      <c r="HK40" s="111"/>
      <c r="HL40" s="111"/>
      <c r="HM40" s="111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1"/>
      <c r="IP40" s="111"/>
      <c r="IQ40" s="111"/>
      <c r="IR40" s="111"/>
      <c r="IS40" s="111"/>
      <c r="IT40" s="111"/>
      <c r="IU40" s="111"/>
    </row>
    <row r="41" spans="1:255" ht="12" customHeight="1" x14ac:dyDescent="0.25">
      <c r="A41" s="2"/>
      <c r="B41" s="9"/>
      <c r="C41" s="10"/>
      <c r="D41" s="10"/>
      <c r="E41" s="10"/>
      <c r="F41" s="11"/>
      <c r="G41" s="11"/>
    </row>
    <row r="42" spans="1:255" s="112" customFormat="1" ht="12" customHeight="1" x14ac:dyDescent="0.25">
      <c r="A42" s="117"/>
      <c r="B42" s="118" t="s">
        <v>25</v>
      </c>
      <c r="C42" s="119"/>
      <c r="D42" s="120"/>
      <c r="E42" s="120"/>
      <c r="F42" s="121"/>
      <c r="G42" s="122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11"/>
      <c r="DR42" s="111"/>
      <c r="DS42" s="111"/>
      <c r="DT42" s="111"/>
      <c r="DU42" s="111"/>
      <c r="DV42" s="111"/>
      <c r="DW42" s="111"/>
      <c r="DX42" s="111"/>
      <c r="DY42" s="111"/>
      <c r="DZ42" s="111"/>
      <c r="EA42" s="111"/>
      <c r="EB42" s="111"/>
      <c r="EC42" s="111"/>
      <c r="ED42" s="111"/>
      <c r="EE42" s="111"/>
      <c r="EF42" s="111"/>
      <c r="EG42" s="111"/>
      <c r="EH42" s="111"/>
      <c r="EI42" s="111"/>
      <c r="EJ42" s="111"/>
      <c r="EK42" s="111"/>
      <c r="EL42" s="111"/>
      <c r="EM42" s="111"/>
      <c r="EN42" s="111"/>
      <c r="EO42" s="111"/>
      <c r="EP42" s="111"/>
      <c r="EQ42" s="111"/>
      <c r="ER42" s="111"/>
      <c r="ES42" s="111"/>
      <c r="ET42" s="111"/>
      <c r="EU42" s="111"/>
      <c r="EV42" s="111"/>
      <c r="EW42" s="111"/>
      <c r="EX42" s="111"/>
      <c r="EY42" s="111"/>
      <c r="EZ42" s="111"/>
      <c r="FA42" s="111"/>
      <c r="FB42" s="111"/>
      <c r="FC42" s="111"/>
      <c r="FD42" s="111"/>
      <c r="FE42" s="111"/>
      <c r="FF42" s="111"/>
      <c r="FG42" s="111"/>
      <c r="FH42" s="111"/>
      <c r="FI42" s="111"/>
      <c r="FJ42" s="111"/>
      <c r="FK42" s="111"/>
      <c r="FL42" s="111"/>
      <c r="FM42" s="111"/>
      <c r="FN42" s="111"/>
      <c r="FO42" s="111"/>
      <c r="FP42" s="111"/>
      <c r="FQ42" s="111"/>
      <c r="FR42" s="111"/>
      <c r="FS42" s="111"/>
      <c r="FT42" s="111"/>
      <c r="FU42" s="111"/>
      <c r="FV42" s="111"/>
      <c r="FW42" s="111"/>
      <c r="FX42" s="111"/>
      <c r="FY42" s="111"/>
      <c r="FZ42" s="111"/>
      <c r="GA42" s="111"/>
      <c r="GB42" s="111"/>
      <c r="GC42" s="111"/>
      <c r="GD42" s="111"/>
      <c r="GE42" s="111"/>
      <c r="GF42" s="111"/>
      <c r="GG42" s="111"/>
      <c r="GH42" s="111"/>
      <c r="GI42" s="111"/>
      <c r="GJ42" s="111"/>
      <c r="GK42" s="111"/>
      <c r="GL42" s="111"/>
      <c r="GM42" s="111"/>
      <c r="GN42" s="111"/>
      <c r="GO42" s="111"/>
      <c r="GP42" s="111"/>
      <c r="GQ42" s="111"/>
      <c r="GR42" s="111"/>
      <c r="GS42" s="111"/>
      <c r="GT42" s="111"/>
      <c r="GU42" s="111"/>
      <c r="GV42" s="111"/>
      <c r="GW42" s="111"/>
      <c r="GX42" s="111"/>
      <c r="GY42" s="111"/>
      <c r="GZ42" s="111"/>
      <c r="HA42" s="111"/>
      <c r="HB42" s="111"/>
      <c r="HC42" s="111"/>
      <c r="HD42" s="111"/>
      <c r="HE42" s="111"/>
      <c r="HF42" s="111"/>
      <c r="HG42" s="111"/>
      <c r="HH42" s="111"/>
      <c r="HI42" s="111"/>
      <c r="HJ42" s="111"/>
      <c r="HK42" s="111"/>
      <c r="HL42" s="111"/>
      <c r="HM42" s="111"/>
      <c r="HN42" s="111"/>
      <c r="HO42" s="111"/>
      <c r="HP42" s="111"/>
      <c r="HQ42" s="111"/>
      <c r="HR42" s="111"/>
      <c r="HS42" s="111"/>
      <c r="HT42" s="111"/>
      <c r="HU42" s="111"/>
      <c r="HV42" s="111"/>
      <c r="HW42" s="111"/>
      <c r="HX42" s="111"/>
      <c r="HY42" s="111"/>
      <c r="HZ42" s="111"/>
      <c r="IA42" s="111"/>
      <c r="IB42" s="111"/>
      <c r="IC42" s="111"/>
      <c r="ID42" s="111"/>
      <c r="IE42" s="111"/>
      <c r="IF42" s="111"/>
      <c r="IG42" s="111"/>
      <c r="IH42" s="111"/>
      <c r="II42" s="111"/>
      <c r="IJ42" s="111"/>
      <c r="IK42" s="111"/>
      <c r="IL42" s="111"/>
      <c r="IM42" s="111"/>
      <c r="IN42" s="111"/>
      <c r="IO42" s="111"/>
      <c r="IP42" s="111"/>
      <c r="IQ42" s="111"/>
      <c r="IR42" s="111"/>
      <c r="IS42" s="111"/>
      <c r="IT42" s="111"/>
      <c r="IU42" s="111"/>
    </row>
    <row r="43" spans="1:255" s="112" customFormat="1" ht="24" customHeight="1" x14ac:dyDescent="0.25">
      <c r="A43" s="117"/>
      <c r="B43" s="123" t="s">
        <v>15</v>
      </c>
      <c r="C43" s="124" t="s">
        <v>16</v>
      </c>
      <c r="D43" s="124" t="s">
        <v>17</v>
      </c>
      <c r="E43" s="123" t="s">
        <v>18</v>
      </c>
      <c r="F43" s="124" t="s">
        <v>19</v>
      </c>
      <c r="G43" s="123" t="s">
        <v>20</v>
      </c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  <c r="DJ43" s="111"/>
      <c r="DK43" s="111"/>
      <c r="DL43" s="111"/>
      <c r="DM43" s="111"/>
      <c r="DN43" s="111"/>
      <c r="DO43" s="111"/>
      <c r="DP43" s="111"/>
      <c r="DQ43" s="111"/>
      <c r="DR43" s="111"/>
      <c r="DS43" s="111"/>
      <c r="DT43" s="111"/>
      <c r="DU43" s="111"/>
      <c r="DV43" s="111"/>
      <c r="DW43" s="111"/>
      <c r="DX43" s="111"/>
      <c r="DY43" s="111"/>
      <c r="DZ43" s="111"/>
      <c r="EA43" s="111"/>
      <c r="EB43" s="111"/>
      <c r="EC43" s="111"/>
      <c r="ED43" s="111"/>
      <c r="EE43" s="111"/>
      <c r="EF43" s="111"/>
      <c r="EG43" s="111"/>
      <c r="EH43" s="111"/>
      <c r="EI43" s="111"/>
      <c r="EJ43" s="111"/>
      <c r="EK43" s="111"/>
      <c r="EL43" s="111"/>
      <c r="EM43" s="111"/>
      <c r="EN43" s="111"/>
      <c r="EO43" s="111"/>
      <c r="EP43" s="111"/>
      <c r="EQ43" s="111"/>
      <c r="ER43" s="111"/>
      <c r="ES43" s="111"/>
      <c r="ET43" s="111"/>
      <c r="EU43" s="111"/>
      <c r="EV43" s="111"/>
      <c r="EW43" s="111"/>
      <c r="EX43" s="111"/>
      <c r="EY43" s="111"/>
      <c r="EZ43" s="111"/>
      <c r="FA43" s="111"/>
      <c r="FB43" s="111"/>
      <c r="FC43" s="111"/>
      <c r="FD43" s="111"/>
      <c r="FE43" s="111"/>
      <c r="FF43" s="111"/>
      <c r="FG43" s="111"/>
      <c r="FH43" s="111"/>
      <c r="FI43" s="111"/>
      <c r="FJ43" s="111"/>
      <c r="FK43" s="111"/>
      <c r="FL43" s="111"/>
      <c r="FM43" s="111"/>
      <c r="FN43" s="111"/>
      <c r="FO43" s="111"/>
      <c r="FP43" s="111"/>
      <c r="FQ43" s="111"/>
      <c r="FR43" s="111"/>
      <c r="FS43" s="111"/>
      <c r="FT43" s="111"/>
      <c r="FU43" s="111"/>
      <c r="FV43" s="111"/>
      <c r="FW43" s="111"/>
      <c r="FX43" s="111"/>
      <c r="FY43" s="111"/>
      <c r="FZ43" s="111"/>
      <c r="GA43" s="111"/>
      <c r="GB43" s="111"/>
      <c r="GC43" s="111"/>
      <c r="GD43" s="111"/>
      <c r="GE43" s="111"/>
      <c r="GF43" s="111"/>
      <c r="GG43" s="111"/>
      <c r="GH43" s="111"/>
      <c r="GI43" s="111"/>
      <c r="GJ43" s="111"/>
      <c r="GK43" s="111"/>
      <c r="GL43" s="111"/>
      <c r="GM43" s="111"/>
      <c r="GN43" s="111"/>
      <c r="GO43" s="111"/>
      <c r="GP43" s="111"/>
      <c r="GQ43" s="111"/>
      <c r="GR43" s="111"/>
      <c r="GS43" s="111"/>
      <c r="GT43" s="111"/>
      <c r="GU43" s="111"/>
      <c r="GV43" s="111"/>
      <c r="GW43" s="111"/>
      <c r="GX43" s="111"/>
      <c r="GY43" s="111"/>
      <c r="GZ43" s="111"/>
      <c r="HA43" s="111"/>
      <c r="HB43" s="111"/>
      <c r="HC43" s="111"/>
      <c r="HD43" s="111"/>
      <c r="HE43" s="111"/>
      <c r="HF43" s="111"/>
      <c r="HG43" s="111"/>
      <c r="HH43" s="111"/>
      <c r="HI43" s="111"/>
      <c r="HJ43" s="111"/>
      <c r="HK43" s="111"/>
      <c r="HL43" s="111"/>
      <c r="HM43" s="111"/>
      <c r="HN43" s="111"/>
      <c r="HO43" s="111"/>
      <c r="HP43" s="111"/>
      <c r="HQ43" s="111"/>
      <c r="HR43" s="111"/>
      <c r="HS43" s="111"/>
      <c r="HT43" s="111"/>
      <c r="HU43" s="111"/>
      <c r="HV43" s="111"/>
      <c r="HW43" s="111"/>
      <c r="HX43" s="111"/>
      <c r="HY43" s="111"/>
      <c r="HZ43" s="111"/>
      <c r="IA43" s="111"/>
      <c r="IB43" s="111"/>
      <c r="IC43" s="111"/>
      <c r="ID43" s="111"/>
      <c r="IE43" s="111"/>
      <c r="IF43" s="111"/>
      <c r="IG43" s="111"/>
      <c r="IH43" s="111"/>
      <c r="II43" s="111"/>
      <c r="IJ43" s="111"/>
      <c r="IK43" s="111"/>
      <c r="IL43" s="111"/>
      <c r="IM43" s="111"/>
      <c r="IN43" s="111"/>
      <c r="IO43" s="111"/>
      <c r="IP43" s="111"/>
      <c r="IQ43" s="111"/>
      <c r="IR43" s="111"/>
      <c r="IS43" s="111"/>
      <c r="IT43" s="111"/>
      <c r="IU43" s="111"/>
    </row>
    <row r="44" spans="1:255" ht="12" customHeight="1" x14ac:dyDescent="0.25">
      <c r="A44" s="5"/>
      <c r="B44" s="136"/>
      <c r="C44" s="137"/>
      <c r="D44" s="137"/>
      <c r="E44" s="137"/>
      <c r="F44" s="138"/>
      <c r="G44" s="139"/>
    </row>
    <row r="45" spans="1:255" s="112" customFormat="1" ht="11.25" customHeight="1" x14ac:dyDescent="0.25">
      <c r="A45" s="111"/>
      <c r="B45" s="12" t="s">
        <v>27</v>
      </c>
      <c r="C45" s="13"/>
      <c r="D45" s="13"/>
      <c r="E45" s="13"/>
      <c r="F45" s="14"/>
      <c r="G45" s="15">
        <f>SUM(G44:G44)</f>
        <v>0</v>
      </c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  <c r="DJ45" s="111"/>
      <c r="DK45" s="111"/>
      <c r="DL45" s="111"/>
      <c r="DM45" s="111"/>
      <c r="DN45" s="111"/>
      <c r="DO45" s="111"/>
      <c r="DP45" s="111"/>
      <c r="DQ45" s="111"/>
      <c r="DR45" s="111"/>
      <c r="DS45" s="111"/>
      <c r="DT45" s="111"/>
      <c r="DU45" s="111"/>
      <c r="DV45" s="111"/>
      <c r="DW45" s="111"/>
      <c r="DX45" s="111"/>
      <c r="DY45" s="111"/>
      <c r="DZ45" s="111"/>
      <c r="EA45" s="111"/>
      <c r="EB45" s="111"/>
      <c r="EC45" s="111"/>
      <c r="ED45" s="111"/>
      <c r="EE45" s="111"/>
      <c r="EF45" s="111"/>
      <c r="EG45" s="111"/>
      <c r="EH45" s="111"/>
      <c r="EI45" s="111"/>
      <c r="EJ45" s="111"/>
      <c r="EK45" s="111"/>
      <c r="EL45" s="111"/>
      <c r="EM45" s="111"/>
      <c r="EN45" s="111"/>
      <c r="EO45" s="111"/>
      <c r="EP45" s="111"/>
      <c r="EQ45" s="111"/>
      <c r="ER45" s="111"/>
      <c r="ES45" s="111"/>
      <c r="ET45" s="111"/>
      <c r="EU45" s="111"/>
      <c r="EV45" s="111"/>
      <c r="EW45" s="111"/>
      <c r="EX45" s="111"/>
      <c r="EY45" s="111"/>
      <c r="EZ45" s="111"/>
      <c r="FA45" s="111"/>
      <c r="FB45" s="111"/>
      <c r="FC45" s="111"/>
      <c r="FD45" s="111"/>
      <c r="FE45" s="111"/>
      <c r="FF45" s="111"/>
      <c r="FG45" s="111"/>
      <c r="FH45" s="111"/>
      <c r="FI45" s="111"/>
      <c r="FJ45" s="111"/>
      <c r="FK45" s="111"/>
      <c r="FL45" s="111"/>
      <c r="FM45" s="111"/>
      <c r="FN45" s="111"/>
      <c r="FO45" s="111"/>
      <c r="FP45" s="111"/>
      <c r="FQ45" s="111"/>
      <c r="FR45" s="111"/>
      <c r="FS45" s="111"/>
      <c r="FT45" s="111"/>
      <c r="FU45" s="111"/>
      <c r="FV45" s="111"/>
      <c r="FW45" s="111"/>
      <c r="FX45" s="111"/>
      <c r="FY45" s="111"/>
      <c r="FZ45" s="111"/>
      <c r="GA45" s="111"/>
      <c r="GB45" s="111"/>
      <c r="GC45" s="111"/>
      <c r="GD45" s="111"/>
      <c r="GE45" s="111"/>
      <c r="GF45" s="111"/>
      <c r="GG45" s="111"/>
      <c r="GH45" s="111"/>
      <c r="GI45" s="111"/>
      <c r="GJ45" s="111"/>
      <c r="GK45" s="111"/>
      <c r="GL45" s="111"/>
      <c r="GM45" s="111"/>
      <c r="GN45" s="111"/>
      <c r="GO45" s="111"/>
      <c r="GP45" s="111"/>
      <c r="GQ45" s="111"/>
      <c r="GR45" s="111"/>
      <c r="GS45" s="111"/>
      <c r="GT45" s="111"/>
      <c r="GU45" s="111"/>
      <c r="GV45" s="111"/>
      <c r="GW45" s="111"/>
      <c r="GX45" s="111"/>
      <c r="GY45" s="111"/>
      <c r="GZ45" s="111"/>
      <c r="HA45" s="111"/>
      <c r="HB45" s="111"/>
      <c r="HC45" s="111"/>
      <c r="HD45" s="111"/>
      <c r="HE45" s="111"/>
      <c r="HF45" s="111"/>
      <c r="HG45" s="111"/>
      <c r="HH45" s="111"/>
      <c r="HI45" s="111"/>
      <c r="HJ45" s="111"/>
      <c r="HK45" s="111"/>
      <c r="HL45" s="111"/>
      <c r="HM45" s="111"/>
      <c r="HN45" s="111"/>
      <c r="HO45" s="111"/>
      <c r="HP45" s="111"/>
      <c r="HQ45" s="111"/>
      <c r="HR45" s="111"/>
      <c r="HS45" s="111"/>
      <c r="HT45" s="111"/>
      <c r="HU45" s="111"/>
      <c r="HV45" s="111"/>
      <c r="HW45" s="111"/>
      <c r="HX45" s="111"/>
      <c r="HY45" s="111"/>
      <c r="HZ45" s="111"/>
      <c r="IA45" s="111"/>
      <c r="IB45" s="111"/>
      <c r="IC45" s="111"/>
      <c r="ID45" s="111"/>
      <c r="IE45" s="111"/>
      <c r="IF45" s="111"/>
      <c r="IG45" s="111"/>
      <c r="IH45" s="111"/>
      <c r="II45" s="111"/>
      <c r="IJ45" s="111"/>
      <c r="IK45" s="111"/>
      <c r="IL45" s="111"/>
      <c r="IM45" s="111"/>
      <c r="IN45" s="111"/>
      <c r="IO45" s="111"/>
      <c r="IP45" s="111"/>
      <c r="IQ45" s="111"/>
      <c r="IR45" s="111"/>
      <c r="IS45" s="111"/>
      <c r="IT45" s="111"/>
      <c r="IU45" s="111"/>
    </row>
    <row r="46" spans="1:255" ht="12" customHeight="1" x14ac:dyDescent="0.25">
      <c r="A46" s="2"/>
      <c r="B46" s="9"/>
      <c r="C46" s="10"/>
      <c r="D46" s="10"/>
      <c r="E46" s="10"/>
      <c r="F46" s="11"/>
      <c r="G46" s="11"/>
    </row>
    <row r="47" spans="1:255" s="112" customFormat="1" ht="12" customHeight="1" x14ac:dyDescent="0.25">
      <c r="A47" s="117"/>
      <c r="B47" s="118" t="s">
        <v>28</v>
      </c>
      <c r="C47" s="119"/>
      <c r="D47" s="120"/>
      <c r="E47" s="120"/>
      <c r="F47" s="121"/>
      <c r="G47" s="122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1"/>
      <c r="CB47" s="111"/>
      <c r="CC47" s="111"/>
      <c r="CD47" s="111"/>
      <c r="CE47" s="111"/>
      <c r="CF47" s="111"/>
      <c r="CG47" s="111"/>
      <c r="CH47" s="111"/>
      <c r="CI47" s="111"/>
      <c r="CJ47" s="111"/>
      <c r="CK47" s="11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1"/>
      <c r="CV47" s="111"/>
      <c r="CW47" s="111"/>
      <c r="CX47" s="111"/>
      <c r="CY47" s="111"/>
      <c r="CZ47" s="111"/>
      <c r="DA47" s="111"/>
      <c r="DB47" s="111"/>
      <c r="DC47" s="111"/>
      <c r="DD47" s="111"/>
      <c r="DE47" s="111"/>
      <c r="DF47" s="111"/>
      <c r="DG47" s="111"/>
      <c r="DH47" s="111"/>
      <c r="DI47" s="111"/>
      <c r="DJ47" s="111"/>
      <c r="DK47" s="111"/>
      <c r="DL47" s="111"/>
      <c r="DM47" s="111"/>
      <c r="DN47" s="111"/>
      <c r="DO47" s="111"/>
      <c r="DP47" s="111"/>
      <c r="DQ47" s="111"/>
      <c r="DR47" s="111"/>
      <c r="DS47" s="111"/>
      <c r="DT47" s="111"/>
      <c r="DU47" s="111"/>
      <c r="DV47" s="111"/>
      <c r="DW47" s="111"/>
      <c r="DX47" s="111"/>
      <c r="DY47" s="111"/>
      <c r="DZ47" s="111"/>
      <c r="EA47" s="111"/>
      <c r="EB47" s="111"/>
      <c r="EC47" s="111"/>
      <c r="ED47" s="111"/>
      <c r="EE47" s="111"/>
      <c r="EF47" s="111"/>
      <c r="EG47" s="111"/>
      <c r="EH47" s="111"/>
      <c r="EI47" s="111"/>
      <c r="EJ47" s="111"/>
      <c r="EK47" s="111"/>
      <c r="EL47" s="111"/>
      <c r="EM47" s="111"/>
      <c r="EN47" s="111"/>
      <c r="EO47" s="111"/>
      <c r="EP47" s="111"/>
      <c r="EQ47" s="111"/>
      <c r="ER47" s="111"/>
      <c r="ES47" s="111"/>
      <c r="ET47" s="111"/>
      <c r="EU47" s="111"/>
      <c r="EV47" s="111"/>
      <c r="EW47" s="111"/>
      <c r="EX47" s="111"/>
      <c r="EY47" s="111"/>
      <c r="EZ47" s="111"/>
      <c r="FA47" s="111"/>
      <c r="FB47" s="111"/>
      <c r="FC47" s="111"/>
      <c r="FD47" s="111"/>
      <c r="FE47" s="111"/>
      <c r="FF47" s="111"/>
      <c r="FG47" s="111"/>
      <c r="FH47" s="111"/>
      <c r="FI47" s="111"/>
      <c r="FJ47" s="111"/>
      <c r="FK47" s="111"/>
      <c r="FL47" s="111"/>
      <c r="FM47" s="111"/>
      <c r="FN47" s="111"/>
      <c r="FO47" s="111"/>
      <c r="FP47" s="111"/>
      <c r="FQ47" s="111"/>
      <c r="FR47" s="111"/>
      <c r="FS47" s="111"/>
      <c r="FT47" s="111"/>
      <c r="FU47" s="111"/>
      <c r="FV47" s="111"/>
      <c r="FW47" s="111"/>
      <c r="FX47" s="111"/>
      <c r="FY47" s="111"/>
      <c r="FZ47" s="111"/>
      <c r="GA47" s="111"/>
      <c r="GB47" s="111"/>
      <c r="GC47" s="111"/>
      <c r="GD47" s="111"/>
      <c r="GE47" s="111"/>
      <c r="GF47" s="111"/>
      <c r="GG47" s="111"/>
      <c r="GH47" s="111"/>
      <c r="GI47" s="111"/>
      <c r="GJ47" s="111"/>
      <c r="GK47" s="111"/>
      <c r="GL47" s="111"/>
      <c r="GM47" s="111"/>
      <c r="GN47" s="111"/>
      <c r="GO47" s="111"/>
      <c r="GP47" s="111"/>
      <c r="GQ47" s="111"/>
      <c r="GR47" s="111"/>
      <c r="GS47" s="111"/>
      <c r="GT47" s="111"/>
      <c r="GU47" s="111"/>
      <c r="GV47" s="111"/>
      <c r="GW47" s="111"/>
      <c r="GX47" s="111"/>
      <c r="GY47" s="111"/>
      <c r="GZ47" s="111"/>
      <c r="HA47" s="111"/>
      <c r="HB47" s="111"/>
      <c r="HC47" s="111"/>
      <c r="HD47" s="111"/>
      <c r="HE47" s="111"/>
      <c r="HF47" s="111"/>
      <c r="HG47" s="111"/>
      <c r="HH47" s="111"/>
      <c r="HI47" s="111"/>
      <c r="HJ47" s="111"/>
      <c r="HK47" s="111"/>
      <c r="HL47" s="111"/>
      <c r="HM47" s="111"/>
      <c r="HN47" s="111"/>
      <c r="HO47" s="111"/>
      <c r="HP47" s="111"/>
      <c r="HQ47" s="111"/>
      <c r="HR47" s="111"/>
      <c r="HS47" s="111"/>
      <c r="HT47" s="111"/>
      <c r="HU47" s="111"/>
      <c r="HV47" s="111"/>
      <c r="HW47" s="111"/>
      <c r="HX47" s="111"/>
      <c r="HY47" s="111"/>
      <c r="HZ47" s="111"/>
      <c r="IA47" s="111"/>
      <c r="IB47" s="111"/>
      <c r="IC47" s="111"/>
      <c r="ID47" s="111"/>
      <c r="IE47" s="111"/>
      <c r="IF47" s="111"/>
      <c r="IG47" s="111"/>
      <c r="IH47" s="111"/>
      <c r="II47" s="111"/>
      <c r="IJ47" s="111"/>
      <c r="IK47" s="111"/>
      <c r="IL47" s="111"/>
      <c r="IM47" s="111"/>
      <c r="IN47" s="111"/>
      <c r="IO47" s="111"/>
      <c r="IP47" s="111"/>
      <c r="IQ47" s="111"/>
      <c r="IR47" s="111"/>
      <c r="IS47" s="111"/>
      <c r="IT47" s="111"/>
      <c r="IU47" s="111"/>
    </row>
    <row r="48" spans="1:255" s="112" customFormat="1" ht="24" customHeight="1" x14ac:dyDescent="0.25">
      <c r="A48" s="117"/>
      <c r="B48" s="123" t="s">
        <v>29</v>
      </c>
      <c r="C48" s="124" t="s">
        <v>30</v>
      </c>
      <c r="D48" s="124" t="s">
        <v>31</v>
      </c>
      <c r="E48" s="123" t="s">
        <v>18</v>
      </c>
      <c r="F48" s="124" t="s">
        <v>19</v>
      </c>
      <c r="G48" s="123" t="s">
        <v>20</v>
      </c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111"/>
      <c r="CB48" s="111"/>
      <c r="CC48" s="111"/>
      <c r="CD48" s="111"/>
      <c r="CE48" s="111"/>
      <c r="CF48" s="111"/>
      <c r="CG48" s="111"/>
      <c r="CH48" s="111"/>
      <c r="CI48" s="111"/>
      <c r="CJ48" s="111"/>
      <c r="CK48" s="111"/>
      <c r="CL48" s="111"/>
      <c r="CM48" s="111"/>
      <c r="CN48" s="111"/>
      <c r="CO48" s="111"/>
      <c r="CP48" s="111"/>
      <c r="CQ48" s="111"/>
      <c r="CR48" s="111"/>
      <c r="CS48" s="111"/>
      <c r="CT48" s="111"/>
      <c r="CU48" s="111"/>
      <c r="CV48" s="111"/>
      <c r="CW48" s="111"/>
      <c r="CX48" s="111"/>
      <c r="CY48" s="111"/>
      <c r="CZ48" s="111"/>
      <c r="DA48" s="111"/>
      <c r="DB48" s="111"/>
      <c r="DC48" s="111"/>
      <c r="DD48" s="111"/>
      <c r="DE48" s="111"/>
      <c r="DF48" s="111"/>
      <c r="DG48" s="111"/>
      <c r="DH48" s="111"/>
      <c r="DI48" s="111"/>
      <c r="DJ48" s="111"/>
      <c r="DK48" s="111"/>
      <c r="DL48" s="111"/>
      <c r="DM48" s="111"/>
      <c r="DN48" s="111"/>
      <c r="DO48" s="111"/>
      <c r="DP48" s="111"/>
      <c r="DQ48" s="111"/>
      <c r="DR48" s="111"/>
      <c r="DS48" s="111"/>
      <c r="DT48" s="111"/>
      <c r="DU48" s="111"/>
      <c r="DV48" s="111"/>
      <c r="DW48" s="111"/>
      <c r="DX48" s="111"/>
      <c r="DY48" s="111"/>
      <c r="DZ48" s="111"/>
      <c r="EA48" s="111"/>
      <c r="EB48" s="111"/>
      <c r="EC48" s="111"/>
      <c r="ED48" s="111"/>
      <c r="EE48" s="111"/>
      <c r="EF48" s="111"/>
      <c r="EG48" s="111"/>
      <c r="EH48" s="111"/>
      <c r="EI48" s="111"/>
      <c r="EJ48" s="111"/>
      <c r="EK48" s="111"/>
      <c r="EL48" s="111"/>
      <c r="EM48" s="111"/>
      <c r="EN48" s="111"/>
      <c r="EO48" s="111"/>
      <c r="EP48" s="111"/>
      <c r="EQ48" s="111"/>
      <c r="ER48" s="111"/>
      <c r="ES48" s="111"/>
      <c r="ET48" s="111"/>
      <c r="EU48" s="111"/>
      <c r="EV48" s="111"/>
      <c r="EW48" s="111"/>
      <c r="EX48" s="111"/>
      <c r="EY48" s="111"/>
      <c r="EZ48" s="111"/>
      <c r="FA48" s="111"/>
      <c r="FB48" s="111"/>
      <c r="FC48" s="111"/>
      <c r="FD48" s="111"/>
      <c r="FE48" s="111"/>
      <c r="FF48" s="111"/>
      <c r="FG48" s="111"/>
      <c r="FH48" s="111"/>
      <c r="FI48" s="111"/>
      <c r="FJ48" s="111"/>
      <c r="FK48" s="111"/>
      <c r="FL48" s="111"/>
      <c r="FM48" s="111"/>
      <c r="FN48" s="111"/>
      <c r="FO48" s="111"/>
      <c r="FP48" s="111"/>
      <c r="FQ48" s="111"/>
      <c r="FR48" s="111"/>
      <c r="FS48" s="111"/>
      <c r="FT48" s="111"/>
      <c r="FU48" s="111"/>
      <c r="FV48" s="111"/>
      <c r="FW48" s="111"/>
      <c r="FX48" s="111"/>
      <c r="FY48" s="111"/>
      <c r="FZ48" s="111"/>
      <c r="GA48" s="111"/>
      <c r="GB48" s="111"/>
      <c r="GC48" s="111"/>
      <c r="GD48" s="111"/>
      <c r="GE48" s="111"/>
      <c r="GF48" s="111"/>
      <c r="GG48" s="111"/>
      <c r="GH48" s="111"/>
      <c r="GI48" s="111"/>
      <c r="GJ48" s="111"/>
      <c r="GK48" s="111"/>
      <c r="GL48" s="111"/>
      <c r="GM48" s="111"/>
      <c r="GN48" s="111"/>
      <c r="GO48" s="111"/>
      <c r="GP48" s="111"/>
      <c r="GQ48" s="111"/>
      <c r="GR48" s="111"/>
      <c r="GS48" s="111"/>
      <c r="GT48" s="111"/>
      <c r="GU48" s="111"/>
      <c r="GV48" s="111"/>
      <c r="GW48" s="111"/>
      <c r="GX48" s="111"/>
      <c r="GY48" s="111"/>
      <c r="GZ48" s="111"/>
      <c r="HA48" s="111"/>
      <c r="HB48" s="111"/>
      <c r="HC48" s="111"/>
      <c r="HD48" s="111"/>
      <c r="HE48" s="111"/>
      <c r="HF48" s="111"/>
      <c r="HG48" s="111"/>
      <c r="HH48" s="111"/>
      <c r="HI48" s="111"/>
      <c r="HJ48" s="111"/>
      <c r="HK48" s="111"/>
      <c r="HL48" s="111"/>
      <c r="HM48" s="111"/>
      <c r="HN48" s="111"/>
      <c r="HO48" s="111"/>
      <c r="HP48" s="111"/>
      <c r="HQ48" s="111"/>
      <c r="HR48" s="111"/>
      <c r="HS48" s="111"/>
      <c r="HT48" s="111"/>
      <c r="HU48" s="111"/>
      <c r="HV48" s="111"/>
      <c r="HW48" s="111"/>
      <c r="HX48" s="111"/>
      <c r="HY48" s="111"/>
      <c r="HZ48" s="111"/>
      <c r="IA48" s="111"/>
      <c r="IB48" s="111"/>
      <c r="IC48" s="111"/>
      <c r="ID48" s="111"/>
      <c r="IE48" s="111"/>
      <c r="IF48" s="111"/>
      <c r="IG48" s="111"/>
      <c r="IH48" s="111"/>
      <c r="II48" s="111"/>
      <c r="IJ48" s="111"/>
      <c r="IK48" s="111"/>
      <c r="IL48" s="111"/>
      <c r="IM48" s="111"/>
      <c r="IN48" s="111"/>
      <c r="IO48" s="111"/>
      <c r="IP48" s="111"/>
      <c r="IQ48" s="111"/>
      <c r="IR48" s="111"/>
      <c r="IS48" s="111"/>
      <c r="IT48" s="111"/>
      <c r="IU48" s="111"/>
    </row>
    <row r="49" spans="1:255" ht="12" customHeight="1" x14ac:dyDescent="0.25">
      <c r="A49" s="5"/>
      <c r="B49" s="136" t="s">
        <v>87</v>
      </c>
      <c r="C49" s="137" t="s">
        <v>88</v>
      </c>
      <c r="D49" s="137">
        <v>400</v>
      </c>
      <c r="E49" s="137" t="s">
        <v>89</v>
      </c>
      <c r="F49" s="138">
        <v>160</v>
      </c>
      <c r="G49" s="139">
        <f t="shared" ref="G49:G55" si="1">D49*F49</f>
        <v>64000</v>
      </c>
    </row>
    <row r="50" spans="1:255" ht="12" customHeight="1" x14ac:dyDescent="0.25">
      <c r="A50" s="5"/>
      <c r="B50" s="136" t="s">
        <v>90</v>
      </c>
      <c r="C50" s="137" t="s">
        <v>88</v>
      </c>
      <c r="D50" s="137">
        <v>40</v>
      </c>
      <c r="E50" s="137" t="s">
        <v>89</v>
      </c>
      <c r="F50" s="138">
        <v>500</v>
      </c>
      <c r="G50" s="139">
        <f t="shared" si="1"/>
        <v>20000</v>
      </c>
    </row>
    <row r="51" spans="1:255" ht="12" customHeight="1" x14ac:dyDescent="0.25">
      <c r="A51" s="5"/>
      <c r="B51" s="136" t="s">
        <v>91</v>
      </c>
      <c r="C51" s="137" t="s">
        <v>32</v>
      </c>
      <c r="D51" s="137">
        <v>20000</v>
      </c>
      <c r="E51" s="137" t="s">
        <v>92</v>
      </c>
      <c r="F51" s="138">
        <v>22</v>
      </c>
      <c r="G51" s="139">
        <f t="shared" si="1"/>
        <v>440000</v>
      </c>
    </row>
    <row r="52" spans="1:255" ht="12" customHeight="1" x14ac:dyDescent="0.25">
      <c r="A52" s="5"/>
      <c r="B52" s="136" t="s">
        <v>93</v>
      </c>
      <c r="C52" s="137" t="s">
        <v>32</v>
      </c>
      <c r="D52" s="137">
        <v>3600</v>
      </c>
      <c r="E52" s="137" t="s">
        <v>92</v>
      </c>
      <c r="F52" s="138">
        <v>150</v>
      </c>
      <c r="G52" s="139">
        <f t="shared" si="1"/>
        <v>540000</v>
      </c>
    </row>
    <row r="53" spans="1:255" ht="12" customHeight="1" x14ac:dyDescent="0.25">
      <c r="A53" s="5"/>
      <c r="B53" s="136" t="s">
        <v>94</v>
      </c>
      <c r="C53" s="137" t="s">
        <v>95</v>
      </c>
      <c r="D53" s="137">
        <v>120</v>
      </c>
      <c r="E53" s="137" t="s">
        <v>96</v>
      </c>
      <c r="F53" s="138">
        <v>7000</v>
      </c>
      <c r="G53" s="139">
        <f t="shared" si="1"/>
        <v>840000</v>
      </c>
    </row>
    <row r="54" spans="1:255" ht="12" customHeight="1" x14ac:dyDescent="0.25">
      <c r="A54" s="5"/>
      <c r="B54" s="136" t="s">
        <v>97</v>
      </c>
      <c r="C54" s="137" t="s">
        <v>95</v>
      </c>
      <c r="D54" s="137">
        <v>20</v>
      </c>
      <c r="E54" s="137" t="s">
        <v>98</v>
      </c>
      <c r="F54" s="138">
        <v>6000</v>
      </c>
      <c r="G54" s="139">
        <f t="shared" si="1"/>
        <v>120000</v>
      </c>
    </row>
    <row r="55" spans="1:255" ht="12" customHeight="1" x14ac:dyDescent="0.25">
      <c r="A55" s="5"/>
      <c r="B55" s="136" t="s">
        <v>113</v>
      </c>
      <c r="C55" s="137" t="s">
        <v>99</v>
      </c>
      <c r="D55" s="137">
        <v>1</v>
      </c>
      <c r="E55" s="137" t="s">
        <v>100</v>
      </c>
      <c r="F55" s="138">
        <v>665330</v>
      </c>
      <c r="G55" s="139">
        <f t="shared" si="1"/>
        <v>665330</v>
      </c>
    </row>
    <row r="56" spans="1:255" ht="13.5" customHeight="1" x14ac:dyDescent="0.25">
      <c r="A56" s="5"/>
      <c r="B56" s="12" t="s">
        <v>33</v>
      </c>
      <c r="C56" s="13"/>
      <c r="D56" s="13"/>
      <c r="E56" s="13"/>
      <c r="F56" s="14"/>
      <c r="G56" s="15">
        <f>SUM(G49:G55)</f>
        <v>2689330</v>
      </c>
    </row>
    <row r="57" spans="1:255" ht="12" customHeight="1" x14ac:dyDescent="0.25">
      <c r="A57" s="2"/>
      <c r="B57" s="9"/>
      <c r="C57" s="10"/>
      <c r="D57" s="10"/>
      <c r="E57" s="16"/>
      <c r="F57" s="11"/>
      <c r="G57" s="11"/>
    </row>
    <row r="58" spans="1:255" s="112" customFormat="1" ht="12" customHeight="1" x14ac:dyDescent="0.25">
      <c r="A58" s="117"/>
      <c r="B58" s="118" t="s">
        <v>34</v>
      </c>
      <c r="C58" s="119"/>
      <c r="D58" s="120"/>
      <c r="E58" s="120"/>
      <c r="F58" s="121"/>
      <c r="G58" s="122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1"/>
      <c r="EE58" s="111"/>
      <c r="EF58" s="111"/>
      <c r="EG58" s="111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1"/>
      <c r="ES58" s="111"/>
      <c r="ET58" s="111"/>
      <c r="EU58" s="111"/>
      <c r="EV58" s="111"/>
      <c r="EW58" s="111"/>
      <c r="EX58" s="111"/>
      <c r="EY58" s="111"/>
      <c r="EZ58" s="111"/>
      <c r="FA58" s="111"/>
      <c r="FB58" s="111"/>
      <c r="FC58" s="111"/>
      <c r="FD58" s="111"/>
      <c r="FE58" s="111"/>
      <c r="FF58" s="111"/>
      <c r="FG58" s="111"/>
      <c r="FH58" s="111"/>
      <c r="FI58" s="111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1"/>
      <c r="FU58" s="111"/>
      <c r="FV58" s="111"/>
      <c r="FW58" s="111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1"/>
      <c r="GI58" s="111"/>
      <c r="GJ58" s="111"/>
      <c r="GK58" s="111"/>
      <c r="GL58" s="111"/>
      <c r="GM58" s="111"/>
      <c r="GN58" s="111"/>
      <c r="GO58" s="111"/>
      <c r="GP58" s="111"/>
      <c r="GQ58" s="111"/>
      <c r="GR58" s="111"/>
      <c r="GS58" s="111"/>
      <c r="GT58" s="111"/>
      <c r="GU58" s="111"/>
      <c r="GV58" s="111"/>
      <c r="GW58" s="111"/>
      <c r="GX58" s="111"/>
      <c r="GY58" s="111"/>
      <c r="GZ58" s="111"/>
      <c r="HA58" s="111"/>
      <c r="HB58" s="111"/>
      <c r="HC58" s="111"/>
      <c r="HD58" s="111"/>
      <c r="HE58" s="111"/>
      <c r="HF58" s="111"/>
      <c r="HG58" s="111"/>
      <c r="HH58" s="111"/>
      <c r="HI58" s="111"/>
      <c r="HJ58" s="111"/>
      <c r="HK58" s="111"/>
      <c r="HL58" s="111"/>
      <c r="HM58" s="111"/>
      <c r="HN58" s="111"/>
      <c r="HO58" s="111"/>
      <c r="HP58" s="111"/>
      <c r="HQ58" s="111"/>
      <c r="HR58" s="111"/>
      <c r="HS58" s="111"/>
      <c r="HT58" s="111"/>
      <c r="HU58" s="111"/>
      <c r="HV58" s="111"/>
      <c r="HW58" s="111"/>
      <c r="HX58" s="111"/>
      <c r="HY58" s="111"/>
      <c r="HZ58" s="111"/>
      <c r="IA58" s="111"/>
      <c r="IB58" s="111"/>
      <c r="IC58" s="111"/>
      <c r="ID58" s="111"/>
      <c r="IE58" s="111"/>
      <c r="IF58" s="111"/>
      <c r="IG58" s="111"/>
      <c r="IH58" s="111"/>
      <c r="II58" s="111"/>
      <c r="IJ58" s="111"/>
      <c r="IK58" s="111"/>
      <c r="IL58" s="111"/>
      <c r="IM58" s="111"/>
      <c r="IN58" s="111"/>
      <c r="IO58" s="111"/>
      <c r="IP58" s="111"/>
      <c r="IQ58" s="111"/>
      <c r="IR58" s="111"/>
      <c r="IS58" s="111"/>
      <c r="IT58" s="111"/>
      <c r="IU58" s="111"/>
    </row>
    <row r="59" spans="1:255" s="112" customFormat="1" ht="24" customHeight="1" x14ac:dyDescent="0.25">
      <c r="A59" s="117"/>
      <c r="B59" s="123" t="s">
        <v>35</v>
      </c>
      <c r="C59" s="124" t="s">
        <v>30</v>
      </c>
      <c r="D59" s="124" t="s">
        <v>31</v>
      </c>
      <c r="E59" s="123" t="s">
        <v>18</v>
      </c>
      <c r="F59" s="124" t="s">
        <v>19</v>
      </c>
      <c r="G59" s="123" t="s">
        <v>20</v>
      </c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  <c r="DK59" s="111"/>
      <c r="DL59" s="111"/>
      <c r="DM59" s="111"/>
      <c r="DN59" s="111"/>
      <c r="DO59" s="111"/>
      <c r="DP59" s="111"/>
      <c r="DQ59" s="111"/>
      <c r="DR59" s="111"/>
      <c r="DS59" s="111"/>
      <c r="DT59" s="111"/>
      <c r="DU59" s="111"/>
      <c r="DV59" s="111"/>
      <c r="DW59" s="111"/>
      <c r="DX59" s="111"/>
      <c r="DY59" s="111"/>
      <c r="DZ59" s="111"/>
      <c r="EA59" s="111"/>
      <c r="EB59" s="111"/>
      <c r="EC59" s="111"/>
      <c r="ED59" s="111"/>
      <c r="EE59" s="111"/>
      <c r="EF59" s="111"/>
      <c r="EG59" s="111"/>
      <c r="EH59" s="111"/>
      <c r="EI59" s="111"/>
      <c r="EJ59" s="111"/>
      <c r="EK59" s="111"/>
      <c r="EL59" s="111"/>
      <c r="EM59" s="111"/>
      <c r="EN59" s="111"/>
      <c r="EO59" s="111"/>
      <c r="EP59" s="111"/>
      <c r="EQ59" s="111"/>
      <c r="ER59" s="111"/>
      <c r="ES59" s="111"/>
      <c r="ET59" s="111"/>
      <c r="EU59" s="111"/>
      <c r="EV59" s="111"/>
      <c r="EW59" s="111"/>
      <c r="EX59" s="111"/>
      <c r="EY59" s="111"/>
      <c r="EZ59" s="111"/>
      <c r="FA59" s="111"/>
      <c r="FB59" s="111"/>
      <c r="FC59" s="111"/>
      <c r="FD59" s="111"/>
      <c r="FE59" s="111"/>
      <c r="FF59" s="111"/>
      <c r="FG59" s="111"/>
      <c r="FH59" s="111"/>
      <c r="FI59" s="111"/>
      <c r="FJ59" s="111"/>
      <c r="FK59" s="111"/>
      <c r="FL59" s="111"/>
      <c r="FM59" s="111"/>
      <c r="FN59" s="111"/>
      <c r="FO59" s="111"/>
      <c r="FP59" s="111"/>
      <c r="FQ59" s="111"/>
      <c r="FR59" s="111"/>
      <c r="FS59" s="111"/>
      <c r="FT59" s="111"/>
      <c r="FU59" s="111"/>
      <c r="FV59" s="111"/>
      <c r="FW59" s="111"/>
      <c r="FX59" s="111"/>
      <c r="FY59" s="111"/>
      <c r="FZ59" s="111"/>
      <c r="GA59" s="111"/>
      <c r="GB59" s="111"/>
      <c r="GC59" s="111"/>
      <c r="GD59" s="111"/>
      <c r="GE59" s="111"/>
      <c r="GF59" s="111"/>
      <c r="GG59" s="111"/>
      <c r="GH59" s="111"/>
      <c r="GI59" s="111"/>
      <c r="GJ59" s="111"/>
      <c r="GK59" s="111"/>
      <c r="GL59" s="111"/>
      <c r="GM59" s="111"/>
      <c r="GN59" s="111"/>
      <c r="GO59" s="111"/>
      <c r="GP59" s="111"/>
      <c r="GQ59" s="111"/>
      <c r="GR59" s="111"/>
      <c r="GS59" s="111"/>
      <c r="GT59" s="111"/>
      <c r="GU59" s="111"/>
      <c r="GV59" s="111"/>
      <c r="GW59" s="111"/>
      <c r="GX59" s="111"/>
      <c r="GY59" s="111"/>
      <c r="GZ59" s="111"/>
      <c r="HA59" s="111"/>
      <c r="HB59" s="111"/>
      <c r="HC59" s="111"/>
      <c r="HD59" s="111"/>
      <c r="HE59" s="111"/>
      <c r="HF59" s="111"/>
      <c r="HG59" s="111"/>
      <c r="HH59" s="111"/>
      <c r="HI59" s="111"/>
      <c r="HJ59" s="111"/>
      <c r="HK59" s="111"/>
      <c r="HL59" s="111"/>
      <c r="HM59" s="111"/>
      <c r="HN59" s="111"/>
      <c r="HO59" s="111"/>
      <c r="HP59" s="111"/>
      <c r="HQ59" s="111"/>
      <c r="HR59" s="111"/>
      <c r="HS59" s="111"/>
      <c r="HT59" s="111"/>
      <c r="HU59" s="111"/>
      <c r="HV59" s="111"/>
      <c r="HW59" s="111"/>
      <c r="HX59" s="111"/>
      <c r="HY59" s="111"/>
      <c r="HZ59" s="111"/>
      <c r="IA59" s="111"/>
      <c r="IB59" s="111"/>
      <c r="IC59" s="111"/>
      <c r="ID59" s="111"/>
      <c r="IE59" s="111"/>
      <c r="IF59" s="111"/>
      <c r="IG59" s="111"/>
      <c r="IH59" s="111"/>
      <c r="II59" s="111"/>
      <c r="IJ59" s="111"/>
      <c r="IK59" s="111"/>
      <c r="IL59" s="111"/>
      <c r="IM59" s="111"/>
      <c r="IN59" s="111"/>
      <c r="IO59" s="111"/>
      <c r="IP59" s="111"/>
      <c r="IQ59" s="111"/>
      <c r="IR59" s="111"/>
      <c r="IS59" s="111"/>
      <c r="IT59" s="111"/>
      <c r="IU59" s="111"/>
    </row>
    <row r="60" spans="1:255" ht="12" customHeight="1" x14ac:dyDescent="0.25">
      <c r="A60" s="5"/>
      <c r="B60" s="136" t="s">
        <v>101</v>
      </c>
      <c r="C60" s="137" t="s">
        <v>95</v>
      </c>
      <c r="D60" s="137">
        <v>4</v>
      </c>
      <c r="E60" s="137" t="s">
        <v>102</v>
      </c>
      <c r="F60" s="138">
        <v>7900</v>
      </c>
      <c r="G60" s="139">
        <f>D60*F60</f>
        <v>31600</v>
      </c>
    </row>
    <row r="61" spans="1:255" ht="12" customHeight="1" x14ac:dyDescent="0.25">
      <c r="A61" s="5"/>
      <c r="B61" s="136" t="s">
        <v>114</v>
      </c>
      <c r="C61" s="137" t="s">
        <v>95</v>
      </c>
      <c r="D61" s="137">
        <v>5</v>
      </c>
      <c r="E61" s="137" t="s">
        <v>63</v>
      </c>
      <c r="F61" s="138">
        <v>15000</v>
      </c>
      <c r="G61" s="139">
        <f>D61*F61</f>
        <v>75000</v>
      </c>
    </row>
    <row r="62" spans="1:255" ht="12" customHeight="1" x14ac:dyDescent="0.25">
      <c r="A62" s="5"/>
      <c r="B62" s="136" t="s">
        <v>103</v>
      </c>
      <c r="C62" s="137" t="s">
        <v>104</v>
      </c>
      <c r="D62" s="137">
        <v>1</v>
      </c>
      <c r="E62" s="137" t="s">
        <v>63</v>
      </c>
      <c r="F62" s="138">
        <v>61000</v>
      </c>
      <c r="G62" s="139">
        <f>D62*F62</f>
        <v>61000</v>
      </c>
    </row>
    <row r="63" spans="1:255" ht="12" customHeight="1" x14ac:dyDescent="0.25">
      <c r="A63" s="5"/>
      <c r="B63" s="136" t="s">
        <v>105</v>
      </c>
      <c r="C63" s="137" t="s">
        <v>95</v>
      </c>
      <c r="D63" s="137">
        <v>2</v>
      </c>
      <c r="E63" s="137" t="s">
        <v>63</v>
      </c>
      <c r="F63" s="138">
        <v>63000</v>
      </c>
      <c r="G63" s="139">
        <f>D63*F63</f>
        <v>126000</v>
      </c>
    </row>
    <row r="64" spans="1:255" ht="13.5" customHeight="1" x14ac:dyDescent="0.25">
      <c r="A64" s="5"/>
      <c r="B64" s="17" t="s">
        <v>36</v>
      </c>
      <c r="C64" s="18"/>
      <c r="D64" s="18"/>
      <c r="E64" s="18"/>
      <c r="F64" s="19"/>
      <c r="G64" s="20">
        <f>SUM(G60:G63)</f>
        <v>293600</v>
      </c>
    </row>
    <row r="65" spans="1:7" ht="12" customHeight="1" x14ac:dyDescent="0.25">
      <c r="A65" s="2"/>
      <c r="B65" s="36"/>
      <c r="C65" s="36"/>
      <c r="D65" s="36"/>
      <c r="E65" s="36"/>
      <c r="F65" s="37"/>
      <c r="G65" s="37"/>
    </row>
    <row r="66" spans="1:7" ht="12" customHeight="1" x14ac:dyDescent="0.25">
      <c r="A66" s="33"/>
      <c r="B66" s="38" t="s">
        <v>37</v>
      </c>
      <c r="C66" s="39"/>
      <c r="D66" s="39"/>
      <c r="E66" s="39"/>
      <c r="F66" s="39"/>
      <c r="G66" s="40">
        <f>G35+G40+G45+G56+G64</f>
        <v>4914180</v>
      </c>
    </row>
    <row r="67" spans="1:7" ht="12" customHeight="1" x14ac:dyDescent="0.25">
      <c r="A67" s="33"/>
      <c r="B67" s="41" t="s">
        <v>38</v>
      </c>
      <c r="C67" s="22"/>
      <c r="D67" s="22"/>
      <c r="E67" s="22"/>
      <c r="F67" s="22"/>
      <c r="G67" s="42">
        <f>G66*0.05</f>
        <v>245709</v>
      </c>
    </row>
    <row r="68" spans="1:7" ht="12" customHeight="1" x14ac:dyDescent="0.25">
      <c r="A68" s="33"/>
      <c r="B68" s="43" t="s">
        <v>39</v>
      </c>
      <c r="C68" s="21"/>
      <c r="D68" s="21"/>
      <c r="E68" s="21"/>
      <c r="F68" s="21"/>
      <c r="G68" s="44">
        <f>G67+G66</f>
        <v>5159889</v>
      </c>
    </row>
    <row r="69" spans="1:7" ht="12" customHeight="1" x14ac:dyDescent="0.25">
      <c r="A69" s="33"/>
      <c r="B69" s="41" t="s">
        <v>40</v>
      </c>
      <c r="C69" s="22"/>
      <c r="D69" s="22"/>
      <c r="E69" s="22"/>
      <c r="F69" s="22"/>
      <c r="G69" s="42">
        <f>G12</f>
        <v>7218750</v>
      </c>
    </row>
    <row r="70" spans="1:7" ht="12" customHeight="1" x14ac:dyDescent="0.25">
      <c r="A70" s="33"/>
      <c r="B70" s="45" t="s">
        <v>41</v>
      </c>
      <c r="C70" s="46"/>
      <c r="D70" s="46"/>
      <c r="E70" s="46"/>
      <c r="F70" s="46"/>
      <c r="G70" s="47">
        <f>G69-G68</f>
        <v>2058861</v>
      </c>
    </row>
    <row r="71" spans="1:7" ht="12" customHeight="1" x14ac:dyDescent="0.25">
      <c r="A71" s="33"/>
      <c r="B71" s="34" t="s">
        <v>42</v>
      </c>
      <c r="C71" s="35"/>
      <c r="D71" s="35"/>
      <c r="E71" s="35"/>
      <c r="F71" s="35"/>
      <c r="G71" s="30"/>
    </row>
    <row r="72" spans="1:7" ht="12.75" customHeight="1" thickBot="1" x14ac:dyDescent="0.3">
      <c r="A72" s="33"/>
      <c r="B72" s="48"/>
      <c r="C72" s="35"/>
      <c r="D72" s="35"/>
      <c r="E72" s="35"/>
      <c r="F72" s="35"/>
      <c r="G72" s="30"/>
    </row>
    <row r="73" spans="1:7" ht="12" customHeight="1" x14ac:dyDescent="0.25">
      <c r="A73" s="33"/>
      <c r="B73" s="60" t="s">
        <v>43</v>
      </c>
      <c r="C73" s="61"/>
      <c r="D73" s="61"/>
      <c r="E73" s="61"/>
      <c r="F73" s="62"/>
      <c r="G73" s="30"/>
    </row>
    <row r="74" spans="1:7" ht="12" customHeight="1" x14ac:dyDescent="0.25">
      <c r="A74" s="33"/>
      <c r="B74" s="63" t="s">
        <v>44</v>
      </c>
      <c r="C74" s="32"/>
      <c r="D74" s="32"/>
      <c r="E74" s="32"/>
      <c r="F74" s="64"/>
      <c r="G74" s="30"/>
    </row>
    <row r="75" spans="1:7" ht="12" customHeight="1" x14ac:dyDescent="0.25">
      <c r="A75" s="33"/>
      <c r="B75" s="63" t="s">
        <v>45</v>
      </c>
      <c r="C75" s="32"/>
      <c r="D75" s="32"/>
      <c r="E75" s="32"/>
      <c r="F75" s="64"/>
      <c r="G75" s="30"/>
    </row>
    <row r="76" spans="1:7" ht="12" customHeight="1" x14ac:dyDescent="0.25">
      <c r="A76" s="33"/>
      <c r="B76" s="63" t="s">
        <v>46</v>
      </c>
      <c r="C76" s="32"/>
      <c r="D76" s="32"/>
      <c r="E76" s="32"/>
      <c r="F76" s="64"/>
      <c r="G76" s="30"/>
    </row>
    <row r="77" spans="1:7" ht="12" customHeight="1" x14ac:dyDescent="0.25">
      <c r="A77" s="33"/>
      <c r="B77" s="63" t="s">
        <v>47</v>
      </c>
      <c r="C77" s="32"/>
      <c r="D77" s="32"/>
      <c r="E77" s="32"/>
      <c r="F77" s="64"/>
      <c r="G77" s="30"/>
    </row>
    <row r="78" spans="1:7" ht="12" customHeight="1" x14ac:dyDescent="0.25">
      <c r="A78" s="33"/>
      <c r="B78" s="63" t="s">
        <v>48</v>
      </c>
      <c r="C78" s="32"/>
      <c r="D78" s="32"/>
      <c r="E78" s="32"/>
      <c r="F78" s="64"/>
      <c r="G78" s="30"/>
    </row>
    <row r="79" spans="1:7" ht="12.75" customHeight="1" thickBot="1" x14ac:dyDescent="0.3">
      <c r="A79" s="33"/>
      <c r="B79" s="65" t="s">
        <v>49</v>
      </c>
      <c r="C79" s="66"/>
      <c r="D79" s="66"/>
      <c r="E79" s="66"/>
      <c r="F79" s="67"/>
      <c r="G79" s="30"/>
    </row>
    <row r="80" spans="1:7" ht="12.75" customHeight="1" x14ac:dyDescent="0.25">
      <c r="A80" s="33"/>
      <c r="B80" s="58"/>
      <c r="C80" s="32"/>
      <c r="D80" s="32"/>
      <c r="E80" s="32"/>
      <c r="F80" s="32"/>
      <c r="G80" s="30"/>
    </row>
    <row r="81" spans="1:7" ht="15" customHeight="1" thickBot="1" x14ac:dyDescent="0.3">
      <c r="A81" s="33"/>
      <c r="B81" s="88" t="s">
        <v>50</v>
      </c>
      <c r="C81" s="89"/>
      <c r="D81" s="57"/>
      <c r="E81" s="24"/>
      <c r="F81" s="24"/>
      <c r="G81" s="30"/>
    </row>
    <row r="82" spans="1:7" ht="12" customHeight="1" thickBot="1" x14ac:dyDescent="0.3">
      <c r="A82" s="33"/>
      <c r="B82" s="50" t="s">
        <v>35</v>
      </c>
      <c r="C82" s="25" t="s">
        <v>106</v>
      </c>
      <c r="D82" s="51" t="s">
        <v>51</v>
      </c>
      <c r="E82" s="86" t="s">
        <v>112</v>
      </c>
      <c r="F82" s="87"/>
      <c r="G82" s="30"/>
    </row>
    <row r="83" spans="1:7" ht="12" customHeight="1" x14ac:dyDescent="0.25">
      <c r="A83" s="33"/>
      <c r="B83" s="52" t="s">
        <v>52</v>
      </c>
      <c r="C83" s="26">
        <f>G35</f>
        <v>1931250</v>
      </c>
      <c r="D83" s="75">
        <f>(C83/C89)</f>
        <v>0.3742813072141668</v>
      </c>
      <c r="E83" s="76" t="s">
        <v>109</v>
      </c>
      <c r="F83" s="77">
        <v>0.9</v>
      </c>
      <c r="G83" s="30"/>
    </row>
    <row r="84" spans="1:7" ht="12" customHeight="1" x14ac:dyDescent="0.25">
      <c r="A84" s="33"/>
      <c r="B84" s="52" t="s">
        <v>53</v>
      </c>
      <c r="C84" s="26">
        <f>G40</f>
        <v>0</v>
      </c>
      <c r="D84" s="75">
        <v>0</v>
      </c>
      <c r="E84" s="78" t="s">
        <v>111</v>
      </c>
      <c r="F84" s="79">
        <v>0.9</v>
      </c>
      <c r="G84" s="30"/>
    </row>
    <row r="85" spans="1:7" ht="12" customHeight="1" thickBot="1" x14ac:dyDescent="0.3">
      <c r="A85" s="33"/>
      <c r="B85" s="52" t="s">
        <v>54</v>
      </c>
      <c r="C85" s="26">
        <f>G45</f>
        <v>0</v>
      </c>
      <c r="D85" s="75">
        <f>(C85/C89)</f>
        <v>0</v>
      </c>
      <c r="E85" s="80" t="s">
        <v>110</v>
      </c>
      <c r="F85" s="81">
        <v>0.8</v>
      </c>
      <c r="G85" s="30"/>
    </row>
    <row r="86" spans="1:7" ht="12" customHeight="1" x14ac:dyDescent="0.25">
      <c r="A86" s="33"/>
      <c r="B86" s="52" t="s">
        <v>29</v>
      </c>
      <c r="C86" s="26">
        <f>G56</f>
        <v>2689330</v>
      </c>
      <c r="D86" s="53">
        <f>(C86/C89)</f>
        <v>0.52119919633930112</v>
      </c>
      <c r="E86" s="24"/>
      <c r="F86" s="24"/>
      <c r="G86" s="30"/>
    </row>
    <row r="87" spans="1:7" ht="12" customHeight="1" x14ac:dyDescent="0.25">
      <c r="A87" s="33"/>
      <c r="B87" s="52" t="s">
        <v>55</v>
      </c>
      <c r="C87" s="27">
        <f>G64</f>
        <v>293600</v>
      </c>
      <c r="D87" s="53">
        <f>(C87/C89)</f>
        <v>5.6900448827484469E-2</v>
      </c>
      <c r="E87" s="29"/>
      <c r="F87" s="29"/>
      <c r="G87" s="30"/>
    </row>
    <row r="88" spans="1:7" ht="12" customHeight="1" x14ac:dyDescent="0.25">
      <c r="A88" s="33"/>
      <c r="B88" s="52" t="s">
        <v>56</v>
      </c>
      <c r="C88" s="27">
        <f>G67</f>
        <v>245709</v>
      </c>
      <c r="D88" s="53">
        <f>(C88/C89)</f>
        <v>4.7619047619047616E-2</v>
      </c>
      <c r="E88" s="29"/>
      <c r="F88" s="29"/>
      <c r="G88" s="30"/>
    </row>
    <row r="89" spans="1:7" ht="12.75" customHeight="1" thickBot="1" x14ac:dyDescent="0.3">
      <c r="A89" s="33"/>
      <c r="B89" s="54" t="s">
        <v>57</v>
      </c>
      <c r="C89" s="55">
        <f>SUM(C83:C88)</f>
        <v>5159889</v>
      </c>
      <c r="D89" s="56">
        <f>SUM(D83:D88)</f>
        <v>1</v>
      </c>
      <c r="E89" s="29"/>
      <c r="F89" s="29"/>
      <c r="G89" s="30"/>
    </row>
    <row r="90" spans="1:7" ht="12" customHeight="1" x14ac:dyDescent="0.25">
      <c r="A90" s="33"/>
      <c r="B90" s="48"/>
      <c r="C90" s="35"/>
      <c r="D90" s="35"/>
      <c r="E90" s="35"/>
      <c r="F90" s="35"/>
      <c r="G90" s="30"/>
    </row>
    <row r="91" spans="1:7" ht="12.75" customHeight="1" x14ac:dyDescent="0.25">
      <c r="A91" s="33"/>
      <c r="B91" s="49"/>
      <c r="C91" s="35"/>
      <c r="D91" s="35"/>
      <c r="E91" s="35"/>
      <c r="F91" s="35"/>
      <c r="G91" s="30"/>
    </row>
    <row r="92" spans="1:7" ht="12" customHeight="1" thickBot="1" x14ac:dyDescent="0.3">
      <c r="A92" s="23"/>
      <c r="B92" s="69"/>
      <c r="C92" s="70" t="s">
        <v>120</v>
      </c>
      <c r="D92" s="71"/>
      <c r="E92" s="72"/>
      <c r="F92" s="28"/>
      <c r="G92" s="30"/>
    </row>
    <row r="93" spans="1:7" ht="12" customHeight="1" x14ac:dyDescent="0.25">
      <c r="A93" s="33"/>
      <c r="B93" s="73" t="s">
        <v>107</v>
      </c>
      <c r="C93" s="140">
        <v>3125</v>
      </c>
      <c r="D93" s="140">
        <v>4125</v>
      </c>
      <c r="E93" s="141">
        <v>5125</v>
      </c>
      <c r="F93" s="68"/>
      <c r="G93" s="31"/>
    </row>
    <row r="94" spans="1:7" ht="12.75" customHeight="1" thickBot="1" x14ac:dyDescent="0.3">
      <c r="A94" s="33"/>
      <c r="B94" s="54" t="s">
        <v>108</v>
      </c>
      <c r="C94" s="55">
        <f>(G68/C93)</f>
        <v>1651.1644799999999</v>
      </c>
      <c r="D94" s="55">
        <f>(G68/D93)</f>
        <v>1250.8821818181818</v>
      </c>
      <c r="E94" s="74">
        <f>(G68/E93)</f>
        <v>1006.8076097560976</v>
      </c>
      <c r="F94" s="68"/>
      <c r="G94" s="31"/>
    </row>
    <row r="95" spans="1:7" ht="15.6" customHeight="1" x14ac:dyDescent="0.25">
      <c r="A95" s="33"/>
      <c r="B95" s="59" t="s">
        <v>58</v>
      </c>
      <c r="C95" s="32"/>
      <c r="D95" s="32"/>
      <c r="E95" s="32"/>
      <c r="F95" s="32"/>
      <c r="G95" s="32"/>
    </row>
  </sheetData>
  <mergeCells count="10">
    <mergeCell ref="E9:F9"/>
    <mergeCell ref="E14:F14"/>
    <mergeCell ref="E15:F15"/>
    <mergeCell ref="B17:G17"/>
    <mergeCell ref="E82:F82"/>
    <mergeCell ref="B81:C81"/>
    <mergeCell ref="E13:F13"/>
    <mergeCell ref="E11:F11"/>
    <mergeCell ref="E10:F10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2023-02-08T12:13:30Z</dcterms:modified>
</cp:coreProperties>
</file>