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<sst xmlns="http://schemas.openxmlformats.org/spreadsheetml/2006/main" count="148" uniqueCount="110">
  <si>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</si>
  <si>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</si>
  <si>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</si>
  <si>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</si>
  <si>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</si>
  <si>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</si>
  <si>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</si>
  <si>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</si>
  <si>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</si>
  <si>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</si>
  <si>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</si>
  <si>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</si>
  <si>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</si>
  <si>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</si>
  <si>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</si>
  <si>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</si>
  <si>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</si>
  <si>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</si>
  <si>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</si>
  <si>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</si>
  <si>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</si>
  <si>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</si>
  <si>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</si>
  <si>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</si>
  <si>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</si>
  <si>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</si>
  <si>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</si>
  <si>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</si>
  <si>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</si>
  <si>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</si>
  <si>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</si>
  <si>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</si>
  <si>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</si>
  <si>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</si>
  <si>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</si>
  <si>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</si>
  <si>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</si>
  <si>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</si>
  <si>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</si>
  <si>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</si>
  <si>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</si>
  <si>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</si>
  <si>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</si>
  <si>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</si>
  <si>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</si>
  <si>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</si>
  <si>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</si>
  <si>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</si>
  <si>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</si>
  <si>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</si>
  <si>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</si>
  <si>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</si>
  <si>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</si>
  <si>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</si>
  <si>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</si>
  <si>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</si>
  <si>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</si>
  <si>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</si>
  <si>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</si>
  <si>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</si>
  <si>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</si>
  <si>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</si>
  <si>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</si>
  <si>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</si>
  <si>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</si>
  <si>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</si>
  <si>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No hay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</si>
  <si>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</si>
  <si>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</si>
  <si>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</si>
  <si>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</si>
  <si>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</si>
  <si>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</si>
  <si>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</si>
  <si>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</si>
  <si>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</si>
  <si>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</si>
  <si>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</si>
  <si>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</si>
  <si>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</si>
  <si>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</si>
  <si>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</si>
  <si>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</si>
  <si>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</si>
  <si>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</si>
  <si>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</si>
  <si>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</si>
  <si>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</si>
  <si>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</si>
  <si>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</si>
  <si>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</si>
  <si>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</si>
  <si>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</si>
  <si>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</si>
  <si>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</si>
  <si>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</si>
  <si>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</si>
  <si>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</si>
  <si>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</si>
  <si>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</si>
  <si>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</si>
  <si>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</si>
  <si>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</si>
  <si>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</si>
  <si>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</si>
  <si>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</si>
  <si>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</si>
  <si>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Abril de 2024</t>
  </si>
  <si>
    <t>Teodoro Schmidt y Hualpin</t>
  </si>
  <si>
    <t>Teodoro Schmidt y Oficina Hualpin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</si>
</sst>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17" fontId="15" fillId="0" borderId="58" xfId="0" applyNumberFormat="1" applyFont="1" applyBorder="1" applyAlignment="1">
      <alignment horizontal="left"/>
    </xf>
    <xf numFmtId="49" fontId="2" fillId="2" borderId="59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9525</xdr:colOff>
      <xdr:row>7</xdr:row>
      <xdr:rowOff>132346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057900" cy="1275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topLeftCell="A44" workbookViewId="0">
      <selection activeCell="G89" sqref="G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23.1406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0" t="s">
        <v>0</v>
      </c>
      <c r="C9" s="76" t="s">
        <v>60</v>
      </c>
      <c r="D9" s="111"/>
      <c r="E9" s="160" t="s">
        <v>63</v>
      </c>
      <c r="F9" s="161"/>
      <c r="G9" s="81">
        <v>800</v>
      </c>
    </row>
    <row r="10" spans="1:7" ht="12" customHeight="1" x14ac:dyDescent="0.25">
      <c r="A10" s="36"/>
      <c r="B10" s="74" t="s">
        <v>61</v>
      </c>
      <c r="C10" s="75" t="s">
        <v>62</v>
      </c>
      <c r="D10" s="111"/>
      <c r="E10" s="158" t="s">
        <v>1</v>
      </c>
      <c r="F10" s="159"/>
      <c r="G10" s="78" t="s">
        <v>107</v>
      </c>
    </row>
    <row r="11" spans="1:7" ht="12" customHeight="1" x14ac:dyDescent="0.25">
      <c r="A11" s="36"/>
      <c r="B11" s="74" t="s">
        <v>2</v>
      </c>
      <c r="C11" s="76" t="s">
        <v>3</v>
      </c>
      <c r="D11" s="111"/>
      <c r="E11" s="158" t="s">
        <v>96</v>
      </c>
      <c r="F11" s="159"/>
      <c r="G11" s="81">
        <v>2000</v>
      </c>
    </row>
    <row r="12" spans="1:7" ht="12" customHeight="1" x14ac:dyDescent="0.25">
      <c r="A12" s="36"/>
      <c r="B12" s="74" t="s">
        <v>4</v>
      </c>
      <c r="C12" s="77" t="s">
        <v>64</v>
      </c>
      <c r="D12" s="111"/>
      <c r="E12" s="108" t="s">
        <v>5</v>
      </c>
      <c r="F12" s="109"/>
      <c r="G12" s="79">
        <f>(G9*G11)</f>
        <v>1600000</v>
      </c>
    </row>
    <row r="13" spans="1:7" ht="12" customHeight="1" x14ac:dyDescent="0.25">
      <c r="A13" s="36"/>
      <c r="B13" s="74" t="s">
        <v>6</v>
      </c>
      <c r="C13" s="155" t="s">
        <v>109</v>
      </c>
      <c r="D13" s="111"/>
      <c r="E13" s="158" t="s">
        <v>7</v>
      </c>
      <c r="F13" s="159"/>
      <c r="G13" s="78" t="s">
        <v>65</v>
      </c>
    </row>
    <row r="14" spans="1:7" ht="12" customHeight="1" x14ac:dyDescent="0.25">
      <c r="A14" s="36"/>
      <c r="B14" s="74" t="s">
        <v>8</v>
      </c>
      <c r="C14" s="155" t="s">
        <v>108</v>
      </c>
      <c r="D14" s="111"/>
      <c r="E14" s="158" t="s">
        <v>9</v>
      </c>
      <c r="F14" s="159"/>
      <c r="G14" s="78" t="s">
        <v>107</v>
      </c>
    </row>
    <row r="15" spans="1:7" ht="12" customHeight="1" x14ac:dyDescent="0.25">
      <c r="A15" s="36"/>
      <c r="B15" s="74" t="s">
        <v>10</v>
      </c>
      <c r="C15" s="154">
        <v>45002</v>
      </c>
      <c r="D15" s="111"/>
      <c r="E15" s="162" t="s">
        <v>11</v>
      </c>
      <c r="F15" s="163"/>
      <c r="G15" s="80" t="s">
        <v>66</v>
      </c>
    </row>
    <row r="16" spans="1:7" ht="12" customHeight="1" x14ac:dyDescent="0.25">
      <c r="A16" s="2"/>
      <c r="B16" s="112"/>
      <c r="C16" s="113"/>
      <c r="D16" s="114"/>
      <c r="E16" s="115"/>
      <c r="F16" s="115"/>
      <c r="G16" s="116"/>
    </row>
    <row r="17" spans="1:7" ht="12" customHeight="1" x14ac:dyDescent="0.25">
      <c r="A17" s="7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117"/>
      <c r="C18" s="118"/>
      <c r="D18" s="118"/>
      <c r="E18" s="118"/>
      <c r="F18" s="119"/>
      <c r="G18" s="119"/>
    </row>
    <row r="19" spans="1:7" ht="12" customHeight="1" x14ac:dyDescent="0.25">
      <c r="A19" s="4"/>
      <c r="B19" s="120" t="s">
        <v>13</v>
      </c>
      <c r="C19" s="121"/>
      <c r="D19" s="122"/>
      <c r="E19" s="122"/>
      <c r="F19" s="122"/>
      <c r="G19" s="122"/>
    </row>
    <row r="20" spans="1:7" ht="24" customHeight="1" x14ac:dyDescent="0.25">
      <c r="A20" s="7"/>
      <c r="B20" s="123" t="s">
        <v>14</v>
      </c>
      <c r="C20" s="123" t="s">
        <v>15</v>
      </c>
      <c r="D20" s="123" t="s">
        <v>16</v>
      </c>
      <c r="E20" s="123" t="s">
        <v>17</v>
      </c>
      <c r="F20" s="123" t="s">
        <v>18</v>
      </c>
      <c r="G20" s="123" t="s">
        <v>19</v>
      </c>
    </row>
    <row r="21" spans="1:7" ht="12.75" customHeight="1" x14ac:dyDescent="0.25">
      <c r="A21" s="7"/>
      <c r="B21" s="107" t="s">
        <v>102</v>
      </c>
      <c r="C21" s="8" t="s">
        <v>20</v>
      </c>
      <c r="D21" s="82">
        <v>4</v>
      </c>
      <c r="E21" s="5" t="s">
        <v>67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95"/>
      <c r="E22" s="95"/>
      <c r="F22" s="95"/>
      <c r="G22" s="96">
        <f>SUM(G21:G21)</f>
        <v>80000</v>
      </c>
    </row>
    <row r="23" spans="1:7" ht="12" customHeight="1" x14ac:dyDescent="0.25">
      <c r="A23" s="2"/>
      <c r="B23" s="117"/>
      <c r="C23" s="119"/>
      <c r="D23" s="124"/>
      <c r="E23" s="124"/>
      <c r="F23" s="125"/>
      <c r="G23" s="125"/>
    </row>
    <row r="24" spans="1:7" ht="12" customHeight="1" x14ac:dyDescent="0.25">
      <c r="A24" s="4"/>
      <c r="B24" s="126" t="s">
        <v>22</v>
      </c>
      <c r="C24" s="127"/>
      <c r="D24" s="128"/>
      <c r="E24" s="128"/>
      <c r="F24" s="128"/>
      <c r="G24" s="128"/>
    </row>
    <row r="25" spans="1:7" ht="24" customHeight="1" x14ac:dyDescent="0.25">
      <c r="A25" s="4"/>
      <c r="B25" s="129" t="s">
        <v>14</v>
      </c>
      <c r="C25" s="130" t="s">
        <v>15</v>
      </c>
      <c r="D25" s="131" t="s">
        <v>16</v>
      </c>
      <c r="E25" s="132" t="s">
        <v>17</v>
      </c>
      <c r="F25" s="131" t="s">
        <v>18</v>
      </c>
      <c r="G25" s="132" t="s">
        <v>19</v>
      </c>
    </row>
    <row r="26" spans="1:7" ht="12" customHeight="1" x14ac:dyDescent="0.25">
      <c r="A26" s="4"/>
      <c r="B26" s="133"/>
      <c r="C26" s="134"/>
      <c r="D26" s="135"/>
      <c r="E26" s="135"/>
      <c r="F26" s="135"/>
      <c r="G26" s="135"/>
    </row>
    <row r="27" spans="1:7" ht="12" customHeight="1" x14ac:dyDescent="0.25">
      <c r="A27" s="4"/>
      <c r="B27" s="11" t="s">
        <v>23</v>
      </c>
      <c r="C27" s="12"/>
      <c r="D27" s="83"/>
      <c r="E27" s="83"/>
      <c r="F27" s="83"/>
      <c r="G27" s="83"/>
    </row>
    <row r="28" spans="1:7" ht="12" customHeight="1" x14ac:dyDescent="0.25">
      <c r="A28" s="2"/>
      <c r="B28" s="136"/>
      <c r="C28" s="137"/>
      <c r="D28" s="138"/>
      <c r="E28" s="138"/>
      <c r="F28" s="139"/>
      <c r="G28" s="139"/>
    </row>
    <row r="29" spans="1:7" ht="12" customHeight="1" x14ac:dyDescent="0.25">
      <c r="A29" s="4"/>
      <c r="B29" s="126" t="s">
        <v>24</v>
      </c>
      <c r="C29" s="127"/>
      <c r="D29" s="128"/>
      <c r="E29" s="128"/>
      <c r="F29" s="128"/>
      <c r="G29" s="128"/>
    </row>
    <row r="30" spans="1:7" ht="24" customHeight="1" x14ac:dyDescent="0.25">
      <c r="A30" s="4"/>
      <c r="B30" s="140" t="s">
        <v>14</v>
      </c>
      <c r="C30" s="140" t="s">
        <v>15</v>
      </c>
      <c r="D30" s="141" t="s">
        <v>16</v>
      </c>
      <c r="E30" s="141" t="s">
        <v>17</v>
      </c>
      <c r="F30" s="142" t="s">
        <v>18</v>
      </c>
      <c r="G30" s="141" t="s">
        <v>19</v>
      </c>
    </row>
    <row r="31" spans="1:7" ht="12.75" customHeight="1" x14ac:dyDescent="0.25">
      <c r="A31" s="7"/>
      <c r="B31" s="107" t="s">
        <v>101</v>
      </c>
      <c r="C31" s="8" t="s">
        <v>25</v>
      </c>
      <c r="D31" s="82">
        <v>3.125E-2</v>
      </c>
      <c r="E31" s="5" t="s">
        <v>68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7" t="s">
        <v>89</v>
      </c>
      <c r="C32" s="8" t="s">
        <v>25</v>
      </c>
      <c r="D32" s="82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3"/>
      <c r="E33" s="83"/>
      <c r="F33" s="83"/>
      <c r="G33" s="84">
        <f>SUM(G31:G32)</f>
        <v>27000</v>
      </c>
    </row>
    <row r="34" spans="1:11" ht="12" customHeight="1" x14ac:dyDescent="0.25">
      <c r="A34" s="2"/>
      <c r="B34" s="136"/>
      <c r="C34" s="137"/>
      <c r="D34" s="137"/>
      <c r="E34" s="137"/>
      <c r="F34" s="143"/>
      <c r="G34" s="143"/>
    </row>
    <row r="35" spans="1:11" ht="12" customHeight="1" x14ac:dyDescent="0.25">
      <c r="A35" s="4"/>
      <c r="B35" s="126" t="s">
        <v>28</v>
      </c>
      <c r="C35" s="127"/>
      <c r="D35" s="144"/>
      <c r="E35" s="144"/>
      <c r="F35" s="145"/>
      <c r="G35" s="145"/>
    </row>
    <row r="36" spans="1:11" ht="24" customHeight="1" x14ac:dyDescent="0.25">
      <c r="A36" s="4"/>
      <c r="B36" s="146" t="s">
        <v>29</v>
      </c>
      <c r="C36" s="146" t="s">
        <v>30</v>
      </c>
      <c r="D36" s="146" t="s">
        <v>31</v>
      </c>
      <c r="E36" s="146" t="s">
        <v>17</v>
      </c>
      <c r="F36" s="146" t="s">
        <v>18</v>
      </c>
      <c r="G36" s="146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8" t="s">
        <v>69</v>
      </c>
      <c r="C38" s="16" t="s">
        <v>33</v>
      </c>
      <c r="D38" s="17">
        <v>100</v>
      </c>
      <c r="E38" s="103" t="s">
        <v>72</v>
      </c>
      <c r="F38" s="18">
        <v>840</v>
      </c>
      <c r="G38" s="18">
        <f>(D38*F38)</f>
        <v>84000</v>
      </c>
    </row>
    <row r="39" spans="1:11" ht="12.75" customHeight="1" x14ac:dyDescent="0.25">
      <c r="A39" s="7"/>
      <c r="B39" s="108" t="s">
        <v>70</v>
      </c>
      <c r="C39" s="20" t="s">
        <v>33</v>
      </c>
      <c r="D39" s="109">
        <v>100</v>
      </c>
      <c r="E39" s="104" t="s">
        <v>26</v>
      </c>
      <c r="F39" s="18">
        <v>1080</v>
      </c>
      <c r="G39" s="18">
        <f>D39*F39</f>
        <v>108000</v>
      </c>
    </row>
    <row r="40" spans="1:11" ht="12.75" customHeight="1" x14ac:dyDescent="0.25">
      <c r="A40" s="7"/>
      <c r="B40" s="19" t="s">
        <v>71</v>
      </c>
      <c r="C40" s="16"/>
      <c r="D40" s="17"/>
      <c r="E40" s="103"/>
      <c r="F40" s="18"/>
      <c r="G40" s="18"/>
    </row>
    <row r="41" spans="1:11" ht="12.75" customHeight="1" x14ac:dyDescent="0.25">
      <c r="A41" s="7"/>
      <c r="B41" s="108" t="s">
        <v>73</v>
      </c>
      <c r="C41" s="16" t="s">
        <v>106</v>
      </c>
      <c r="D41" s="17">
        <v>30</v>
      </c>
      <c r="E41" s="103" t="s">
        <v>75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8" t="s">
        <v>74</v>
      </c>
      <c r="C42" s="20" t="s">
        <v>76</v>
      </c>
      <c r="D42" s="109">
        <v>0.2</v>
      </c>
      <c r="E42" s="104" t="s">
        <v>77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103</v>
      </c>
      <c r="C43" s="16"/>
      <c r="D43" s="17"/>
      <c r="E43" s="103"/>
      <c r="F43" s="18"/>
      <c r="G43" s="18"/>
    </row>
    <row r="44" spans="1:11" ht="12.75" customHeight="1" x14ac:dyDescent="0.25">
      <c r="A44" s="7"/>
      <c r="B44" s="108" t="s">
        <v>78</v>
      </c>
      <c r="C44" s="16" t="s">
        <v>104</v>
      </c>
      <c r="D44" s="17">
        <v>4</v>
      </c>
      <c r="E44" s="103" t="s">
        <v>86</v>
      </c>
      <c r="F44" s="18">
        <v>500</v>
      </c>
      <c r="G44" s="18">
        <f t="shared" ref="G44:G50" si="1">D44*F44</f>
        <v>2000</v>
      </c>
    </row>
    <row r="45" spans="1:11" ht="12.75" customHeight="1" x14ac:dyDescent="0.25">
      <c r="A45" s="7"/>
      <c r="B45" s="108" t="s">
        <v>79</v>
      </c>
      <c r="C45" s="16" t="s">
        <v>104</v>
      </c>
      <c r="D45" s="109">
        <v>4</v>
      </c>
      <c r="E45" s="104" t="s">
        <v>86</v>
      </c>
      <c r="F45" s="18">
        <v>1200</v>
      </c>
      <c r="G45" s="18">
        <f t="shared" si="1"/>
        <v>4800</v>
      </c>
    </row>
    <row r="46" spans="1:11" ht="12.75" customHeight="1" x14ac:dyDescent="0.25">
      <c r="A46" s="7"/>
      <c r="B46" s="71" t="s">
        <v>80</v>
      </c>
      <c r="C46" s="16" t="s">
        <v>104</v>
      </c>
      <c r="D46" s="69">
        <v>4</v>
      </c>
      <c r="E46" s="105" t="s">
        <v>86</v>
      </c>
      <c r="F46" s="70">
        <v>500</v>
      </c>
      <c r="G46" s="70">
        <f t="shared" si="1"/>
        <v>2000</v>
      </c>
    </row>
    <row r="47" spans="1:11" ht="12.75" customHeight="1" x14ac:dyDescent="0.25">
      <c r="A47" s="7"/>
      <c r="B47" s="71" t="s">
        <v>84</v>
      </c>
      <c r="C47" s="68" t="s">
        <v>106</v>
      </c>
      <c r="D47" s="69">
        <v>2</v>
      </c>
      <c r="E47" s="105" t="s">
        <v>87</v>
      </c>
      <c r="F47" s="70">
        <v>2000</v>
      </c>
      <c r="G47" s="70">
        <f t="shared" si="1"/>
        <v>4000</v>
      </c>
    </row>
    <row r="48" spans="1:11" ht="12.75" customHeight="1" x14ac:dyDescent="0.25">
      <c r="A48" s="7"/>
      <c r="B48" s="71" t="s">
        <v>81</v>
      </c>
      <c r="C48" s="68" t="s">
        <v>106</v>
      </c>
      <c r="D48" s="69">
        <v>2</v>
      </c>
      <c r="E48" s="105" t="s">
        <v>85</v>
      </c>
      <c r="F48" s="70">
        <v>3500</v>
      </c>
      <c r="G48" s="70">
        <f t="shared" si="1"/>
        <v>7000</v>
      </c>
    </row>
    <row r="49" spans="1:7" ht="12.75" customHeight="1" x14ac:dyDescent="0.25">
      <c r="A49" s="7"/>
      <c r="B49" s="71" t="s">
        <v>105</v>
      </c>
      <c r="C49" s="68" t="s">
        <v>104</v>
      </c>
      <c r="D49" s="69">
        <v>2</v>
      </c>
      <c r="E49" s="105" t="s">
        <v>88</v>
      </c>
      <c r="F49" s="70">
        <v>2200</v>
      </c>
      <c r="G49" s="70">
        <f t="shared" si="1"/>
        <v>4400</v>
      </c>
    </row>
    <row r="50" spans="1:7" ht="12.75" customHeight="1" x14ac:dyDescent="0.25">
      <c r="A50" s="7"/>
      <c r="B50" s="71" t="s">
        <v>82</v>
      </c>
      <c r="C50" s="68" t="s">
        <v>106</v>
      </c>
      <c r="D50" s="69">
        <v>2</v>
      </c>
      <c r="E50" s="105" t="s">
        <v>88</v>
      </c>
      <c r="F50" s="70">
        <v>2000</v>
      </c>
      <c r="G50" s="70">
        <f t="shared" si="1"/>
        <v>4000</v>
      </c>
    </row>
    <row r="51" spans="1:7" ht="12.75" customHeight="1" x14ac:dyDescent="0.25">
      <c r="A51" s="7"/>
      <c r="B51" s="72" t="s">
        <v>90</v>
      </c>
      <c r="C51" s="68"/>
      <c r="D51" s="69"/>
      <c r="E51" s="105"/>
      <c r="F51" s="70"/>
      <c r="G51" s="70"/>
    </row>
    <row r="52" spans="1:7" ht="12.75" customHeight="1" x14ac:dyDescent="0.25">
      <c r="A52" s="7"/>
      <c r="B52" s="71" t="s">
        <v>91</v>
      </c>
      <c r="C52" s="68" t="s">
        <v>92</v>
      </c>
      <c r="D52" s="69">
        <v>0.2</v>
      </c>
      <c r="E52" s="105" t="s">
        <v>26</v>
      </c>
      <c r="F52" s="70">
        <v>43500</v>
      </c>
      <c r="G52" s="70">
        <f>D52*F52</f>
        <v>8700</v>
      </c>
    </row>
    <row r="53" spans="1:7" ht="12.75" customHeight="1" x14ac:dyDescent="0.25">
      <c r="A53" s="7"/>
      <c r="B53" s="21" t="s">
        <v>83</v>
      </c>
      <c r="C53" s="22" t="s">
        <v>106</v>
      </c>
      <c r="D53" s="23">
        <v>2</v>
      </c>
      <c r="E53" s="106" t="s">
        <v>93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34</v>
      </c>
      <c r="C54" s="12"/>
      <c r="D54" s="12"/>
      <c r="E54" s="12"/>
      <c r="F54" s="147"/>
      <c r="G54" s="13">
        <f>SUM(G37:G53)</f>
        <v>528900</v>
      </c>
    </row>
    <row r="55" spans="1:7" ht="12" customHeight="1" x14ac:dyDescent="0.25">
      <c r="A55" s="2"/>
      <c r="B55" s="136"/>
      <c r="C55" s="137"/>
      <c r="D55" s="137"/>
      <c r="E55" s="148"/>
      <c r="F55" s="143"/>
      <c r="G55" s="143"/>
    </row>
    <row r="56" spans="1:7" ht="12" customHeight="1" x14ac:dyDescent="0.25">
      <c r="A56" s="4"/>
      <c r="B56" s="126" t="s">
        <v>35</v>
      </c>
      <c r="C56" s="127"/>
      <c r="D56" s="144"/>
      <c r="E56" s="144"/>
      <c r="F56" s="145"/>
      <c r="G56" s="145"/>
    </row>
    <row r="57" spans="1:7" ht="24" customHeight="1" x14ac:dyDescent="0.25">
      <c r="A57" s="4"/>
      <c r="B57" s="140" t="s">
        <v>36</v>
      </c>
      <c r="C57" s="146" t="s">
        <v>30</v>
      </c>
      <c r="D57" s="146" t="s">
        <v>31</v>
      </c>
      <c r="E57" s="140" t="s">
        <v>17</v>
      </c>
      <c r="F57" s="146" t="s">
        <v>18</v>
      </c>
      <c r="G57" s="140" t="s">
        <v>19</v>
      </c>
    </row>
    <row r="58" spans="1:7" ht="12.75" customHeight="1" x14ac:dyDescent="0.25">
      <c r="A58" s="7"/>
      <c r="B58" s="107" t="s">
        <v>94</v>
      </c>
      <c r="C58" s="16" t="s">
        <v>15</v>
      </c>
      <c r="D58" s="97">
        <v>1</v>
      </c>
      <c r="E58" s="5" t="s">
        <v>95</v>
      </c>
      <c r="F58" s="97">
        <v>130000</v>
      </c>
      <c r="G58" s="97">
        <f>D58*F58</f>
        <v>130000</v>
      </c>
    </row>
    <row r="59" spans="1:7" ht="13.5" customHeight="1" x14ac:dyDescent="0.25">
      <c r="A59" s="4"/>
      <c r="B59" s="149" t="s">
        <v>37</v>
      </c>
      <c r="C59" s="150"/>
      <c r="D59" s="151"/>
      <c r="E59" s="151"/>
      <c r="F59" s="151"/>
      <c r="G59" s="98">
        <f>SUM(G58)</f>
        <v>130000</v>
      </c>
    </row>
    <row r="60" spans="1:7" ht="12" customHeight="1" x14ac:dyDescent="0.25">
      <c r="A60" s="2"/>
      <c r="B60" s="152"/>
      <c r="C60" s="152"/>
      <c r="D60" s="152"/>
      <c r="E60" s="152"/>
      <c r="F60" s="153"/>
      <c r="G60" s="153"/>
    </row>
    <row r="61" spans="1:7" ht="12" customHeight="1" x14ac:dyDescent="0.25">
      <c r="A61" s="36"/>
      <c r="B61" s="85" t="s">
        <v>38</v>
      </c>
      <c r="C61" s="86"/>
      <c r="D61" s="86"/>
      <c r="E61" s="86"/>
      <c r="F61" s="86"/>
      <c r="G61" s="99">
        <f>G22+G33+G54+G59</f>
        <v>765900</v>
      </c>
    </row>
    <row r="62" spans="1:7" ht="12" customHeight="1" x14ac:dyDescent="0.25">
      <c r="A62" s="36"/>
      <c r="B62" s="87" t="s">
        <v>39</v>
      </c>
      <c r="C62" s="88"/>
      <c r="D62" s="88"/>
      <c r="E62" s="88"/>
      <c r="F62" s="88"/>
      <c r="G62" s="100">
        <f>G61*0.05</f>
        <v>38295</v>
      </c>
    </row>
    <row r="63" spans="1:7" ht="12" customHeight="1" x14ac:dyDescent="0.25">
      <c r="A63" s="36"/>
      <c r="B63" s="89" t="s">
        <v>40</v>
      </c>
      <c r="C63" s="90"/>
      <c r="D63" s="90"/>
      <c r="E63" s="90"/>
      <c r="F63" s="90"/>
      <c r="G63" s="101">
        <f>G62+G61</f>
        <v>804195</v>
      </c>
    </row>
    <row r="64" spans="1:7" ht="12" customHeight="1" x14ac:dyDescent="0.25">
      <c r="A64" s="36"/>
      <c r="B64" s="87" t="s">
        <v>41</v>
      </c>
      <c r="C64" s="88"/>
      <c r="D64" s="88"/>
      <c r="E64" s="88"/>
      <c r="F64" s="88"/>
      <c r="G64" s="100">
        <f>G12</f>
        <v>1600000</v>
      </c>
    </row>
    <row r="65" spans="1:7" ht="12" customHeight="1" x14ac:dyDescent="0.25">
      <c r="A65" s="36"/>
      <c r="B65" s="91" t="s">
        <v>42</v>
      </c>
      <c r="C65" s="92"/>
      <c r="D65" s="92"/>
      <c r="E65" s="92"/>
      <c r="F65" s="92"/>
      <c r="G65" s="102">
        <f>G64-G63</f>
        <v>795805</v>
      </c>
    </row>
    <row r="66" spans="1:7" ht="12" customHeight="1" x14ac:dyDescent="0.2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6" t="s">
        <v>51</v>
      </c>
      <c r="C76" s="157"/>
      <c r="D76" s="48"/>
      <c r="E76" s="26"/>
      <c r="F76" s="26"/>
      <c r="G76" s="33"/>
    </row>
    <row r="77" spans="1:7" ht="12" customHeight="1" x14ac:dyDescent="0.25">
      <c r="A77" s="36"/>
      <c r="B77" s="41" t="s">
        <v>36</v>
      </c>
      <c r="C77" s="27" t="s">
        <v>99</v>
      </c>
      <c r="D77" s="42" t="s">
        <v>52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28">
        <f>G22</f>
        <v>80000</v>
      </c>
      <c r="D78" s="44">
        <f>(C78/C84)</f>
        <v>9.9478360347925565E-2</v>
      </c>
      <c r="E78" s="26"/>
      <c r="F78" s="26"/>
      <c r="G78" s="33"/>
    </row>
    <row r="79" spans="1:7" ht="12" customHeight="1" x14ac:dyDescent="0.25">
      <c r="A79" s="36"/>
      <c r="B79" s="43" t="s">
        <v>54</v>
      </c>
      <c r="C79" s="29"/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55</v>
      </c>
      <c r="C80" s="28">
        <f>G33</f>
        <v>27000</v>
      </c>
      <c r="D80" s="44">
        <f>(C80/C84)</f>
        <v>3.3573946617424875E-2</v>
      </c>
      <c r="E80" s="26"/>
      <c r="F80" s="26"/>
      <c r="G80" s="33"/>
    </row>
    <row r="81" spans="1:7" ht="12" customHeight="1" x14ac:dyDescent="0.25">
      <c r="A81" s="36"/>
      <c r="B81" s="43" t="s">
        <v>29</v>
      </c>
      <c r="C81" s="28">
        <f>G54</f>
        <v>528900</v>
      </c>
      <c r="D81" s="44">
        <f>(C81/C84)</f>
        <v>0.65767630985022285</v>
      </c>
      <c r="E81" s="26"/>
      <c r="F81" s="26"/>
      <c r="G81" s="33"/>
    </row>
    <row r="82" spans="1:7" ht="12" customHeight="1" x14ac:dyDescent="0.25">
      <c r="A82" s="36"/>
      <c r="B82" s="43" t="s">
        <v>56</v>
      </c>
      <c r="C82" s="30">
        <f>G59</f>
        <v>130000</v>
      </c>
      <c r="D82" s="44">
        <f>(C82/C84)</f>
        <v>0.16165233556537906</v>
      </c>
      <c r="E82" s="32"/>
      <c r="F82" s="32"/>
      <c r="G82" s="33"/>
    </row>
    <row r="83" spans="1:7" ht="12" customHeight="1" x14ac:dyDescent="0.25">
      <c r="A83" s="36"/>
      <c r="B83" s="43" t="s">
        <v>57</v>
      </c>
      <c r="C83" s="30">
        <f>G62</f>
        <v>38295</v>
      </c>
      <c r="D83" s="44">
        <f>(C83/C84)</f>
        <v>4.7619047619047616E-2</v>
      </c>
      <c r="E83" s="32"/>
      <c r="F83" s="32"/>
      <c r="G83" s="33"/>
    </row>
    <row r="84" spans="1:7" ht="12.75" customHeight="1" thickBot="1" x14ac:dyDescent="0.3">
      <c r="A84" s="36"/>
      <c r="B84" s="45" t="s">
        <v>58</v>
      </c>
      <c r="C84" s="46">
        <f>SUM(C78:C83)</f>
        <v>804195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97</v>
      </c>
      <c r="D87" s="62"/>
      <c r="E87" s="63"/>
      <c r="F87" s="31"/>
      <c r="G87" s="33"/>
    </row>
    <row r="88" spans="1:7" ht="24" customHeight="1" x14ac:dyDescent="0.25">
      <c r="A88" s="36"/>
      <c r="B88" s="93" t="s">
        <v>98</v>
      </c>
      <c r="C88" s="64">
        <v>700</v>
      </c>
      <c r="D88" s="64">
        <v>800</v>
      </c>
      <c r="E88" s="65">
        <v>900</v>
      </c>
      <c r="F88" s="59"/>
      <c r="G88" s="34"/>
    </row>
    <row r="89" spans="1:7" ht="25.5" customHeight="1" thickBot="1" x14ac:dyDescent="0.3">
      <c r="A89" s="36"/>
      <c r="B89" s="94" t="s">
        <v>100</v>
      </c>
      <c r="C89" s="46">
        <f>(G63/C88)</f>
        <v>1148.8499999999999</v>
      </c>
      <c r="D89" s="46">
        <f>(G63/D88)</f>
        <v>1005.24375</v>
      </c>
      <c r="E89" s="66">
        <f>(G63/E88)</f>
        <v>893.55</v>
      </c>
      <c r="F89" s="59"/>
      <c r="G89" s="34"/>
    </row>
    <row r="90" spans="1:7" ht="15.6" customHeight="1" x14ac:dyDescent="0.25">
      <c r="A90" s="36"/>
      <c r="B90" s="50" t="s">
        <v>59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Bovinos de Carne comuna de Teodoro Scmidt y area de influencia de of Hualpin</oddHeader>
    <oddFooter>&amp;L&amp;"Calibri,Negrita"Indap, Region de la Araucania&amp;C&amp;"Helvetica Neue,Normal"&amp;12&amp;K000000&amp;P&amp;R&amp;"Calibri,Negrita"Fecha: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2023-03-31T01:56:56Z</cp:lastPrinted>
  <dcterms:created xsi:type="dcterms:W3CDTF">2020-11-27T12:49:26Z</dcterms:created>
  <dcterms:modified xsi:type="dcterms:W3CDTF">2023-04-27T14:16:32Z</dcterms:modified>
</cp:coreProperties>
</file>