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mancilla\Desktop\FICHAS TECNICAS 2023\"/>
    </mc:Choice>
  </mc:AlternateContent>
  <bookViews>
    <workbookView xWindow="0" yWindow="0" windowWidth="20490" windowHeight="7320"/>
  </bookViews>
  <sheets>
    <sheet name="BOVINOS CARNE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3" i="1" l="1"/>
  <c r="G56" i="1" l="1"/>
  <c r="G44" i="1"/>
  <c r="G46" i="1" s="1"/>
  <c r="C73" i="1" s="1"/>
  <c r="G25" i="1"/>
  <c r="C70" i="1" s="1"/>
  <c r="G36" i="1"/>
  <c r="G51" i="1"/>
  <c r="C74" i="1" s="1"/>
  <c r="C71" i="1"/>
  <c r="G53" i="1" l="1"/>
  <c r="G54" i="1" s="1"/>
  <c r="G55" i="1" s="1"/>
  <c r="C72" i="1"/>
  <c r="C75" i="1" l="1"/>
  <c r="C76" i="1" s="1"/>
  <c r="D75" i="1" s="1"/>
  <c r="C81" i="1"/>
  <c r="D81" i="1"/>
  <c r="E81" i="1"/>
  <c r="G57" i="1"/>
  <c r="D70" i="1" l="1"/>
  <c r="D72" i="1"/>
  <c r="D73" i="1"/>
  <c r="D74" i="1"/>
  <c r="D76" i="1" l="1"/>
</calcChain>
</file>

<file path=xl/sharedStrings.xml><?xml version="1.0" encoding="utf-8"?>
<sst xmlns="http://schemas.openxmlformats.org/spreadsheetml/2006/main" count="117" uniqueCount="90">
  <si>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</si>
  <si>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</si>
  <si>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</si>
  <si>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</si>
  <si>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</si>
  <si>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</si>
  <si>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</si>
  <si>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COMUNA/LOCALIDAD</t>
  </si>
  <si>
    <t>FECHA DE COSECHA</t>
  </si>
  <si>
    <t>FECHA PRECIO INSUMOS</t>
  </si>
  <si>
    <t>CONTINGENCIA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</si>
  <si>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</si>
  <si>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</si>
  <si>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</si>
  <si>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</si>
  <si>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</si>
  <si>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</si>
  <si>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</si>
  <si>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</si>
  <si>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</si>
  <si>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</si>
  <si>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</si>
  <si>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</si>
  <si>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</si>
  <si>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</si>
  <si>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</si>
  <si>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</si>
  <si>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</si>
  <si>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</si>
  <si>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</si>
  <si>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</si>
  <si>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</si>
  <si>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</si>
  <si>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</si>
  <si>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</si>
  <si>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</si>
  <si>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</si>
  <si>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</si>
  <si>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</si>
  <si>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</si>
  <si>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</si>
  <si>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</si>
  <si>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</si>
  <si>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</si>
  <si>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</si>
  <si>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</si>
  <si>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</si>
  <si>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</si>
  <si>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</si>
  <si>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</si>
  <si>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</si>
  <si>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</si>
  <si>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JA</t>
  </si>
  <si>
    <t>Subtotal otros</t>
  </si>
  <si>
    <t>Mercado interno</t>
  </si>
  <si>
    <r>
      <rPr>
        <u/>
        <sz val="9"/>
        <color indexed="8"/>
        <rFont val="Calibri"/>
        <family val="2"/>
      </rPr>
      <t>Fuente</t>
    </r>
    <r>
      <rPr>
        <sz val="9"/>
        <color indexed="8"/>
        <rFont val="Calibri"/>
        <family val="2"/>
      </rPr>
      <t>: INDAP</t>
    </r>
  </si>
  <si>
    <r>
      <rPr>
        <b/>
        <u/>
        <sz val="9"/>
        <color indexed="8"/>
        <rFont val="Calibri"/>
        <family val="2"/>
      </rPr>
      <t>Notas</t>
    </r>
    <r>
      <rPr>
        <b/>
        <sz val="9"/>
        <color indexed="8"/>
        <rFont val="Calibri"/>
        <family val="2"/>
      </rPr>
      <t>:</t>
    </r>
  </si>
  <si>
    <t>BOVINOS CARNE</t>
  </si>
  <si>
    <t>CLAVEL Y CRUZAS</t>
  </si>
  <si>
    <t>MEDIO</t>
  </si>
  <si>
    <t>LOS LAGOS</t>
  </si>
  <si>
    <t>QUEMCHI</t>
  </si>
  <si>
    <t>SEQUIA</t>
  </si>
  <si>
    <t>Manejo sanitario otoño</t>
  </si>
  <si>
    <t>Otoño</t>
  </si>
  <si>
    <t xml:space="preserve">Manejo sanitario Primavera </t>
  </si>
  <si>
    <t>Primavera</t>
  </si>
  <si>
    <t xml:space="preserve">Forrajeo Invernal </t>
  </si>
  <si>
    <t>Agosto-Septiembre</t>
  </si>
  <si>
    <t>FARMACOS</t>
  </si>
  <si>
    <t>Vacuna Clostridial(1)</t>
  </si>
  <si>
    <t>Frasco  100 cc</t>
  </si>
  <si>
    <t>Ivermectina(2)</t>
  </si>
  <si>
    <t>Frasco 500 cc</t>
  </si>
  <si>
    <t>Otoño y primavera</t>
  </si>
  <si>
    <t>ALIMENTACION</t>
  </si>
  <si>
    <t>Heno (3)  fardos 25 kg</t>
  </si>
  <si>
    <t>kg</t>
  </si>
  <si>
    <t>invierno</t>
  </si>
  <si>
    <t>Concentrados</t>
  </si>
  <si>
    <t>COSTOS DIRECTOS DE PRODUCCION POR PLANTEL DE 25 VIENTRES (INCLUYE IVA)</t>
  </si>
  <si>
    <t>PRECIO ESPERADO ($/kg)</t>
  </si>
  <si>
    <t>ESCENARIOS COSTO UNITARIO  ($/kg)</t>
  </si>
  <si>
    <t>Costo unitario ($/kg) (*)</t>
  </si>
  <si>
    <t>Rendimiento (kg venta/plantel 14 cabezas)</t>
  </si>
  <si>
    <t>PRODUCCION</t>
  </si>
  <si>
    <t>RENDIMIENTO</t>
  </si>
  <si>
    <t xml:space="preserve"> Kg Carne/Há</t>
  </si>
  <si>
    <t>Marzo - Abril 23</t>
  </si>
  <si>
    <t>sacos de 25 kg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</si>
</sst>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 * #,##0.00_ ;_ * \-#,##0.00_ ;_ * &quot;-&quot;??_ ;_ @_ "/>
    <numFmt numFmtId="164" formatCode="_-&quot;$&quot;\ * #,##0_-;\-&quot;$&quot;\ * #,##0_-;_-&quot;$&quot;\ * &quot;-&quot;_-;_-@_-"/>
    <numFmt numFmtId="165" formatCode="_-* #,##0.00_-;\-* #,##0.00_-;_-* &quot;-&quot;??_-;_-@_-"/>
    <numFmt numFmtId="166" formatCode="#,##0.0"/>
    <numFmt numFmtId="167" formatCode="&quot; &quot;* #,##0&quot;   &quot;;&quot;-&quot;* #,##0&quot;   &quot;;&quot; &quot;* &quot;-&quot;??&quot;   &quot;"/>
    <numFmt numFmtId="168" formatCode="&quot; &quot;* #,##0&quot; &quot;;&quot; &quot;* &quot;-&quot;#,##0&quot; &quot;;&quot; &quot;* &quot;- &quot;"/>
    <numFmt numFmtId="169" formatCode="_-* #,##0_-;\-* #,##0_-;_-* &quot;-&quot;??_-;_-@_-"/>
  </numFmts>
  <fonts count="13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b/>
      <i/>
      <sz val="9"/>
      <color indexed="9"/>
      <name val="Calibri"/>
      <family val="2"/>
    </font>
    <font>
      <b/>
      <sz val="9"/>
      <color indexed="8"/>
      <name val="Calibri"/>
      <family val="2"/>
    </font>
    <font>
      <sz val="9"/>
      <color theme="1"/>
      <name val="Calibri"/>
      <family val="2"/>
    </font>
    <font>
      <sz val="9"/>
      <name val="Calibri"/>
      <family val="2"/>
    </font>
    <font>
      <u/>
      <sz val="9"/>
      <color indexed="8"/>
      <name val="Calibri"/>
      <family val="2"/>
    </font>
    <font>
      <b/>
      <u/>
      <sz val="9"/>
      <color indexed="8"/>
      <name val="Calibri"/>
      <family val="2"/>
    </font>
    <font>
      <b/>
      <sz val="9"/>
      <color indexed="15"/>
      <name val="Calibri"/>
      <family val="2"/>
    </font>
    <font>
      <sz val="10"/>
      <name val="Arial"/>
      <family val="2"/>
    </font>
    <font>
      <sz val="11"/>
      <color indexed="8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63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auto="1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auto="1"/>
      </right>
      <top/>
      <bottom style="thin">
        <color indexed="8"/>
      </bottom>
      <diagonal/>
    </border>
  </borders>
  <cellStyleXfs count="4">
    <xf numFmtId="0" fontId="0" fillId="0" borderId="0" applyNumberFormat="0" applyFill="0" applyBorder="0" applyProtection="0"/>
    <xf numFmtId="43" fontId="11" fillId="0" borderId="22" applyFont="0" applyFill="0" applyBorder="0" applyAlignment="0" applyProtection="0"/>
    <xf numFmtId="165" fontId="12" fillId="0" borderId="22" applyFont="0" applyFill="0" applyBorder="0" applyAlignment="0" applyProtection="0"/>
    <xf numFmtId="165" fontId="11" fillId="0" borderId="22" applyFont="0" applyFill="0" applyBorder="0" applyAlignment="0" applyProtection="0"/>
  </cellStyleXfs>
  <cellXfs count="152">
    <xf numFmtId="0" fontId="0" fillId="0" borderId="0" xfId="0" applyFont="1" applyAlignment="1"/>
    <xf numFmtId="49" fontId="1" fillId="3" borderId="5" xfId="0" applyNumberFormat="1" applyFont="1" applyFill="1" applyBorder="1" applyAlignment="1">
      <alignment vertical="center" wrapText="1"/>
    </xf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167" fontId="1" fillId="2" borderId="22" xfId="0" applyNumberFormat="1" applyFont="1" applyFill="1" applyBorder="1" applyAlignment="1">
      <alignment vertical="center"/>
    </xf>
    <xf numFmtId="167" fontId="5" fillId="2" borderId="22" xfId="0" applyNumberFormat="1" applyFont="1" applyFill="1" applyBorder="1" applyAlignment="1">
      <alignment vertical="center"/>
    </xf>
    <xf numFmtId="49" fontId="1" fillId="5" borderId="26" xfId="0" applyNumberFormat="1" applyFont="1" applyFill="1" applyBorder="1" applyAlignment="1">
      <alignment vertical="center"/>
    </xf>
    <xf numFmtId="0" fontId="1" fillId="5" borderId="27" xfId="0" applyFont="1" applyFill="1" applyBorder="1" applyAlignment="1">
      <alignment vertical="center"/>
    </xf>
    <xf numFmtId="49" fontId="1" fillId="3" borderId="29" xfId="0" applyNumberFormat="1" applyFont="1" applyFill="1" applyBorder="1" applyAlignment="1">
      <alignment vertical="center"/>
    </xf>
    <xf numFmtId="49" fontId="1" fillId="5" borderId="29" xfId="0" applyNumberFormat="1" applyFont="1" applyFill="1" applyBorder="1" applyAlignment="1">
      <alignment vertical="center"/>
    </xf>
    <xf numFmtId="49" fontId="1" fillId="5" borderId="31" xfId="0" applyNumberFormat="1" applyFont="1" applyFill="1" applyBorder="1" applyAlignment="1">
      <alignment vertical="center"/>
    </xf>
    <xf numFmtId="0" fontId="0" fillId="2" borderId="1" xfId="0" applyFont="1" applyFill="1" applyBorder="1" applyAlignment="1">
      <alignment vertical="center"/>
    </xf>
    <xf numFmtId="0" fontId="0" fillId="0" borderId="0" xfId="0" applyNumberFormat="1" applyFont="1" applyAlignment="1">
      <alignment vertical="center"/>
    </xf>
    <xf numFmtId="0" fontId="0" fillId="0" borderId="0" xfId="0" applyFont="1" applyAlignment="1">
      <alignment vertical="center"/>
    </xf>
    <xf numFmtId="0" fontId="0" fillId="2" borderId="2" xfId="0" applyFont="1" applyFill="1" applyBorder="1" applyAlignment="1">
      <alignment vertical="center"/>
    </xf>
    <xf numFmtId="0" fontId="0" fillId="2" borderId="3" xfId="0" applyFont="1" applyFill="1" applyBorder="1" applyAlignment="1">
      <alignment vertical="center"/>
    </xf>
    <xf numFmtId="0" fontId="0" fillId="2" borderId="4" xfId="0" applyFont="1" applyFill="1" applyBorder="1" applyAlignment="1">
      <alignment vertical="center"/>
    </xf>
    <xf numFmtId="3" fontId="2" fillId="2" borderId="6" xfId="0" applyNumberFormat="1" applyFont="1" applyFill="1" applyBorder="1" applyAlignment="1">
      <alignment vertical="center"/>
    </xf>
    <xf numFmtId="0" fontId="2" fillId="2" borderId="8" xfId="0" applyFont="1" applyFill="1" applyBorder="1" applyAlignment="1">
      <alignment vertical="center" wrapText="1"/>
    </xf>
    <xf numFmtId="14" fontId="2" fillId="2" borderId="9" xfId="0" applyNumberFormat="1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2" fillId="2" borderId="9" xfId="0" applyFont="1" applyFill="1" applyBorder="1" applyAlignment="1">
      <alignment horizontal="justify" vertical="center" wrapText="1"/>
    </xf>
    <xf numFmtId="0" fontId="0" fillId="2" borderId="10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12" xfId="0" applyFont="1" applyFill="1" applyBorder="1" applyAlignment="1">
      <alignment horizontal="left" vertical="center"/>
    </xf>
    <xf numFmtId="0" fontId="2" fillId="2" borderId="12" xfId="0" applyFont="1" applyFill="1" applyBorder="1" applyAlignment="1">
      <alignment vertical="center"/>
    </xf>
    <xf numFmtId="3" fontId="2" fillId="2" borderId="12" xfId="0" applyNumberFormat="1" applyFont="1" applyFill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3" fontId="2" fillId="2" borderId="18" xfId="0" applyNumberFormat="1" applyFont="1" applyFill="1" applyBorder="1" applyAlignment="1">
      <alignment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vertical="center"/>
    </xf>
    <xf numFmtId="3" fontId="2" fillId="2" borderId="25" xfId="0" applyNumberFormat="1" applyFont="1" applyFill="1" applyBorder="1" applyAlignment="1">
      <alignment vertical="center"/>
    </xf>
    <xf numFmtId="0" fontId="0" fillId="2" borderId="24" xfId="0" applyFont="1" applyFill="1" applyBorder="1" applyAlignment="1">
      <alignment vertical="center"/>
    </xf>
    <xf numFmtId="0" fontId="0" fillId="2" borderId="20" xfId="0" applyFont="1" applyFill="1" applyBorder="1" applyAlignment="1">
      <alignment vertical="center"/>
    </xf>
    <xf numFmtId="49" fontId="2" fillId="2" borderId="6" xfId="0" applyNumberFormat="1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3" fontId="1" fillId="5" borderId="28" xfId="0" applyNumberFormat="1" applyFont="1" applyFill="1" applyBorder="1" applyAlignment="1">
      <alignment horizontal="right" vertical="center"/>
    </xf>
    <xf numFmtId="167" fontId="1" fillId="3" borderId="30" xfId="0" applyNumberFormat="1" applyFont="1" applyFill="1" applyBorder="1" applyAlignment="1">
      <alignment horizontal="right" vertical="center"/>
    </xf>
    <xf numFmtId="167" fontId="1" fillId="5" borderId="30" xfId="0" applyNumberFormat="1" applyFont="1" applyFill="1" applyBorder="1" applyAlignment="1">
      <alignment horizontal="right" vertical="center"/>
    </xf>
    <xf numFmtId="167" fontId="1" fillId="6" borderId="33" xfId="0" applyNumberFormat="1" applyFont="1" applyFill="1" applyBorder="1" applyAlignment="1">
      <alignment horizontal="right" vertical="center"/>
    </xf>
    <xf numFmtId="3" fontId="3" fillId="3" borderId="15" xfId="0" applyNumberFormat="1" applyFont="1" applyFill="1" applyBorder="1" applyAlignment="1">
      <alignment vertical="center"/>
    </xf>
    <xf numFmtId="0" fontId="3" fillId="3" borderId="19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vertical="center"/>
    </xf>
    <xf numFmtId="3" fontId="3" fillId="3" borderId="19" xfId="0" applyNumberFormat="1" applyFont="1" applyFill="1" applyBorder="1" applyAlignment="1">
      <alignment vertical="center"/>
    </xf>
    <xf numFmtId="0" fontId="6" fillId="0" borderId="56" xfId="0" applyFont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vertical="center" wrapText="1"/>
    </xf>
    <xf numFmtId="17" fontId="6" fillId="0" borderId="56" xfId="0" applyNumberFormat="1" applyFont="1" applyBorder="1" applyAlignment="1">
      <alignment horizontal="center" vertical="center" wrapText="1"/>
    </xf>
    <xf numFmtId="3" fontId="6" fillId="0" borderId="56" xfId="0" applyNumberFormat="1" applyFont="1" applyBorder="1" applyAlignment="1">
      <alignment horizontal="center" vertical="center" wrapText="1"/>
    </xf>
    <xf numFmtId="14" fontId="2" fillId="2" borderId="6" xfId="0" applyNumberFormat="1" applyFont="1" applyFill="1" applyBorder="1" applyAlignment="1">
      <alignment horizontal="center" vertical="center" wrapText="1"/>
    </xf>
    <xf numFmtId="0" fontId="7" fillId="0" borderId="56" xfId="0" applyFont="1" applyBorder="1" applyAlignment="1" applyProtection="1"/>
    <xf numFmtId="0" fontId="7" fillId="0" borderId="56" xfId="0" applyFont="1" applyBorder="1" applyAlignment="1">
      <alignment horizontal="center"/>
    </xf>
    <xf numFmtId="0" fontId="7" fillId="0" borderId="56" xfId="0" applyFont="1" applyBorder="1" applyAlignment="1" applyProtection="1">
      <alignment horizontal="center"/>
      <protection locked="0"/>
    </xf>
    <xf numFmtId="0" fontId="7" fillId="0" borderId="56" xfId="0" applyFont="1" applyBorder="1" applyAlignment="1" applyProtection="1">
      <alignment horizontal="center"/>
    </xf>
    <xf numFmtId="164" fontId="7" fillId="0" borderId="56" xfId="0" applyNumberFormat="1" applyFont="1" applyBorder="1" applyProtection="1"/>
    <xf numFmtId="164" fontId="7" fillId="0" borderId="56" xfId="0" applyNumberFormat="1" applyFont="1" applyBorder="1"/>
    <xf numFmtId="49" fontId="3" fillId="3" borderId="6" xfId="0" applyNumberFormat="1" applyFont="1" applyFill="1" applyBorder="1" applyAlignment="1">
      <alignment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vertical="center"/>
    </xf>
    <xf numFmtId="3" fontId="3" fillId="3" borderId="6" xfId="0" applyNumberFormat="1" applyFont="1" applyFill="1" applyBorder="1" applyAlignment="1">
      <alignment vertical="center"/>
    </xf>
    <xf numFmtId="49" fontId="2" fillId="2" borderId="6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horizontal="center" vertical="center"/>
    </xf>
    <xf numFmtId="166" fontId="2" fillId="2" borderId="6" xfId="0" applyNumberFormat="1" applyFont="1" applyFill="1" applyBorder="1" applyAlignment="1">
      <alignment vertical="center"/>
    </xf>
    <xf numFmtId="0" fontId="1" fillId="5" borderId="32" xfId="0" applyFont="1" applyFill="1" applyBorder="1" applyAlignment="1">
      <alignment vertical="center"/>
    </xf>
    <xf numFmtId="49" fontId="2" fillId="2" borderId="22" xfId="0" applyNumberFormat="1" applyFont="1" applyFill="1" applyBorder="1" applyAlignment="1">
      <alignment vertical="center"/>
    </xf>
    <xf numFmtId="0" fontId="1" fillId="2" borderId="22" xfId="0" applyFont="1" applyFill="1" applyBorder="1" applyAlignment="1">
      <alignment vertical="center"/>
    </xf>
    <xf numFmtId="0" fontId="2" fillId="2" borderId="22" xfId="0" applyFont="1" applyFill="1" applyBorder="1" applyAlignment="1">
      <alignment vertical="center"/>
    </xf>
    <xf numFmtId="49" fontId="5" fillId="2" borderId="44" xfId="0" applyNumberFormat="1" applyFont="1" applyFill="1" applyBorder="1" applyAlignment="1">
      <alignment vertical="center"/>
    </xf>
    <xf numFmtId="0" fontId="2" fillId="2" borderId="45" xfId="0" applyFont="1" applyFill="1" applyBorder="1" applyAlignment="1">
      <alignment vertical="center"/>
    </xf>
    <xf numFmtId="0" fontId="2" fillId="2" borderId="46" xfId="0" applyFont="1" applyFill="1" applyBorder="1" applyAlignment="1">
      <alignment vertical="center"/>
    </xf>
    <xf numFmtId="49" fontId="2" fillId="2" borderId="47" xfId="0" applyNumberFormat="1" applyFont="1" applyFill="1" applyBorder="1" applyAlignment="1">
      <alignment vertical="center"/>
    </xf>
    <xf numFmtId="0" fontId="2" fillId="2" borderId="48" xfId="0" applyFont="1" applyFill="1" applyBorder="1" applyAlignment="1">
      <alignment vertical="center"/>
    </xf>
    <xf numFmtId="49" fontId="2" fillId="2" borderId="49" xfId="0" applyNumberFormat="1" applyFont="1" applyFill="1" applyBorder="1" applyAlignment="1">
      <alignment vertical="center"/>
    </xf>
    <xf numFmtId="0" fontId="2" fillId="2" borderId="50" xfId="0" applyFont="1" applyFill="1" applyBorder="1" applyAlignment="1">
      <alignment vertical="center"/>
    </xf>
    <xf numFmtId="0" fontId="2" fillId="2" borderId="51" xfId="0" applyFont="1" applyFill="1" applyBorder="1" applyAlignment="1">
      <alignment vertical="center"/>
    </xf>
    <xf numFmtId="0" fontId="2" fillId="9" borderId="43" xfId="0" applyFont="1" applyFill="1" applyBorder="1" applyAlignment="1">
      <alignment vertical="center"/>
    </xf>
    <xf numFmtId="0" fontId="2" fillId="7" borderId="22" xfId="0" applyFont="1" applyFill="1" applyBorder="1" applyAlignment="1">
      <alignment vertical="center"/>
    </xf>
    <xf numFmtId="49" fontId="5" fillId="8" borderId="34" xfId="0" applyNumberFormat="1" applyFont="1" applyFill="1" applyBorder="1" applyAlignment="1">
      <alignment vertical="center"/>
    </xf>
    <xf numFmtId="49" fontId="5" fillId="8" borderId="23" xfId="0" applyNumberFormat="1" applyFont="1" applyFill="1" applyBorder="1" applyAlignment="1">
      <alignment vertical="center"/>
    </xf>
    <xf numFmtId="49" fontId="2" fillId="8" borderId="35" xfId="0" applyNumberFormat="1" applyFont="1" applyFill="1" applyBorder="1" applyAlignment="1">
      <alignment vertical="center"/>
    </xf>
    <xf numFmtId="49" fontId="5" fillId="2" borderId="36" xfId="0" applyNumberFormat="1" applyFont="1" applyFill="1" applyBorder="1" applyAlignment="1">
      <alignment vertical="center"/>
    </xf>
    <xf numFmtId="3" fontId="5" fillId="2" borderId="6" xfId="0" applyNumberFormat="1" applyFont="1" applyFill="1" applyBorder="1" applyAlignment="1">
      <alignment vertical="center"/>
    </xf>
    <xf numFmtId="9" fontId="2" fillId="2" borderId="37" xfId="0" applyNumberFormat="1" applyFont="1" applyFill="1" applyBorder="1" applyAlignment="1">
      <alignment vertical="center"/>
    </xf>
    <xf numFmtId="0" fontId="5" fillId="2" borderId="6" xfId="0" applyNumberFormat="1" applyFont="1" applyFill="1" applyBorder="1" applyAlignment="1">
      <alignment vertical="center"/>
    </xf>
    <xf numFmtId="168" fontId="5" fillId="2" borderId="6" xfId="0" applyNumberFormat="1" applyFont="1" applyFill="1" applyBorder="1" applyAlignment="1">
      <alignment vertical="center"/>
    </xf>
    <xf numFmtId="0" fontId="1" fillId="7" borderId="22" xfId="0" applyFont="1" applyFill="1" applyBorder="1" applyAlignment="1">
      <alignment vertical="center"/>
    </xf>
    <xf numFmtId="49" fontId="5" fillId="8" borderId="38" xfId="0" applyNumberFormat="1" applyFont="1" applyFill="1" applyBorder="1" applyAlignment="1">
      <alignment vertical="center"/>
    </xf>
    <xf numFmtId="168" fontId="5" fillId="8" borderId="39" xfId="0" applyNumberFormat="1" applyFont="1" applyFill="1" applyBorder="1" applyAlignment="1">
      <alignment vertical="center"/>
    </xf>
    <xf numFmtId="9" fontId="5" fillId="8" borderId="40" xfId="0" applyNumberFormat="1" applyFont="1" applyFill="1" applyBorder="1" applyAlignment="1">
      <alignment vertical="center"/>
    </xf>
    <xf numFmtId="0" fontId="3" fillId="2" borderId="22" xfId="0" applyFont="1" applyFill="1" applyBorder="1" applyAlignment="1">
      <alignment vertical="center"/>
    </xf>
    <xf numFmtId="0" fontId="1" fillId="9" borderId="21" xfId="0" applyFont="1" applyFill="1" applyBorder="1" applyAlignment="1">
      <alignment vertical="center"/>
    </xf>
    <xf numFmtId="49" fontId="10" fillId="9" borderId="22" xfId="0" applyNumberFormat="1" applyFont="1" applyFill="1" applyBorder="1" applyAlignment="1">
      <alignment vertical="center"/>
    </xf>
    <xf numFmtId="0" fontId="1" fillId="9" borderId="22" xfId="0" applyFont="1" applyFill="1" applyBorder="1" applyAlignment="1">
      <alignment vertical="center"/>
    </xf>
    <xf numFmtId="0" fontId="1" fillId="9" borderId="52" xfId="0" applyFont="1" applyFill="1" applyBorder="1" applyAlignment="1">
      <alignment vertical="center"/>
    </xf>
    <xf numFmtId="0" fontId="1" fillId="7" borderId="21" xfId="0" applyFont="1" applyFill="1" applyBorder="1" applyAlignment="1">
      <alignment vertical="center"/>
    </xf>
    <xf numFmtId="49" fontId="5" fillId="8" borderId="53" xfId="0" applyNumberFormat="1" applyFont="1" applyFill="1" applyBorder="1" applyAlignment="1">
      <alignment vertical="center"/>
    </xf>
    <xf numFmtId="0" fontId="5" fillId="7" borderId="22" xfId="0" applyFont="1" applyFill="1" applyBorder="1" applyAlignment="1">
      <alignment vertical="center"/>
    </xf>
    <xf numFmtId="168" fontId="5" fillId="8" borderId="40" xfId="0" applyNumberFormat="1" applyFont="1" applyFill="1" applyBorder="1" applyAlignment="1">
      <alignment vertical="center"/>
    </xf>
    <xf numFmtId="17" fontId="6" fillId="10" borderId="56" xfId="0" applyNumberFormat="1" applyFont="1" applyFill="1" applyBorder="1" applyAlignment="1">
      <alignment horizontal="center" vertical="center" wrapText="1"/>
    </xf>
    <xf numFmtId="0" fontId="7" fillId="0" borderId="56" xfId="0" applyFont="1" applyFill="1" applyBorder="1" applyAlignment="1">
      <alignment horizontal="left" vertical="center"/>
    </xf>
    <xf numFmtId="0" fontId="7" fillId="0" borderId="56" xfId="0" applyFont="1" applyFill="1" applyBorder="1" applyAlignment="1">
      <alignment horizontal="center" vertical="center"/>
    </xf>
    <xf numFmtId="164" fontId="7" fillId="0" borderId="56" xfId="2" applyNumberFormat="1" applyFont="1" applyFill="1" applyBorder="1" applyAlignment="1">
      <alignment vertical="center"/>
    </xf>
    <xf numFmtId="164" fontId="7" fillId="0" borderId="56" xfId="0" applyNumberFormat="1" applyFont="1" applyBorder="1" applyAlignment="1">
      <alignment vertical="center"/>
    </xf>
    <xf numFmtId="0" fontId="2" fillId="0" borderId="0" xfId="0" applyNumberFormat="1" applyFont="1" applyAlignment="1">
      <alignment vertical="center"/>
    </xf>
    <xf numFmtId="0" fontId="2" fillId="2" borderId="4" xfId="0" applyFont="1" applyFill="1" applyBorder="1" applyAlignment="1">
      <alignment vertical="center"/>
    </xf>
    <xf numFmtId="0" fontId="6" fillId="10" borderId="56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6" fillId="0" borderId="56" xfId="0" applyFont="1" applyFill="1" applyBorder="1" applyAlignment="1">
      <alignment horizontal="center" vertical="center"/>
    </xf>
    <xf numFmtId="0" fontId="6" fillId="10" borderId="56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vertical="center"/>
    </xf>
    <xf numFmtId="0" fontId="6" fillId="0" borderId="56" xfId="0" applyFont="1" applyBorder="1" applyAlignment="1">
      <alignment horizontal="center" vertical="center"/>
    </xf>
    <xf numFmtId="164" fontId="7" fillId="0" borderId="56" xfId="1" applyNumberFormat="1" applyFont="1" applyFill="1" applyBorder="1" applyAlignment="1">
      <alignment vertical="center"/>
    </xf>
    <xf numFmtId="0" fontId="7" fillId="0" borderId="56" xfId="0" applyFont="1" applyFill="1" applyBorder="1" applyAlignment="1">
      <alignment horizontal="left" vertical="center" wrapText="1"/>
    </xf>
    <xf numFmtId="0" fontId="5" fillId="0" borderId="56" xfId="0" applyFont="1" applyFill="1" applyBorder="1" applyAlignment="1">
      <alignment vertical="center" wrapText="1"/>
    </xf>
    <xf numFmtId="0" fontId="2" fillId="0" borderId="56" xfId="0" applyFont="1" applyFill="1" applyBorder="1" applyAlignment="1">
      <alignment horizontal="center" vertical="center" wrapText="1"/>
    </xf>
    <xf numFmtId="169" fontId="2" fillId="0" borderId="56" xfId="2" applyNumberFormat="1" applyFont="1" applyFill="1" applyBorder="1" applyAlignment="1">
      <alignment horizontal="right" vertical="center" wrapText="1"/>
    </xf>
    <xf numFmtId="0" fontId="5" fillId="11" borderId="56" xfId="0" applyFont="1" applyFill="1" applyBorder="1" applyAlignment="1">
      <alignment vertical="center" wrapText="1"/>
    </xf>
    <xf numFmtId="0" fontId="2" fillId="0" borderId="56" xfId="0" applyFont="1" applyBorder="1" applyAlignment="1">
      <alignment horizontal="center" vertical="center"/>
    </xf>
    <xf numFmtId="0" fontId="2" fillId="0" borderId="56" xfId="0" applyFont="1" applyFill="1" applyBorder="1" applyAlignment="1">
      <alignment horizontal="center" vertical="center"/>
    </xf>
    <xf numFmtId="165" fontId="7" fillId="0" borderId="56" xfId="3" applyNumberFormat="1" applyFont="1" applyFill="1" applyBorder="1" applyAlignment="1">
      <alignment horizontal="center" vertical="center"/>
    </xf>
    <xf numFmtId="0" fontId="7" fillId="0" borderId="56" xfId="3" applyNumberFormat="1" applyFont="1" applyFill="1" applyBorder="1" applyAlignment="1">
      <alignment horizontal="center" vertical="center"/>
    </xf>
    <xf numFmtId="3" fontId="5" fillId="8" borderId="54" xfId="0" applyNumberFormat="1" applyFont="1" applyFill="1" applyBorder="1" applyAlignment="1">
      <alignment vertical="center"/>
    </xf>
    <xf numFmtId="3" fontId="5" fillId="8" borderId="55" xfId="0" applyNumberFormat="1" applyFont="1" applyFill="1" applyBorder="1" applyAlignment="1">
      <alignment vertical="center"/>
    </xf>
    <xf numFmtId="49" fontId="3" fillId="3" borderId="59" xfId="0" applyNumberFormat="1" applyFont="1" applyFill="1" applyBorder="1" applyAlignment="1">
      <alignment horizontal="center" vertical="center" wrapText="1"/>
    </xf>
    <xf numFmtId="49" fontId="3" fillId="3" borderId="60" xfId="0" applyNumberFormat="1" applyFont="1" applyFill="1" applyBorder="1" applyAlignment="1">
      <alignment horizontal="center" vertical="center" wrapText="1"/>
    </xf>
    <xf numFmtId="49" fontId="3" fillId="3" borderId="61" xfId="0" applyNumberFormat="1" applyFont="1" applyFill="1" applyBorder="1" applyAlignment="1">
      <alignment horizontal="center" vertical="center" wrapText="1"/>
    </xf>
    <xf numFmtId="49" fontId="3" fillId="3" borderId="62" xfId="0" applyNumberFormat="1" applyFont="1" applyFill="1" applyBorder="1" applyAlignment="1">
      <alignment horizontal="center" vertical="center" wrapText="1"/>
    </xf>
    <xf numFmtId="49" fontId="10" fillId="9" borderId="41" xfId="0" applyNumberFormat="1" applyFont="1" applyFill="1" applyBorder="1" applyAlignment="1">
      <alignment vertical="center"/>
    </xf>
    <xf numFmtId="0" fontId="5" fillId="9" borderId="42" xfId="0" applyFont="1" applyFill="1" applyBorder="1" applyAlignment="1">
      <alignment vertical="center"/>
    </xf>
    <xf numFmtId="49" fontId="2" fillId="2" borderId="6" xfId="0" applyNumberFormat="1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49" fontId="4" fillId="3" borderId="6" xfId="0" applyNumberFormat="1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49" fontId="2" fillId="2" borderId="57" xfId="0" applyNumberFormat="1" applyFont="1" applyFill="1" applyBorder="1" applyAlignment="1">
      <alignment horizontal="center" vertical="center" wrapText="1"/>
    </xf>
    <xf numFmtId="49" fontId="2" fillId="2" borderId="58" xfId="0" applyNumberFormat="1" applyFont="1" applyFill="1" applyBorder="1" applyAlignment="1">
      <alignment horizontal="center" vertical="center" wrapText="1"/>
    </xf>
  </cellXfs>
  <cellStyles count="4">
    <cellStyle name="Millares 2" xfId="2"/>
    <cellStyle name="Millares 4" xfId="1"/>
    <cellStyle name="Millares 6" xfId="3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1047750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190500"/>
          <a:ext cx="7286625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N84"/>
  <sheetViews>
    <sheetView showGridLines="0" tabSelected="1" zoomScaleNormal="100" workbookViewId="0">
      <selection activeCell="A2" sqref="A2"/>
    </sheetView>
  </sheetViews>
  <sheetFormatPr baseColWidth="10" defaultColWidth="10.85546875" defaultRowHeight="11.25" customHeight="1" x14ac:dyDescent="0.25"/>
  <cols>
    <col min="1" max="1" width="4.42578125" style="29" customWidth="1"/>
    <col min="2" max="2" width="24.5703125" style="29" customWidth="1"/>
    <col min="3" max="3" width="19.42578125" style="29" customWidth="1"/>
    <col min="4" max="4" width="13.42578125" style="29" customWidth="1"/>
    <col min="5" max="5" width="19.5703125" style="29" customWidth="1"/>
    <col min="6" max="6" width="16.5703125" style="29" customWidth="1"/>
    <col min="7" max="7" width="15.85546875" style="29" customWidth="1"/>
    <col min="8" max="248" width="10.85546875" style="29" customWidth="1"/>
    <col min="249" max="16384" width="10.85546875" style="30"/>
  </cols>
  <sheetData>
    <row r="1" spans="1:248" ht="15" customHeight="1" x14ac:dyDescent="0.25">
      <c r="A1" s="28"/>
      <c r="B1" s="28"/>
      <c r="C1" s="28"/>
      <c r="D1" s="28"/>
      <c r="E1" s="28"/>
      <c r="F1" s="28"/>
      <c r="G1" s="28"/>
    </row>
    <row r="2" spans="1:248" ht="15" customHeight="1" x14ac:dyDescent="0.25">
      <c r="A2" s="28"/>
      <c r="B2" s="28"/>
      <c r="C2" s="28"/>
      <c r="D2" s="28"/>
      <c r="E2" s="28"/>
      <c r="F2" s="28"/>
      <c r="G2" s="28"/>
    </row>
    <row r="3" spans="1:248" ht="15" customHeight="1" x14ac:dyDescent="0.25">
      <c r="A3" s="28"/>
      <c r="B3" s="28"/>
      <c r="C3" s="28"/>
      <c r="D3" s="28"/>
      <c r="E3" s="28"/>
      <c r="F3" s="28"/>
      <c r="G3" s="28"/>
    </row>
    <row r="4" spans="1:248" ht="15" customHeight="1" x14ac:dyDescent="0.25">
      <c r="A4" s="28"/>
      <c r="B4" s="28"/>
      <c r="C4" s="28"/>
      <c r="D4" s="28"/>
      <c r="E4" s="28"/>
      <c r="F4" s="28"/>
      <c r="G4" s="28"/>
    </row>
    <row r="5" spans="1:248" ht="15" customHeight="1" x14ac:dyDescent="0.25">
      <c r="A5" s="28"/>
      <c r="B5" s="28"/>
      <c r="C5" s="28"/>
      <c r="D5" s="28"/>
      <c r="E5" s="28"/>
      <c r="F5" s="28"/>
      <c r="G5" s="28"/>
    </row>
    <row r="6" spans="1:248" ht="15" customHeight="1" x14ac:dyDescent="0.25">
      <c r="A6" s="28"/>
      <c r="B6" s="28"/>
      <c r="C6" s="28"/>
      <c r="D6" s="28"/>
      <c r="E6" s="28"/>
      <c r="F6" s="28"/>
      <c r="G6" s="28"/>
    </row>
    <row r="7" spans="1:248" ht="15" customHeight="1" x14ac:dyDescent="0.25">
      <c r="A7" s="28"/>
      <c r="B7" s="28"/>
      <c r="C7" s="28"/>
      <c r="D7" s="28"/>
      <c r="E7" s="28"/>
      <c r="F7" s="28"/>
      <c r="G7" s="28"/>
    </row>
    <row r="8" spans="1:248" ht="15" customHeight="1" x14ac:dyDescent="0.25">
      <c r="A8" s="28"/>
      <c r="B8" s="31"/>
      <c r="C8" s="32"/>
      <c r="D8" s="28"/>
      <c r="E8" s="32"/>
      <c r="F8" s="32"/>
      <c r="G8" s="32"/>
    </row>
    <row r="9" spans="1:248" s="123" customFormat="1" ht="16.5" customHeight="1" x14ac:dyDescent="0.25">
      <c r="A9" s="121"/>
      <c r="B9" s="1" t="s">
        <v>0</v>
      </c>
      <c r="C9" s="122" t="s">
        <v>57</v>
      </c>
      <c r="D9" s="53"/>
      <c r="E9" s="140" t="s">
        <v>86</v>
      </c>
      <c r="F9" s="141"/>
      <c r="G9" s="65">
        <v>4600</v>
      </c>
      <c r="H9" s="120"/>
      <c r="I9" s="120"/>
      <c r="J9" s="120"/>
      <c r="K9" s="120"/>
      <c r="L9" s="120"/>
      <c r="M9" s="120"/>
      <c r="N9" s="120"/>
      <c r="O9" s="120"/>
      <c r="P9" s="120"/>
      <c r="Q9" s="120"/>
      <c r="R9" s="120"/>
      <c r="S9" s="120"/>
      <c r="T9" s="120"/>
      <c r="U9" s="120"/>
      <c r="V9" s="120"/>
      <c r="W9" s="120"/>
      <c r="X9" s="120"/>
      <c r="Y9" s="120"/>
      <c r="Z9" s="120"/>
      <c r="AA9" s="120"/>
      <c r="AB9" s="120"/>
      <c r="AC9" s="120"/>
      <c r="AD9" s="120"/>
      <c r="AE9" s="120"/>
      <c r="AF9" s="120"/>
      <c r="AG9" s="120"/>
      <c r="AH9" s="120"/>
      <c r="AI9" s="120"/>
      <c r="AJ9" s="120"/>
      <c r="AK9" s="120"/>
      <c r="AL9" s="120"/>
      <c r="AM9" s="120"/>
      <c r="AN9" s="120"/>
      <c r="AO9" s="120"/>
      <c r="AP9" s="120"/>
      <c r="AQ9" s="120"/>
      <c r="AR9" s="120"/>
      <c r="AS9" s="120"/>
      <c r="AT9" s="120"/>
      <c r="AU9" s="120"/>
      <c r="AV9" s="120"/>
      <c r="AW9" s="120"/>
      <c r="AX9" s="120"/>
      <c r="AY9" s="120"/>
      <c r="AZ9" s="120"/>
      <c r="BA9" s="120"/>
      <c r="BB9" s="120"/>
      <c r="BC9" s="120"/>
      <c r="BD9" s="120"/>
      <c r="BE9" s="120"/>
      <c r="BF9" s="120"/>
      <c r="BG9" s="120"/>
      <c r="BH9" s="120"/>
      <c r="BI9" s="120"/>
      <c r="BJ9" s="120"/>
      <c r="BK9" s="120"/>
      <c r="BL9" s="120"/>
      <c r="BM9" s="120"/>
      <c r="BN9" s="120"/>
      <c r="BO9" s="120"/>
      <c r="BP9" s="120"/>
      <c r="BQ9" s="120"/>
      <c r="BR9" s="120"/>
      <c r="BS9" s="120"/>
      <c r="BT9" s="120"/>
      <c r="BU9" s="120"/>
      <c r="BV9" s="120"/>
      <c r="BW9" s="120"/>
      <c r="BX9" s="120"/>
      <c r="BY9" s="120"/>
      <c r="BZ9" s="120"/>
      <c r="CA9" s="120"/>
      <c r="CB9" s="120"/>
      <c r="CC9" s="120"/>
      <c r="CD9" s="120"/>
      <c r="CE9" s="120"/>
      <c r="CF9" s="120"/>
      <c r="CG9" s="120"/>
      <c r="CH9" s="120"/>
      <c r="CI9" s="120"/>
      <c r="CJ9" s="120"/>
      <c r="CK9" s="120"/>
      <c r="CL9" s="120"/>
      <c r="CM9" s="120"/>
      <c r="CN9" s="120"/>
      <c r="CO9" s="120"/>
      <c r="CP9" s="120"/>
      <c r="CQ9" s="120"/>
      <c r="CR9" s="120"/>
      <c r="CS9" s="120"/>
      <c r="CT9" s="120"/>
      <c r="CU9" s="120"/>
      <c r="CV9" s="120"/>
      <c r="CW9" s="120"/>
      <c r="CX9" s="120"/>
      <c r="CY9" s="120"/>
      <c r="CZ9" s="120"/>
      <c r="DA9" s="120"/>
      <c r="DB9" s="120"/>
      <c r="DC9" s="120"/>
      <c r="DD9" s="120"/>
      <c r="DE9" s="120"/>
      <c r="DF9" s="120"/>
      <c r="DG9" s="120"/>
      <c r="DH9" s="120"/>
      <c r="DI9" s="120"/>
      <c r="DJ9" s="120"/>
      <c r="DK9" s="120"/>
      <c r="DL9" s="120"/>
      <c r="DM9" s="120"/>
      <c r="DN9" s="120"/>
      <c r="DO9" s="120"/>
      <c r="DP9" s="120"/>
      <c r="DQ9" s="120"/>
      <c r="DR9" s="120"/>
      <c r="DS9" s="120"/>
      <c r="DT9" s="120"/>
      <c r="DU9" s="120"/>
      <c r="DV9" s="120"/>
      <c r="DW9" s="120"/>
      <c r="DX9" s="120"/>
      <c r="DY9" s="120"/>
      <c r="DZ9" s="120"/>
      <c r="EA9" s="120"/>
      <c r="EB9" s="120"/>
      <c r="EC9" s="120"/>
      <c r="ED9" s="120"/>
      <c r="EE9" s="120"/>
      <c r="EF9" s="120"/>
      <c r="EG9" s="120"/>
      <c r="EH9" s="120"/>
      <c r="EI9" s="120"/>
      <c r="EJ9" s="120"/>
      <c r="EK9" s="120"/>
      <c r="EL9" s="120"/>
      <c r="EM9" s="120"/>
      <c r="EN9" s="120"/>
      <c r="EO9" s="120"/>
      <c r="EP9" s="120"/>
      <c r="EQ9" s="120"/>
      <c r="ER9" s="120"/>
      <c r="ES9" s="120"/>
      <c r="ET9" s="120"/>
      <c r="EU9" s="120"/>
      <c r="EV9" s="120"/>
      <c r="EW9" s="120"/>
      <c r="EX9" s="120"/>
      <c r="EY9" s="120"/>
      <c r="EZ9" s="120"/>
      <c r="FA9" s="120"/>
      <c r="FB9" s="120"/>
      <c r="FC9" s="120"/>
      <c r="FD9" s="120"/>
      <c r="FE9" s="120"/>
      <c r="FF9" s="120"/>
      <c r="FG9" s="120"/>
      <c r="FH9" s="120"/>
      <c r="FI9" s="120"/>
      <c r="FJ9" s="120"/>
      <c r="FK9" s="120"/>
      <c r="FL9" s="120"/>
      <c r="FM9" s="120"/>
      <c r="FN9" s="120"/>
      <c r="FO9" s="120"/>
      <c r="FP9" s="120"/>
      <c r="FQ9" s="120"/>
      <c r="FR9" s="120"/>
      <c r="FS9" s="120"/>
      <c r="FT9" s="120"/>
      <c r="FU9" s="120"/>
      <c r="FV9" s="120"/>
      <c r="FW9" s="120"/>
      <c r="FX9" s="120"/>
      <c r="FY9" s="120"/>
      <c r="FZ9" s="120"/>
      <c r="GA9" s="120"/>
      <c r="GB9" s="120"/>
      <c r="GC9" s="120"/>
      <c r="GD9" s="120"/>
      <c r="GE9" s="120"/>
      <c r="GF9" s="120"/>
      <c r="GG9" s="120"/>
      <c r="GH9" s="120"/>
      <c r="GI9" s="120"/>
      <c r="GJ9" s="120"/>
      <c r="GK9" s="120"/>
      <c r="GL9" s="120"/>
      <c r="GM9" s="120"/>
      <c r="GN9" s="120"/>
      <c r="GO9" s="120"/>
      <c r="GP9" s="120"/>
      <c r="GQ9" s="120"/>
      <c r="GR9" s="120"/>
      <c r="GS9" s="120"/>
      <c r="GT9" s="120"/>
      <c r="GU9" s="120"/>
      <c r="GV9" s="120"/>
      <c r="GW9" s="120"/>
      <c r="GX9" s="120"/>
      <c r="GY9" s="120"/>
      <c r="GZ9" s="120"/>
      <c r="HA9" s="120"/>
      <c r="HB9" s="120"/>
      <c r="HC9" s="120"/>
      <c r="HD9" s="120"/>
      <c r="HE9" s="120"/>
      <c r="HF9" s="120"/>
      <c r="HG9" s="120"/>
      <c r="HH9" s="120"/>
      <c r="HI9" s="120"/>
      <c r="HJ9" s="120"/>
      <c r="HK9" s="120"/>
      <c r="HL9" s="120"/>
      <c r="HM9" s="120"/>
      <c r="HN9" s="120"/>
      <c r="HO9" s="120"/>
      <c r="HP9" s="120"/>
      <c r="HQ9" s="120"/>
      <c r="HR9" s="120"/>
      <c r="HS9" s="120"/>
      <c r="HT9" s="120"/>
      <c r="HU9" s="120"/>
      <c r="HV9" s="120"/>
      <c r="HW9" s="120"/>
      <c r="HX9" s="120"/>
      <c r="HY9" s="120"/>
      <c r="HZ9" s="120"/>
      <c r="IA9" s="120"/>
      <c r="IB9" s="120"/>
      <c r="IC9" s="120"/>
      <c r="ID9" s="120"/>
      <c r="IE9" s="120"/>
      <c r="IF9" s="120"/>
      <c r="IG9" s="120"/>
      <c r="IH9" s="120"/>
      <c r="II9" s="120"/>
      <c r="IJ9" s="120"/>
      <c r="IK9" s="120"/>
      <c r="IL9" s="120"/>
      <c r="IM9" s="120"/>
      <c r="IN9" s="120"/>
    </row>
    <row r="10" spans="1:248" s="123" customFormat="1" ht="16.5" customHeight="1" x14ac:dyDescent="0.25">
      <c r="A10" s="121"/>
      <c r="B10" s="63" t="s">
        <v>1</v>
      </c>
      <c r="C10" s="124" t="s">
        <v>58</v>
      </c>
      <c r="D10" s="53"/>
      <c r="E10" s="142"/>
      <c r="F10" s="143"/>
      <c r="G10" s="65" t="s">
        <v>87</v>
      </c>
      <c r="H10" s="120"/>
      <c r="I10" s="120"/>
      <c r="J10" s="120"/>
      <c r="K10" s="120"/>
      <c r="L10" s="120"/>
      <c r="M10" s="120"/>
      <c r="N10" s="120"/>
      <c r="O10" s="120"/>
      <c r="P10" s="120"/>
      <c r="Q10" s="120"/>
      <c r="R10" s="120"/>
      <c r="S10" s="120"/>
      <c r="T10" s="120"/>
      <c r="U10" s="120"/>
      <c r="V10" s="120"/>
      <c r="W10" s="120"/>
      <c r="X10" s="120"/>
      <c r="Y10" s="120"/>
      <c r="Z10" s="120"/>
      <c r="AA10" s="120"/>
      <c r="AB10" s="120"/>
      <c r="AC10" s="120"/>
      <c r="AD10" s="120"/>
      <c r="AE10" s="120"/>
      <c r="AF10" s="120"/>
      <c r="AG10" s="120"/>
      <c r="AH10" s="120"/>
      <c r="AI10" s="120"/>
      <c r="AJ10" s="120"/>
      <c r="AK10" s="120"/>
      <c r="AL10" s="120"/>
      <c r="AM10" s="120"/>
      <c r="AN10" s="120"/>
      <c r="AO10" s="120"/>
      <c r="AP10" s="120"/>
      <c r="AQ10" s="120"/>
      <c r="AR10" s="120"/>
      <c r="AS10" s="120"/>
      <c r="AT10" s="120"/>
      <c r="AU10" s="120"/>
      <c r="AV10" s="120"/>
      <c r="AW10" s="120"/>
      <c r="AX10" s="120"/>
      <c r="AY10" s="120"/>
      <c r="AZ10" s="120"/>
      <c r="BA10" s="120"/>
      <c r="BB10" s="120"/>
      <c r="BC10" s="120"/>
      <c r="BD10" s="120"/>
      <c r="BE10" s="120"/>
      <c r="BF10" s="120"/>
      <c r="BG10" s="120"/>
      <c r="BH10" s="120"/>
      <c r="BI10" s="120"/>
      <c r="BJ10" s="120"/>
      <c r="BK10" s="120"/>
      <c r="BL10" s="120"/>
      <c r="BM10" s="120"/>
      <c r="BN10" s="120"/>
      <c r="BO10" s="120"/>
      <c r="BP10" s="120"/>
      <c r="BQ10" s="120"/>
      <c r="BR10" s="120"/>
      <c r="BS10" s="120"/>
      <c r="BT10" s="120"/>
      <c r="BU10" s="120"/>
      <c r="BV10" s="120"/>
      <c r="BW10" s="120"/>
      <c r="BX10" s="120"/>
      <c r="BY10" s="120"/>
      <c r="BZ10" s="120"/>
      <c r="CA10" s="120"/>
      <c r="CB10" s="120"/>
      <c r="CC10" s="120"/>
      <c r="CD10" s="120"/>
      <c r="CE10" s="120"/>
      <c r="CF10" s="120"/>
      <c r="CG10" s="120"/>
      <c r="CH10" s="120"/>
      <c r="CI10" s="120"/>
      <c r="CJ10" s="120"/>
      <c r="CK10" s="120"/>
      <c r="CL10" s="120"/>
      <c r="CM10" s="120"/>
      <c r="CN10" s="120"/>
      <c r="CO10" s="120"/>
      <c r="CP10" s="120"/>
      <c r="CQ10" s="120"/>
      <c r="CR10" s="120"/>
      <c r="CS10" s="120"/>
      <c r="CT10" s="120"/>
      <c r="CU10" s="120"/>
      <c r="CV10" s="120"/>
      <c r="CW10" s="120"/>
      <c r="CX10" s="120"/>
      <c r="CY10" s="120"/>
      <c r="CZ10" s="120"/>
      <c r="DA10" s="120"/>
      <c r="DB10" s="120"/>
      <c r="DC10" s="120"/>
      <c r="DD10" s="120"/>
      <c r="DE10" s="120"/>
      <c r="DF10" s="120"/>
      <c r="DG10" s="120"/>
      <c r="DH10" s="120"/>
      <c r="DI10" s="120"/>
      <c r="DJ10" s="120"/>
      <c r="DK10" s="120"/>
      <c r="DL10" s="120"/>
      <c r="DM10" s="120"/>
      <c r="DN10" s="120"/>
      <c r="DO10" s="120"/>
      <c r="DP10" s="120"/>
      <c r="DQ10" s="120"/>
      <c r="DR10" s="120"/>
      <c r="DS10" s="120"/>
      <c r="DT10" s="120"/>
      <c r="DU10" s="120"/>
      <c r="DV10" s="120"/>
      <c r="DW10" s="120"/>
      <c r="DX10" s="120"/>
      <c r="DY10" s="120"/>
      <c r="DZ10" s="120"/>
      <c r="EA10" s="120"/>
      <c r="EB10" s="120"/>
      <c r="EC10" s="120"/>
      <c r="ED10" s="120"/>
      <c r="EE10" s="120"/>
      <c r="EF10" s="120"/>
      <c r="EG10" s="120"/>
      <c r="EH10" s="120"/>
      <c r="EI10" s="120"/>
      <c r="EJ10" s="120"/>
      <c r="EK10" s="120"/>
      <c r="EL10" s="120"/>
      <c r="EM10" s="120"/>
      <c r="EN10" s="120"/>
      <c r="EO10" s="120"/>
      <c r="EP10" s="120"/>
      <c r="EQ10" s="120"/>
      <c r="ER10" s="120"/>
      <c r="ES10" s="120"/>
      <c r="ET10" s="120"/>
      <c r="EU10" s="120"/>
      <c r="EV10" s="120"/>
      <c r="EW10" s="120"/>
      <c r="EX10" s="120"/>
      <c r="EY10" s="120"/>
      <c r="EZ10" s="120"/>
      <c r="FA10" s="120"/>
      <c r="FB10" s="120"/>
      <c r="FC10" s="120"/>
      <c r="FD10" s="120"/>
      <c r="FE10" s="120"/>
      <c r="FF10" s="120"/>
      <c r="FG10" s="120"/>
      <c r="FH10" s="120"/>
      <c r="FI10" s="120"/>
      <c r="FJ10" s="120"/>
      <c r="FK10" s="120"/>
      <c r="FL10" s="120"/>
      <c r="FM10" s="120"/>
      <c r="FN10" s="120"/>
      <c r="FO10" s="120"/>
      <c r="FP10" s="120"/>
      <c r="FQ10" s="120"/>
      <c r="FR10" s="120"/>
      <c r="FS10" s="120"/>
      <c r="FT10" s="120"/>
      <c r="FU10" s="120"/>
      <c r="FV10" s="120"/>
      <c r="FW10" s="120"/>
      <c r="FX10" s="120"/>
      <c r="FY10" s="120"/>
      <c r="FZ10" s="120"/>
      <c r="GA10" s="120"/>
      <c r="GB10" s="120"/>
      <c r="GC10" s="120"/>
      <c r="GD10" s="120"/>
      <c r="GE10" s="120"/>
      <c r="GF10" s="120"/>
      <c r="GG10" s="120"/>
      <c r="GH10" s="120"/>
      <c r="GI10" s="120"/>
      <c r="GJ10" s="120"/>
      <c r="GK10" s="120"/>
      <c r="GL10" s="120"/>
      <c r="GM10" s="120"/>
      <c r="GN10" s="120"/>
      <c r="GO10" s="120"/>
      <c r="GP10" s="120"/>
      <c r="GQ10" s="120"/>
      <c r="GR10" s="120"/>
      <c r="GS10" s="120"/>
      <c r="GT10" s="120"/>
      <c r="GU10" s="120"/>
      <c r="GV10" s="120"/>
      <c r="GW10" s="120"/>
      <c r="GX10" s="120"/>
      <c r="GY10" s="120"/>
      <c r="GZ10" s="120"/>
      <c r="HA10" s="120"/>
      <c r="HB10" s="120"/>
      <c r="HC10" s="120"/>
      <c r="HD10" s="120"/>
      <c r="HE10" s="120"/>
      <c r="HF10" s="120"/>
      <c r="HG10" s="120"/>
      <c r="HH10" s="120"/>
      <c r="HI10" s="120"/>
      <c r="HJ10" s="120"/>
      <c r="HK10" s="120"/>
      <c r="HL10" s="120"/>
      <c r="HM10" s="120"/>
      <c r="HN10" s="120"/>
      <c r="HO10" s="120"/>
      <c r="HP10" s="120"/>
      <c r="HQ10" s="120"/>
      <c r="HR10" s="120"/>
      <c r="HS10" s="120"/>
      <c r="HT10" s="120"/>
      <c r="HU10" s="120"/>
      <c r="HV10" s="120"/>
      <c r="HW10" s="120"/>
      <c r="HX10" s="120"/>
      <c r="HY10" s="120"/>
      <c r="HZ10" s="120"/>
      <c r="IA10" s="120"/>
      <c r="IB10" s="120"/>
      <c r="IC10" s="120"/>
      <c r="ID10" s="120"/>
      <c r="IE10" s="120"/>
      <c r="IF10" s="120"/>
      <c r="IG10" s="120"/>
      <c r="IH10" s="120"/>
      <c r="II10" s="120"/>
      <c r="IJ10" s="120"/>
      <c r="IK10" s="120"/>
      <c r="IL10" s="120"/>
      <c r="IM10" s="120"/>
      <c r="IN10" s="120"/>
    </row>
    <row r="11" spans="1:248" s="123" customFormat="1" ht="16.5" customHeight="1" x14ac:dyDescent="0.25">
      <c r="A11" s="121"/>
      <c r="B11" s="63" t="s">
        <v>3</v>
      </c>
      <c r="C11" s="122" t="s">
        <v>59</v>
      </c>
      <c r="D11" s="53"/>
      <c r="E11" s="146" t="s">
        <v>2</v>
      </c>
      <c r="F11" s="147"/>
      <c r="G11" s="64">
        <v>44652</v>
      </c>
      <c r="H11" s="120"/>
      <c r="I11" s="120"/>
      <c r="J11" s="120"/>
      <c r="K11" s="120"/>
      <c r="L11" s="120"/>
      <c r="M11" s="120"/>
      <c r="N11" s="120"/>
      <c r="O11" s="120"/>
      <c r="P11" s="120"/>
      <c r="Q11" s="120"/>
      <c r="R11" s="120"/>
      <c r="S11" s="120"/>
      <c r="T11" s="120"/>
      <c r="U11" s="120"/>
      <c r="V11" s="120"/>
      <c r="W11" s="120"/>
      <c r="X11" s="120"/>
      <c r="Y11" s="120"/>
      <c r="Z11" s="120"/>
      <c r="AA11" s="120"/>
      <c r="AB11" s="120"/>
      <c r="AC11" s="120"/>
      <c r="AD11" s="120"/>
      <c r="AE11" s="120"/>
      <c r="AF11" s="120"/>
      <c r="AG11" s="120"/>
      <c r="AH11" s="120"/>
      <c r="AI11" s="120"/>
      <c r="AJ11" s="120"/>
      <c r="AK11" s="120"/>
      <c r="AL11" s="120"/>
      <c r="AM11" s="120"/>
      <c r="AN11" s="120"/>
      <c r="AO11" s="120"/>
      <c r="AP11" s="120"/>
      <c r="AQ11" s="120"/>
      <c r="AR11" s="120"/>
      <c r="AS11" s="120"/>
      <c r="AT11" s="120"/>
      <c r="AU11" s="120"/>
      <c r="AV11" s="120"/>
      <c r="AW11" s="120"/>
      <c r="AX11" s="120"/>
      <c r="AY11" s="120"/>
      <c r="AZ11" s="120"/>
      <c r="BA11" s="120"/>
      <c r="BB11" s="120"/>
      <c r="BC11" s="120"/>
      <c r="BD11" s="120"/>
      <c r="BE11" s="120"/>
      <c r="BF11" s="120"/>
      <c r="BG11" s="120"/>
      <c r="BH11" s="120"/>
      <c r="BI11" s="120"/>
      <c r="BJ11" s="120"/>
      <c r="BK11" s="120"/>
      <c r="BL11" s="120"/>
      <c r="BM11" s="120"/>
      <c r="BN11" s="120"/>
      <c r="BO11" s="120"/>
      <c r="BP11" s="120"/>
      <c r="BQ11" s="120"/>
      <c r="BR11" s="120"/>
      <c r="BS11" s="120"/>
      <c r="BT11" s="120"/>
      <c r="BU11" s="120"/>
      <c r="BV11" s="120"/>
      <c r="BW11" s="120"/>
      <c r="BX11" s="120"/>
      <c r="BY11" s="120"/>
      <c r="BZ11" s="120"/>
      <c r="CA11" s="120"/>
      <c r="CB11" s="120"/>
      <c r="CC11" s="120"/>
      <c r="CD11" s="120"/>
      <c r="CE11" s="120"/>
      <c r="CF11" s="120"/>
      <c r="CG11" s="120"/>
      <c r="CH11" s="120"/>
      <c r="CI11" s="120"/>
      <c r="CJ11" s="120"/>
      <c r="CK11" s="120"/>
      <c r="CL11" s="120"/>
      <c r="CM11" s="120"/>
      <c r="CN11" s="120"/>
      <c r="CO11" s="120"/>
      <c r="CP11" s="120"/>
      <c r="CQ11" s="120"/>
      <c r="CR11" s="120"/>
      <c r="CS11" s="120"/>
      <c r="CT11" s="120"/>
      <c r="CU11" s="120"/>
      <c r="CV11" s="120"/>
      <c r="CW11" s="120"/>
      <c r="CX11" s="120"/>
      <c r="CY11" s="120"/>
      <c r="CZ11" s="120"/>
      <c r="DA11" s="120"/>
      <c r="DB11" s="120"/>
      <c r="DC11" s="120"/>
      <c r="DD11" s="120"/>
      <c r="DE11" s="120"/>
      <c r="DF11" s="120"/>
      <c r="DG11" s="120"/>
      <c r="DH11" s="120"/>
      <c r="DI11" s="120"/>
      <c r="DJ11" s="120"/>
      <c r="DK11" s="120"/>
      <c r="DL11" s="120"/>
      <c r="DM11" s="120"/>
      <c r="DN11" s="120"/>
      <c r="DO11" s="120"/>
      <c r="DP11" s="120"/>
      <c r="DQ11" s="120"/>
      <c r="DR11" s="120"/>
      <c r="DS11" s="120"/>
      <c r="DT11" s="120"/>
      <c r="DU11" s="120"/>
      <c r="DV11" s="120"/>
      <c r="DW11" s="120"/>
      <c r="DX11" s="120"/>
      <c r="DY11" s="120"/>
      <c r="DZ11" s="120"/>
      <c r="EA11" s="120"/>
      <c r="EB11" s="120"/>
      <c r="EC11" s="120"/>
      <c r="ED11" s="120"/>
      <c r="EE11" s="120"/>
      <c r="EF11" s="120"/>
      <c r="EG11" s="120"/>
      <c r="EH11" s="120"/>
      <c r="EI11" s="120"/>
      <c r="EJ11" s="120"/>
      <c r="EK11" s="120"/>
      <c r="EL11" s="120"/>
      <c r="EM11" s="120"/>
      <c r="EN11" s="120"/>
      <c r="EO11" s="120"/>
      <c r="EP11" s="120"/>
      <c r="EQ11" s="120"/>
      <c r="ER11" s="120"/>
      <c r="ES11" s="120"/>
      <c r="ET11" s="120"/>
      <c r="EU11" s="120"/>
      <c r="EV11" s="120"/>
      <c r="EW11" s="120"/>
      <c r="EX11" s="120"/>
      <c r="EY11" s="120"/>
      <c r="EZ11" s="120"/>
      <c r="FA11" s="120"/>
      <c r="FB11" s="120"/>
      <c r="FC11" s="120"/>
      <c r="FD11" s="120"/>
      <c r="FE11" s="120"/>
      <c r="FF11" s="120"/>
      <c r="FG11" s="120"/>
      <c r="FH11" s="120"/>
      <c r="FI11" s="120"/>
      <c r="FJ11" s="120"/>
      <c r="FK11" s="120"/>
      <c r="FL11" s="120"/>
      <c r="FM11" s="120"/>
      <c r="FN11" s="120"/>
      <c r="FO11" s="120"/>
      <c r="FP11" s="120"/>
      <c r="FQ11" s="120"/>
      <c r="FR11" s="120"/>
      <c r="FS11" s="120"/>
      <c r="FT11" s="120"/>
      <c r="FU11" s="120"/>
      <c r="FV11" s="120"/>
      <c r="FW11" s="120"/>
      <c r="FX11" s="120"/>
      <c r="FY11" s="120"/>
      <c r="FZ11" s="120"/>
      <c r="GA11" s="120"/>
      <c r="GB11" s="120"/>
      <c r="GC11" s="120"/>
      <c r="GD11" s="120"/>
      <c r="GE11" s="120"/>
      <c r="GF11" s="120"/>
      <c r="GG11" s="120"/>
      <c r="GH11" s="120"/>
      <c r="GI11" s="120"/>
      <c r="GJ11" s="120"/>
      <c r="GK11" s="120"/>
      <c r="GL11" s="120"/>
      <c r="GM11" s="120"/>
      <c r="GN11" s="120"/>
      <c r="GO11" s="120"/>
      <c r="GP11" s="120"/>
      <c r="GQ11" s="120"/>
      <c r="GR11" s="120"/>
      <c r="GS11" s="120"/>
      <c r="GT11" s="120"/>
      <c r="GU11" s="120"/>
      <c r="GV11" s="120"/>
      <c r="GW11" s="120"/>
      <c r="GX11" s="120"/>
      <c r="GY11" s="120"/>
      <c r="GZ11" s="120"/>
      <c r="HA11" s="120"/>
      <c r="HB11" s="120"/>
      <c r="HC11" s="120"/>
      <c r="HD11" s="120"/>
      <c r="HE11" s="120"/>
      <c r="HF11" s="120"/>
      <c r="HG11" s="120"/>
      <c r="HH11" s="120"/>
      <c r="HI11" s="120"/>
      <c r="HJ11" s="120"/>
      <c r="HK11" s="120"/>
      <c r="HL11" s="120"/>
      <c r="HM11" s="120"/>
      <c r="HN11" s="120"/>
      <c r="HO11" s="120"/>
      <c r="HP11" s="120"/>
      <c r="HQ11" s="120"/>
      <c r="HR11" s="120"/>
      <c r="HS11" s="120"/>
      <c r="HT11" s="120"/>
      <c r="HU11" s="120"/>
      <c r="HV11" s="120"/>
      <c r="HW11" s="120"/>
      <c r="HX11" s="120"/>
      <c r="HY11" s="120"/>
      <c r="HZ11" s="120"/>
      <c r="IA11" s="120"/>
      <c r="IB11" s="120"/>
      <c r="IC11" s="120"/>
      <c r="ID11" s="120"/>
      <c r="IE11" s="120"/>
      <c r="IF11" s="120"/>
      <c r="IG11" s="120"/>
      <c r="IH11" s="120"/>
      <c r="II11" s="120"/>
      <c r="IJ11" s="120"/>
      <c r="IK11" s="120"/>
      <c r="IL11" s="120"/>
      <c r="IM11" s="120"/>
      <c r="IN11" s="120"/>
    </row>
    <row r="12" spans="1:248" s="123" customFormat="1" ht="16.5" customHeight="1" x14ac:dyDescent="0.25">
      <c r="A12" s="121"/>
      <c r="B12" s="63" t="s">
        <v>4</v>
      </c>
      <c r="C12" s="122" t="s">
        <v>60</v>
      </c>
      <c r="D12" s="53"/>
      <c r="E12" s="146" t="s">
        <v>81</v>
      </c>
      <c r="F12" s="147"/>
      <c r="G12" s="65">
        <v>2000</v>
      </c>
      <c r="H12" s="120"/>
      <c r="I12" s="120"/>
      <c r="J12" s="120"/>
      <c r="K12" s="120"/>
      <c r="L12" s="120"/>
      <c r="M12" s="120"/>
      <c r="N12" s="120"/>
      <c r="O12" s="120"/>
      <c r="P12" s="120"/>
      <c r="Q12" s="120"/>
      <c r="R12" s="120"/>
      <c r="S12" s="120"/>
      <c r="T12" s="120"/>
      <c r="U12" s="120"/>
      <c r="V12" s="120"/>
      <c r="W12" s="120"/>
      <c r="X12" s="120"/>
      <c r="Y12" s="120"/>
      <c r="Z12" s="120"/>
      <c r="AA12" s="120"/>
      <c r="AB12" s="120"/>
      <c r="AC12" s="120"/>
      <c r="AD12" s="120"/>
      <c r="AE12" s="120"/>
      <c r="AF12" s="120"/>
      <c r="AG12" s="120"/>
      <c r="AH12" s="120"/>
      <c r="AI12" s="120"/>
      <c r="AJ12" s="120"/>
      <c r="AK12" s="120"/>
      <c r="AL12" s="120"/>
      <c r="AM12" s="120"/>
      <c r="AN12" s="120"/>
      <c r="AO12" s="120"/>
      <c r="AP12" s="120"/>
      <c r="AQ12" s="120"/>
      <c r="AR12" s="120"/>
      <c r="AS12" s="120"/>
      <c r="AT12" s="120"/>
      <c r="AU12" s="120"/>
      <c r="AV12" s="120"/>
      <c r="AW12" s="120"/>
      <c r="AX12" s="120"/>
      <c r="AY12" s="120"/>
      <c r="AZ12" s="120"/>
      <c r="BA12" s="120"/>
      <c r="BB12" s="120"/>
      <c r="BC12" s="120"/>
      <c r="BD12" s="120"/>
      <c r="BE12" s="120"/>
      <c r="BF12" s="120"/>
      <c r="BG12" s="120"/>
      <c r="BH12" s="120"/>
      <c r="BI12" s="120"/>
      <c r="BJ12" s="120"/>
      <c r="BK12" s="120"/>
      <c r="BL12" s="120"/>
      <c r="BM12" s="120"/>
      <c r="BN12" s="120"/>
      <c r="BO12" s="120"/>
      <c r="BP12" s="120"/>
      <c r="BQ12" s="120"/>
      <c r="BR12" s="120"/>
      <c r="BS12" s="120"/>
      <c r="BT12" s="120"/>
      <c r="BU12" s="120"/>
      <c r="BV12" s="120"/>
      <c r="BW12" s="120"/>
      <c r="BX12" s="120"/>
      <c r="BY12" s="120"/>
      <c r="BZ12" s="120"/>
      <c r="CA12" s="120"/>
      <c r="CB12" s="120"/>
      <c r="CC12" s="120"/>
      <c r="CD12" s="120"/>
      <c r="CE12" s="120"/>
      <c r="CF12" s="120"/>
      <c r="CG12" s="120"/>
      <c r="CH12" s="120"/>
      <c r="CI12" s="120"/>
      <c r="CJ12" s="120"/>
      <c r="CK12" s="120"/>
      <c r="CL12" s="120"/>
      <c r="CM12" s="120"/>
      <c r="CN12" s="120"/>
      <c r="CO12" s="120"/>
      <c r="CP12" s="120"/>
      <c r="CQ12" s="120"/>
      <c r="CR12" s="120"/>
      <c r="CS12" s="120"/>
      <c r="CT12" s="120"/>
      <c r="CU12" s="120"/>
      <c r="CV12" s="120"/>
      <c r="CW12" s="120"/>
      <c r="CX12" s="120"/>
      <c r="CY12" s="120"/>
      <c r="CZ12" s="120"/>
      <c r="DA12" s="120"/>
      <c r="DB12" s="120"/>
      <c r="DC12" s="120"/>
      <c r="DD12" s="120"/>
      <c r="DE12" s="120"/>
      <c r="DF12" s="120"/>
      <c r="DG12" s="120"/>
      <c r="DH12" s="120"/>
      <c r="DI12" s="120"/>
      <c r="DJ12" s="120"/>
      <c r="DK12" s="120"/>
      <c r="DL12" s="120"/>
      <c r="DM12" s="120"/>
      <c r="DN12" s="120"/>
      <c r="DO12" s="120"/>
      <c r="DP12" s="120"/>
      <c r="DQ12" s="120"/>
      <c r="DR12" s="120"/>
      <c r="DS12" s="120"/>
      <c r="DT12" s="120"/>
      <c r="DU12" s="120"/>
      <c r="DV12" s="120"/>
      <c r="DW12" s="120"/>
      <c r="DX12" s="120"/>
      <c r="DY12" s="120"/>
      <c r="DZ12" s="120"/>
      <c r="EA12" s="120"/>
      <c r="EB12" s="120"/>
      <c r="EC12" s="120"/>
      <c r="ED12" s="120"/>
      <c r="EE12" s="120"/>
      <c r="EF12" s="120"/>
      <c r="EG12" s="120"/>
      <c r="EH12" s="120"/>
      <c r="EI12" s="120"/>
      <c r="EJ12" s="120"/>
      <c r="EK12" s="120"/>
      <c r="EL12" s="120"/>
      <c r="EM12" s="120"/>
      <c r="EN12" s="120"/>
      <c r="EO12" s="120"/>
      <c r="EP12" s="120"/>
      <c r="EQ12" s="120"/>
      <c r="ER12" s="120"/>
      <c r="ES12" s="120"/>
      <c r="ET12" s="120"/>
      <c r="EU12" s="120"/>
      <c r="EV12" s="120"/>
      <c r="EW12" s="120"/>
      <c r="EX12" s="120"/>
      <c r="EY12" s="120"/>
      <c r="EZ12" s="120"/>
      <c r="FA12" s="120"/>
      <c r="FB12" s="120"/>
      <c r="FC12" s="120"/>
      <c r="FD12" s="120"/>
      <c r="FE12" s="120"/>
      <c r="FF12" s="120"/>
      <c r="FG12" s="120"/>
      <c r="FH12" s="120"/>
      <c r="FI12" s="120"/>
      <c r="FJ12" s="120"/>
      <c r="FK12" s="120"/>
      <c r="FL12" s="120"/>
      <c r="FM12" s="120"/>
      <c r="FN12" s="120"/>
      <c r="FO12" s="120"/>
      <c r="FP12" s="120"/>
      <c r="FQ12" s="120"/>
      <c r="FR12" s="120"/>
      <c r="FS12" s="120"/>
      <c r="FT12" s="120"/>
      <c r="FU12" s="120"/>
      <c r="FV12" s="120"/>
      <c r="FW12" s="120"/>
      <c r="FX12" s="120"/>
      <c r="FY12" s="120"/>
      <c r="FZ12" s="120"/>
      <c r="GA12" s="120"/>
      <c r="GB12" s="120"/>
      <c r="GC12" s="120"/>
      <c r="GD12" s="120"/>
      <c r="GE12" s="120"/>
      <c r="GF12" s="120"/>
      <c r="GG12" s="120"/>
      <c r="GH12" s="120"/>
      <c r="GI12" s="120"/>
      <c r="GJ12" s="120"/>
      <c r="GK12" s="120"/>
      <c r="GL12" s="120"/>
      <c r="GM12" s="120"/>
      <c r="GN12" s="120"/>
      <c r="GO12" s="120"/>
      <c r="GP12" s="120"/>
      <c r="GQ12" s="120"/>
      <c r="GR12" s="120"/>
      <c r="GS12" s="120"/>
      <c r="GT12" s="120"/>
      <c r="GU12" s="120"/>
      <c r="GV12" s="120"/>
      <c r="GW12" s="120"/>
      <c r="GX12" s="120"/>
      <c r="GY12" s="120"/>
      <c r="GZ12" s="120"/>
      <c r="HA12" s="120"/>
      <c r="HB12" s="120"/>
      <c r="HC12" s="120"/>
      <c r="HD12" s="120"/>
      <c r="HE12" s="120"/>
      <c r="HF12" s="120"/>
      <c r="HG12" s="120"/>
      <c r="HH12" s="120"/>
      <c r="HI12" s="120"/>
      <c r="HJ12" s="120"/>
      <c r="HK12" s="120"/>
      <c r="HL12" s="120"/>
      <c r="HM12" s="120"/>
      <c r="HN12" s="120"/>
      <c r="HO12" s="120"/>
      <c r="HP12" s="120"/>
      <c r="HQ12" s="120"/>
      <c r="HR12" s="120"/>
      <c r="HS12" s="120"/>
      <c r="HT12" s="120"/>
      <c r="HU12" s="120"/>
      <c r="HV12" s="120"/>
      <c r="HW12" s="120"/>
      <c r="HX12" s="120"/>
      <c r="HY12" s="120"/>
      <c r="HZ12" s="120"/>
      <c r="IA12" s="120"/>
      <c r="IB12" s="120"/>
      <c r="IC12" s="120"/>
      <c r="ID12" s="120"/>
      <c r="IE12" s="120"/>
      <c r="IF12" s="120"/>
      <c r="IG12" s="120"/>
      <c r="IH12" s="120"/>
      <c r="II12" s="120"/>
      <c r="IJ12" s="120"/>
      <c r="IK12" s="120"/>
      <c r="IL12" s="120"/>
      <c r="IM12" s="120"/>
      <c r="IN12" s="120"/>
    </row>
    <row r="13" spans="1:248" s="123" customFormat="1" ht="16.5" customHeight="1" x14ac:dyDescent="0.25">
      <c r="A13" s="121"/>
      <c r="B13" s="63" t="s">
        <v>6</v>
      </c>
      <c r="C13" s="122" t="s">
        <v>61</v>
      </c>
      <c r="D13" s="53"/>
      <c r="E13" s="150" t="s">
        <v>5</v>
      </c>
      <c r="F13" s="151"/>
      <c r="G13" s="65">
        <f>+G9*G12</f>
        <v>9200000</v>
      </c>
      <c r="H13" s="120"/>
      <c r="I13" s="120"/>
      <c r="J13" s="120"/>
      <c r="K13" s="120"/>
      <c r="L13" s="120"/>
      <c r="M13" s="120"/>
      <c r="N13" s="120"/>
      <c r="O13" s="120"/>
      <c r="P13" s="120"/>
      <c r="Q13" s="120"/>
      <c r="R13" s="120"/>
      <c r="S13" s="120"/>
      <c r="T13" s="120"/>
      <c r="U13" s="120"/>
      <c r="V13" s="120"/>
      <c r="W13" s="120"/>
      <c r="X13" s="120"/>
      <c r="Y13" s="120"/>
      <c r="Z13" s="120"/>
      <c r="AA13" s="120"/>
      <c r="AB13" s="120"/>
      <c r="AC13" s="120"/>
      <c r="AD13" s="120"/>
      <c r="AE13" s="120"/>
      <c r="AF13" s="120"/>
      <c r="AG13" s="120"/>
      <c r="AH13" s="120"/>
      <c r="AI13" s="120"/>
      <c r="AJ13" s="120"/>
      <c r="AK13" s="120"/>
      <c r="AL13" s="120"/>
      <c r="AM13" s="120"/>
      <c r="AN13" s="120"/>
      <c r="AO13" s="120"/>
      <c r="AP13" s="120"/>
      <c r="AQ13" s="120"/>
      <c r="AR13" s="120"/>
      <c r="AS13" s="120"/>
      <c r="AT13" s="120"/>
      <c r="AU13" s="120"/>
      <c r="AV13" s="120"/>
      <c r="AW13" s="120"/>
      <c r="AX13" s="120"/>
      <c r="AY13" s="120"/>
      <c r="AZ13" s="120"/>
      <c r="BA13" s="120"/>
      <c r="BB13" s="120"/>
      <c r="BC13" s="120"/>
      <c r="BD13" s="120"/>
      <c r="BE13" s="120"/>
      <c r="BF13" s="120"/>
      <c r="BG13" s="120"/>
      <c r="BH13" s="120"/>
      <c r="BI13" s="120"/>
      <c r="BJ13" s="120"/>
      <c r="BK13" s="120"/>
      <c r="BL13" s="120"/>
      <c r="BM13" s="120"/>
      <c r="BN13" s="120"/>
      <c r="BO13" s="120"/>
      <c r="BP13" s="120"/>
      <c r="BQ13" s="120"/>
      <c r="BR13" s="120"/>
      <c r="BS13" s="120"/>
      <c r="BT13" s="120"/>
      <c r="BU13" s="120"/>
      <c r="BV13" s="120"/>
      <c r="BW13" s="120"/>
      <c r="BX13" s="120"/>
      <c r="BY13" s="120"/>
      <c r="BZ13" s="120"/>
      <c r="CA13" s="120"/>
      <c r="CB13" s="120"/>
      <c r="CC13" s="120"/>
      <c r="CD13" s="120"/>
      <c r="CE13" s="120"/>
      <c r="CF13" s="120"/>
      <c r="CG13" s="120"/>
      <c r="CH13" s="120"/>
      <c r="CI13" s="120"/>
      <c r="CJ13" s="120"/>
      <c r="CK13" s="120"/>
      <c r="CL13" s="120"/>
      <c r="CM13" s="120"/>
      <c r="CN13" s="120"/>
      <c r="CO13" s="120"/>
      <c r="CP13" s="120"/>
      <c r="CQ13" s="120"/>
      <c r="CR13" s="120"/>
      <c r="CS13" s="120"/>
      <c r="CT13" s="120"/>
      <c r="CU13" s="120"/>
      <c r="CV13" s="120"/>
      <c r="CW13" s="120"/>
      <c r="CX13" s="120"/>
      <c r="CY13" s="120"/>
      <c r="CZ13" s="120"/>
      <c r="DA13" s="120"/>
      <c r="DB13" s="120"/>
      <c r="DC13" s="120"/>
      <c r="DD13" s="120"/>
      <c r="DE13" s="120"/>
      <c r="DF13" s="120"/>
      <c r="DG13" s="120"/>
      <c r="DH13" s="120"/>
      <c r="DI13" s="120"/>
      <c r="DJ13" s="120"/>
      <c r="DK13" s="120"/>
      <c r="DL13" s="120"/>
      <c r="DM13" s="120"/>
      <c r="DN13" s="120"/>
      <c r="DO13" s="120"/>
      <c r="DP13" s="120"/>
      <c r="DQ13" s="120"/>
      <c r="DR13" s="120"/>
      <c r="DS13" s="120"/>
      <c r="DT13" s="120"/>
      <c r="DU13" s="120"/>
      <c r="DV13" s="120"/>
      <c r="DW13" s="120"/>
      <c r="DX13" s="120"/>
      <c r="DY13" s="120"/>
      <c r="DZ13" s="120"/>
      <c r="EA13" s="120"/>
      <c r="EB13" s="120"/>
      <c r="EC13" s="120"/>
      <c r="ED13" s="120"/>
      <c r="EE13" s="120"/>
      <c r="EF13" s="120"/>
      <c r="EG13" s="120"/>
      <c r="EH13" s="120"/>
      <c r="EI13" s="120"/>
      <c r="EJ13" s="120"/>
      <c r="EK13" s="120"/>
      <c r="EL13" s="120"/>
      <c r="EM13" s="120"/>
      <c r="EN13" s="120"/>
      <c r="EO13" s="120"/>
      <c r="EP13" s="120"/>
      <c r="EQ13" s="120"/>
      <c r="ER13" s="120"/>
      <c r="ES13" s="120"/>
      <c r="ET13" s="120"/>
      <c r="EU13" s="120"/>
      <c r="EV13" s="120"/>
      <c r="EW13" s="120"/>
      <c r="EX13" s="120"/>
      <c r="EY13" s="120"/>
      <c r="EZ13" s="120"/>
      <c r="FA13" s="120"/>
      <c r="FB13" s="120"/>
      <c r="FC13" s="120"/>
      <c r="FD13" s="120"/>
      <c r="FE13" s="120"/>
      <c r="FF13" s="120"/>
      <c r="FG13" s="120"/>
      <c r="FH13" s="120"/>
      <c r="FI13" s="120"/>
      <c r="FJ13" s="120"/>
      <c r="FK13" s="120"/>
      <c r="FL13" s="120"/>
      <c r="FM13" s="120"/>
      <c r="FN13" s="120"/>
      <c r="FO13" s="120"/>
      <c r="FP13" s="120"/>
      <c r="FQ13" s="120"/>
      <c r="FR13" s="120"/>
      <c r="FS13" s="120"/>
      <c r="FT13" s="120"/>
      <c r="FU13" s="120"/>
      <c r="FV13" s="120"/>
      <c r="FW13" s="120"/>
      <c r="FX13" s="120"/>
      <c r="FY13" s="120"/>
      <c r="FZ13" s="120"/>
      <c r="GA13" s="120"/>
      <c r="GB13" s="120"/>
      <c r="GC13" s="120"/>
      <c r="GD13" s="120"/>
      <c r="GE13" s="120"/>
      <c r="GF13" s="120"/>
      <c r="GG13" s="120"/>
      <c r="GH13" s="120"/>
      <c r="GI13" s="120"/>
      <c r="GJ13" s="120"/>
      <c r="GK13" s="120"/>
      <c r="GL13" s="120"/>
      <c r="GM13" s="120"/>
      <c r="GN13" s="120"/>
      <c r="GO13" s="120"/>
      <c r="GP13" s="120"/>
      <c r="GQ13" s="120"/>
      <c r="GR13" s="120"/>
      <c r="GS13" s="120"/>
      <c r="GT13" s="120"/>
      <c r="GU13" s="120"/>
      <c r="GV13" s="120"/>
      <c r="GW13" s="120"/>
      <c r="GX13" s="120"/>
      <c r="GY13" s="120"/>
      <c r="GZ13" s="120"/>
      <c r="HA13" s="120"/>
      <c r="HB13" s="120"/>
      <c r="HC13" s="120"/>
      <c r="HD13" s="120"/>
      <c r="HE13" s="120"/>
      <c r="HF13" s="120"/>
      <c r="HG13" s="120"/>
      <c r="HH13" s="120"/>
      <c r="HI13" s="120"/>
      <c r="HJ13" s="120"/>
      <c r="HK13" s="120"/>
      <c r="HL13" s="120"/>
      <c r="HM13" s="120"/>
      <c r="HN13" s="120"/>
      <c r="HO13" s="120"/>
      <c r="HP13" s="120"/>
      <c r="HQ13" s="120"/>
      <c r="HR13" s="120"/>
      <c r="HS13" s="120"/>
      <c r="HT13" s="120"/>
      <c r="HU13" s="120"/>
      <c r="HV13" s="120"/>
      <c r="HW13" s="120"/>
      <c r="HX13" s="120"/>
      <c r="HY13" s="120"/>
      <c r="HZ13" s="120"/>
      <c r="IA13" s="120"/>
      <c r="IB13" s="120"/>
      <c r="IC13" s="120"/>
      <c r="ID13" s="120"/>
      <c r="IE13" s="120"/>
      <c r="IF13" s="120"/>
      <c r="IG13" s="120"/>
      <c r="IH13" s="120"/>
      <c r="II13" s="120"/>
      <c r="IJ13" s="120"/>
      <c r="IK13" s="120"/>
      <c r="IL13" s="120"/>
      <c r="IM13" s="120"/>
      <c r="IN13" s="120"/>
    </row>
    <row r="14" spans="1:248" s="123" customFormat="1" ht="16.5" customHeight="1" x14ac:dyDescent="0.25">
      <c r="A14" s="121"/>
      <c r="B14" s="63" t="s">
        <v>7</v>
      </c>
      <c r="C14" s="125" t="s">
        <v>61</v>
      </c>
      <c r="D14" s="53"/>
      <c r="E14" s="146" t="s">
        <v>85</v>
      </c>
      <c r="F14" s="147"/>
      <c r="G14" s="62" t="s">
        <v>54</v>
      </c>
      <c r="H14" s="120"/>
      <c r="I14" s="120"/>
      <c r="J14" s="120"/>
      <c r="K14" s="120"/>
      <c r="L14" s="120"/>
      <c r="M14" s="120"/>
      <c r="N14" s="120"/>
      <c r="O14" s="120"/>
      <c r="P14" s="120"/>
      <c r="Q14" s="120"/>
      <c r="R14" s="120"/>
      <c r="S14" s="120"/>
      <c r="T14" s="120"/>
      <c r="U14" s="120"/>
      <c r="V14" s="120"/>
      <c r="W14" s="120"/>
      <c r="X14" s="120"/>
      <c r="Y14" s="120"/>
      <c r="Z14" s="120"/>
      <c r="AA14" s="120"/>
      <c r="AB14" s="120"/>
      <c r="AC14" s="120"/>
      <c r="AD14" s="120"/>
      <c r="AE14" s="120"/>
      <c r="AF14" s="120"/>
      <c r="AG14" s="120"/>
      <c r="AH14" s="120"/>
      <c r="AI14" s="120"/>
      <c r="AJ14" s="120"/>
      <c r="AK14" s="120"/>
      <c r="AL14" s="120"/>
      <c r="AM14" s="120"/>
      <c r="AN14" s="120"/>
      <c r="AO14" s="120"/>
      <c r="AP14" s="120"/>
      <c r="AQ14" s="120"/>
      <c r="AR14" s="120"/>
      <c r="AS14" s="120"/>
      <c r="AT14" s="120"/>
      <c r="AU14" s="120"/>
      <c r="AV14" s="120"/>
      <c r="AW14" s="120"/>
      <c r="AX14" s="120"/>
      <c r="AY14" s="120"/>
      <c r="AZ14" s="120"/>
      <c r="BA14" s="120"/>
      <c r="BB14" s="120"/>
      <c r="BC14" s="120"/>
      <c r="BD14" s="120"/>
      <c r="BE14" s="120"/>
      <c r="BF14" s="120"/>
      <c r="BG14" s="120"/>
      <c r="BH14" s="120"/>
      <c r="BI14" s="120"/>
      <c r="BJ14" s="120"/>
      <c r="BK14" s="120"/>
      <c r="BL14" s="120"/>
      <c r="BM14" s="120"/>
      <c r="BN14" s="120"/>
      <c r="BO14" s="120"/>
      <c r="BP14" s="120"/>
      <c r="BQ14" s="120"/>
      <c r="BR14" s="120"/>
      <c r="BS14" s="120"/>
      <c r="BT14" s="120"/>
      <c r="BU14" s="120"/>
      <c r="BV14" s="120"/>
      <c r="BW14" s="120"/>
      <c r="BX14" s="120"/>
      <c r="BY14" s="120"/>
      <c r="BZ14" s="120"/>
      <c r="CA14" s="120"/>
      <c r="CB14" s="120"/>
      <c r="CC14" s="120"/>
      <c r="CD14" s="120"/>
      <c r="CE14" s="120"/>
      <c r="CF14" s="120"/>
      <c r="CG14" s="120"/>
      <c r="CH14" s="120"/>
      <c r="CI14" s="120"/>
      <c r="CJ14" s="120"/>
      <c r="CK14" s="120"/>
      <c r="CL14" s="120"/>
      <c r="CM14" s="120"/>
      <c r="CN14" s="120"/>
      <c r="CO14" s="120"/>
      <c r="CP14" s="120"/>
      <c r="CQ14" s="120"/>
      <c r="CR14" s="120"/>
      <c r="CS14" s="120"/>
      <c r="CT14" s="120"/>
      <c r="CU14" s="120"/>
      <c r="CV14" s="120"/>
      <c r="CW14" s="120"/>
      <c r="CX14" s="120"/>
      <c r="CY14" s="120"/>
      <c r="CZ14" s="120"/>
      <c r="DA14" s="120"/>
      <c r="DB14" s="120"/>
      <c r="DC14" s="120"/>
      <c r="DD14" s="120"/>
      <c r="DE14" s="120"/>
      <c r="DF14" s="120"/>
      <c r="DG14" s="120"/>
      <c r="DH14" s="120"/>
      <c r="DI14" s="120"/>
      <c r="DJ14" s="120"/>
      <c r="DK14" s="120"/>
      <c r="DL14" s="120"/>
      <c r="DM14" s="120"/>
      <c r="DN14" s="120"/>
      <c r="DO14" s="120"/>
      <c r="DP14" s="120"/>
      <c r="DQ14" s="120"/>
      <c r="DR14" s="120"/>
      <c r="DS14" s="120"/>
      <c r="DT14" s="120"/>
      <c r="DU14" s="120"/>
      <c r="DV14" s="120"/>
      <c r="DW14" s="120"/>
      <c r="DX14" s="120"/>
      <c r="DY14" s="120"/>
      <c r="DZ14" s="120"/>
      <c r="EA14" s="120"/>
      <c r="EB14" s="120"/>
      <c r="EC14" s="120"/>
      <c r="ED14" s="120"/>
      <c r="EE14" s="120"/>
      <c r="EF14" s="120"/>
      <c r="EG14" s="120"/>
      <c r="EH14" s="120"/>
      <c r="EI14" s="120"/>
      <c r="EJ14" s="120"/>
      <c r="EK14" s="120"/>
      <c r="EL14" s="120"/>
      <c r="EM14" s="120"/>
      <c r="EN14" s="120"/>
      <c r="EO14" s="120"/>
      <c r="EP14" s="120"/>
      <c r="EQ14" s="120"/>
      <c r="ER14" s="120"/>
      <c r="ES14" s="120"/>
      <c r="ET14" s="120"/>
      <c r="EU14" s="120"/>
      <c r="EV14" s="120"/>
      <c r="EW14" s="120"/>
      <c r="EX14" s="120"/>
      <c r="EY14" s="120"/>
      <c r="EZ14" s="120"/>
      <c r="FA14" s="120"/>
      <c r="FB14" s="120"/>
      <c r="FC14" s="120"/>
      <c r="FD14" s="120"/>
      <c r="FE14" s="120"/>
      <c r="FF14" s="120"/>
      <c r="FG14" s="120"/>
      <c r="FH14" s="120"/>
      <c r="FI14" s="120"/>
      <c r="FJ14" s="120"/>
      <c r="FK14" s="120"/>
      <c r="FL14" s="120"/>
      <c r="FM14" s="120"/>
      <c r="FN14" s="120"/>
      <c r="FO14" s="120"/>
      <c r="FP14" s="120"/>
      <c r="FQ14" s="120"/>
      <c r="FR14" s="120"/>
      <c r="FS14" s="120"/>
      <c r="FT14" s="120"/>
      <c r="FU14" s="120"/>
      <c r="FV14" s="120"/>
      <c r="FW14" s="120"/>
      <c r="FX14" s="120"/>
      <c r="FY14" s="120"/>
      <c r="FZ14" s="120"/>
      <c r="GA14" s="120"/>
      <c r="GB14" s="120"/>
      <c r="GC14" s="120"/>
      <c r="GD14" s="120"/>
      <c r="GE14" s="120"/>
      <c r="GF14" s="120"/>
      <c r="GG14" s="120"/>
      <c r="GH14" s="120"/>
      <c r="GI14" s="120"/>
      <c r="GJ14" s="120"/>
      <c r="GK14" s="120"/>
      <c r="GL14" s="120"/>
      <c r="GM14" s="120"/>
      <c r="GN14" s="120"/>
      <c r="GO14" s="120"/>
      <c r="GP14" s="120"/>
      <c r="GQ14" s="120"/>
      <c r="GR14" s="120"/>
      <c r="GS14" s="120"/>
      <c r="GT14" s="120"/>
      <c r="GU14" s="120"/>
      <c r="GV14" s="120"/>
      <c r="GW14" s="120"/>
      <c r="GX14" s="120"/>
      <c r="GY14" s="120"/>
      <c r="GZ14" s="120"/>
      <c r="HA14" s="120"/>
      <c r="HB14" s="120"/>
      <c r="HC14" s="120"/>
      <c r="HD14" s="120"/>
      <c r="HE14" s="120"/>
      <c r="HF14" s="120"/>
      <c r="HG14" s="120"/>
      <c r="HH14" s="120"/>
      <c r="HI14" s="120"/>
      <c r="HJ14" s="120"/>
      <c r="HK14" s="120"/>
      <c r="HL14" s="120"/>
      <c r="HM14" s="120"/>
      <c r="HN14" s="120"/>
      <c r="HO14" s="120"/>
      <c r="HP14" s="120"/>
      <c r="HQ14" s="120"/>
      <c r="HR14" s="120"/>
      <c r="HS14" s="120"/>
      <c r="HT14" s="120"/>
      <c r="HU14" s="120"/>
      <c r="HV14" s="120"/>
      <c r="HW14" s="120"/>
      <c r="HX14" s="120"/>
      <c r="HY14" s="120"/>
      <c r="HZ14" s="120"/>
      <c r="IA14" s="120"/>
      <c r="IB14" s="120"/>
      <c r="IC14" s="120"/>
      <c r="ID14" s="120"/>
      <c r="IE14" s="120"/>
      <c r="IF14" s="120"/>
      <c r="IG14" s="120"/>
      <c r="IH14" s="120"/>
      <c r="II14" s="120"/>
      <c r="IJ14" s="120"/>
      <c r="IK14" s="120"/>
      <c r="IL14" s="120"/>
      <c r="IM14" s="120"/>
      <c r="IN14" s="120"/>
    </row>
    <row r="15" spans="1:248" s="123" customFormat="1" ht="16.5" customHeight="1" x14ac:dyDescent="0.25">
      <c r="A15" s="121"/>
      <c r="B15" s="63" t="s">
        <v>9</v>
      </c>
      <c r="C15" s="66">
        <v>44956</v>
      </c>
      <c r="D15" s="53"/>
      <c r="E15" s="146" t="s">
        <v>8</v>
      </c>
      <c r="F15" s="147"/>
      <c r="G15" s="115" t="s">
        <v>88</v>
      </c>
      <c r="H15" s="120"/>
      <c r="I15" s="120"/>
      <c r="J15" s="120"/>
      <c r="K15" s="120"/>
      <c r="L15" s="120"/>
      <c r="M15" s="120"/>
      <c r="N15" s="120"/>
      <c r="O15" s="120"/>
      <c r="P15" s="120"/>
      <c r="Q15" s="120"/>
      <c r="R15" s="120"/>
      <c r="S15" s="120"/>
      <c r="T15" s="120"/>
      <c r="U15" s="120"/>
      <c r="V15" s="120"/>
      <c r="W15" s="120"/>
      <c r="X15" s="120"/>
      <c r="Y15" s="120"/>
      <c r="Z15" s="120"/>
      <c r="AA15" s="120"/>
      <c r="AB15" s="120"/>
      <c r="AC15" s="120"/>
      <c r="AD15" s="120"/>
      <c r="AE15" s="120"/>
      <c r="AF15" s="120"/>
      <c r="AG15" s="120"/>
      <c r="AH15" s="120"/>
      <c r="AI15" s="120"/>
      <c r="AJ15" s="120"/>
      <c r="AK15" s="120"/>
      <c r="AL15" s="120"/>
      <c r="AM15" s="120"/>
      <c r="AN15" s="120"/>
      <c r="AO15" s="120"/>
      <c r="AP15" s="120"/>
      <c r="AQ15" s="120"/>
      <c r="AR15" s="120"/>
      <c r="AS15" s="120"/>
      <c r="AT15" s="120"/>
      <c r="AU15" s="120"/>
      <c r="AV15" s="120"/>
      <c r="AW15" s="120"/>
      <c r="AX15" s="120"/>
      <c r="AY15" s="120"/>
      <c r="AZ15" s="120"/>
      <c r="BA15" s="120"/>
      <c r="BB15" s="120"/>
      <c r="BC15" s="120"/>
      <c r="BD15" s="120"/>
      <c r="BE15" s="120"/>
      <c r="BF15" s="120"/>
      <c r="BG15" s="120"/>
      <c r="BH15" s="120"/>
      <c r="BI15" s="120"/>
      <c r="BJ15" s="120"/>
      <c r="BK15" s="120"/>
      <c r="BL15" s="120"/>
      <c r="BM15" s="120"/>
      <c r="BN15" s="120"/>
      <c r="BO15" s="120"/>
      <c r="BP15" s="120"/>
      <c r="BQ15" s="120"/>
      <c r="BR15" s="120"/>
      <c r="BS15" s="120"/>
      <c r="BT15" s="120"/>
      <c r="BU15" s="120"/>
      <c r="BV15" s="120"/>
      <c r="BW15" s="120"/>
      <c r="BX15" s="120"/>
      <c r="BY15" s="120"/>
      <c r="BZ15" s="120"/>
      <c r="CA15" s="120"/>
      <c r="CB15" s="120"/>
      <c r="CC15" s="120"/>
      <c r="CD15" s="120"/>
      <c r="CE15" s="120"/>
      <c r="CF15" s="120"/>
      <c r="CG15" s="120"/>
      <c r="CH15" s="120"/>
      <c r="CI15" s="120"/>
      <c r="CJ15" s="120"/>
      <c r="CK15" s="120"/>
      <c r="CL15" s="120"/>
      <c r="CM15" s="120"/>
      <c r="CN15" s="120"/>
      <c r="CO15" s="120"/>
      <c r="CP15" s="120"/>
      <c r="CQ15" s="120"/>
      <c r="CR15" s="120"/>
      <c r="CS15" s="120"/>
      <c r="CT15" s="120"/>
      <c r="CU15" s="120"/>
      <c r="CV15" s="120"/>
      <c r="CW15" s="120"/>
      <c r="CX15" s="120"/>
      <c r="CY15" s="120"/>
      <c r="CZ15" s="120"/>
      <c r="DA15" s="120"/>
      <c r="DB15" s="120"/>
      <c r="DC15" s="120"/>
      <c r="DD15" s="120"/>
      <c r="DE15" s="120"/>
      <c r="DF15" s="120"/>
      <c r="DG15" s="120"/>
      <c r="DH15" s="120"/>
      <c r="DI15" s="120"/>
      <c r="DJ15" s="120"/>
      <c r="DK15" s="120"/>
      <c r="DL15" s="120"/>
      <c r="DM15" s="120"/>
      <c r="DN15" s="120"/>
      <c r="DO15" s="120"/>
      <c r="DP15" s="120"/>
      <c r="DQ15" s="120"/>
      <c r="DR15" s="120"/>
      <c r="DS15" s="120"/>
      <c r="DT15" s="120"/>
      <c r="DU15" s="120"/>
      <c r="DV15" s="120"/>
      <c r="DW15" s="120"/>
      <c r="DX15" s="120"/>
      <c r="DY15" s="120"/>
      <c r="DZ15" s="120"/>
      <c r="EA15" s="120"/>
      <c r="EB15" s="120"/>
      <c r="EC15" s="120"/>
      <c r="ED15" s="120"/>
      <c r="EE15" s="120"/>
      <c r="EF15" s="120"/>
      <c r="EG15" s="120"/>
      <c r="EH15" s="120"/>
      <c r="EI15" s="120"/>
      <c r="EJ15" s="120"/>
      <c r="EK15" s="120"/>
      <c r="EL15" s="120"/>
      <c r="EM15" s="120"/>
      <c r="EN15" s="120"/>
      <c r="EO15" s="120"/>
      <c r="EP15" s="120"/>
      <c r="EQ15" s="120"/>
      <c r="ER15" s="120"/>
      <c r="ES15" s="120"/>
      <c r="ET15" s="120"/>
      <c r="EU15" s="120"/>
      <c r="EV15" s="120"/>
      <c r="EW15" s="120"/>
      <c r="EX15" s="120"/>
      <c r="EY15" s="120"/>
      <c r="EZ15" s="120"/>
      <c r="FA15" s="120"/>
      <c r="FB15" s="120"/>
      <c r="FC15" s="120"/>
      <c r="FD15" s="120"/>
      <c r="FE15" s="120"/>
      <c r="FF15" s="120"/>
      <c r="FG15" s="120"/>
      <c r="FH15" s="120"/>
      <c r="FI15" s="120"/>
      <c r="FJ15" s="120"/>
      <c r="FK15" s="120"/>
      <c r="FL15" s="120"/>
      <c r="FM15" s="120"/>
      <c r="FN15" s="120"/>
      <c r="FO15" s="120"/>
      <c r="FP15" s="120"/>
      <c r="FQ15" s="120"/>
      <c r="FR15" s="120"/>
      <c r="FS15" s="120"/>
      <c r="FT15" s="120"/>
      <c r="FU15" s="120"/>
      <c r="FV15" s="120"/>
      <c r="FW15" s="120"/>
      <c r="FX15" s="120"/>
      <c r="FY15" s="120"/>
      <c r="FZ15" s="120"/>
      <c r="GA15" s="120"/>
      <c r="GB15" s="120"/>
      <c r="GC15" s="120"/>
      <c r="GD15" s="120"/>
      <c r="GE15" s="120"/>
      <c r="GF15" s="120"/>
      <c r="GG15" s="120"/>
      <c r="GH15" s="120"/>
      <c r="GI15" s="120"/>
      <c r="GJ15" s="120"/>
      <c r="GK15" s="120"/>
      <c r="GL15" s="120"/>
      <c r="GM15" s="120"/>
      <c r="GN15" s="120"/>
      <c r="GO15" s="120"/>
      <c r="GP15" s="120"/>
      <c r="GQ15" s="120"/>
      <c r="GR15" s="120"/>
      <c r="GS15" s="120"/>
      <c r="GT15" s="120"/>
      <c r="GU15" s="120"/>
      <c r="GV15" s="120"/>
      <c r="GW15" s="120"/>
      <c r="GX15" s="120"/>
      <c r="GY15" s="120"/>
      <c r="GZ15" s="120"/>
      <c r="HA15" s="120"/>
      <c r="HB15" s="120"/>
      <c r="HC15" s="120"/>
      <c r="HD15" s="120"/>
      <c r="HE15" s="120"/>
      <c r="HF15" s="120"/>
      <c r="HG15" s="120"/>
      <c r="HH15" s="120"/>
      <c r="HI15" s="120"/>
      <c r="HJ15" s="120"/>
      <c r="HK15" s="120"/>
      <c r="HL15" s="120"/>
      <c r="HM15" s="120"/>
      <c r="HN15" s="120"/>
      <c r="HO15" s="120"/>
      <c r="HP15" s="120"/>
      <c r="HQ15" s="120"/>
      <c r="HR15" s="120"/>
      <c r="HS15" s="120"/>
      <c r="HT15" s="120"/>
      <c r="HU15" s="120"/>
      <c r="HV15" s="120"/>
      <c r="HW15" s="120"/>
      <c r="HX15" s="120"/>
      <c r="HY15" s="120"/>
      <c r="HZ15" s="120"/>
      <c r="IA15" s="120"/>
      <c r="IB15" s="120"/>
      <c r="IC15" s="120"/>
      <c r="ID15" s="120"/>
      <c r="IE15" s="120"/>
      <c r="IF15" s="120"/>
      <c r="IG15" s="120"/>
      <c r="IH15" s="120"/>
      <c r="II15" s="120"/>
      <c r="IJ15" s="120"/>
      <c r="IK15" s="120"/>
      <c r="IL15" s="120"/>
      <c r="IM15" s="120"/>
      <c r="IN15" s="120"/>
    </row>
    <row r="16" spans="1:248" s="123" customFormat="1" ht="16.5" customHeight="1" x14ac:dyDescent="0.25">
      <c r="A16" s="121"/>
      <c r="B16" s="35"/>
      <c r="C16" s="36"/>
      <c r="D16" s="53"/>
      <c r="E16" s="146" t="s">
        <v>10</v>
      </c>
      <c r="F16" s="147"/>
      <c r="G16" s="62" t="s">
        <v>62</v>
      </c>
      <c r="H16" s="120"/>
      <c r="I16" s="120"/>
      <c r="J16" s="120"/>
      <c r="K16" s="120"/>
      <c r="L16" s="120"/>
      <c r="M16" s="120"/>
      <c r="N16" s="120"/>
      <c r="O16" s="120"/>
      <c r="P16" s="120"/>
      <c r="Q16" s="120"/>
      <c r="R16" s="120"/>
      <c r="S16" s="120"/>
      <c r="T16" s="120"/>
      <c r="U16" s="120"/>
      <c r="V16" s="120"/>
      <c r="W16" s="120"/>
      <c r="X16" s="120"/>
      <c r="Y16" s="120"/>
      <c r="Z16" s="120"/>
      <c r="AA16" s="120"/>
      <c r="AB16" s="120"/>
      <c r="AC16" s="120"/>
      <c r="AD16" s="120"/>
      <c r="AE16" s="120"/>
      <c r="AF16" s="120"/>
      <c r="AG16" s="120"/>
      <c r="AH16" s="120"/>
      <c r="AI16" s="120"/>
      <c r="AJ16" s="120"/>
      <c r="AK16" s="120"/>
      <c r="AL16" s="120"/>
      <c r="AM16" s="120"/>
      <c r="AN16" s="120"/>
      <c r="AO16" s="120"/>
      <c r="AP16" s="120"/>
      <c r="AQ16" s="120"/>
      <c r="AR16" s="120"/>
      <c r="AS16" s="120"/>
      <c r="AT16" s="120"/>
      <c r="AU16" s="120"/>
      <c r="AV16" s="120"/>
      <c r="AW16" s="120"/>
      <c r="AX16" s="120"/>
      <c r="AY16" s="120"/>
      <c r="AZ16" s="120"/>
      <c r="BA16" s="120"/>
      <c r="BB16" s="120"/>
      <c r="BC16" s="120"/>
      <c r="BD16" s="120"/>
      <c r="BE16" s="120"/>
      <c r="BF16" s="120"/>
      <c r="BG16" s="120"/>
      <c r="BH16" s="120"/>
      <c r="BI16" s="120"/>
      <c r="BJ16" s="120"/>
      <c r="BK16" s="120"/>
      <c r="BL16" s="120"/>
      <c r="BM16" s="120"/>
      <c r="BN16" s="120"/>
      <c r="BO16" s="120"/>
      <c r="BP16" s="120"/>
      <c r="BQ16" s="120"/>
      <c r="BR16" s="120"/>
      <c r="BS16" s="120"/>
      <c r="BT16" s="120"/>
      <c r="BU16" s="120"/>
      <c r="BV16" s="120"/>
      <c r="BW16" s="120"/>
      <c r="BX16" s="120"/>
      <c r="BY16" s="120"/>
      <c r="BZ16" s="120"/>
      <c r="CA16" s="120"/>
      <c r="CB16" s="120"/>
      <c r="CC16" s="120"/>
      <c r="CD16" s="120"/>
      <c r="CE16" s="120"/>
      <c r="CF16" s="120"/>
      <c r="CG16" s="120"/>
      <c r="CH16" s="120"/>
      <c r="CI16" s="120"/>
      <c r="CJ16" s="120"/>
      <c r="CK16" s="120"/>
      <c r="CL16" s="120"/>
      <c r="CM16" s="120"/>
      <c r="CN16" s="120"/>
      <c r="CO16" s="120"/>
      <c r="CP16" s="120"/>
      <c r="CQ16" s="120"/>
      <c r="CR16" s="120"/>
      <c r="CS16" s="120"/>
      <c r="CT16" s="120"/>
      <c r="CU16" s="120"/>
      <c r="CV16" s="120"/>
      <c r="CW16" s="120"/>
      <c r="CX16" s="120"/>
      <c r="CY16" s="120"/>
      <c r="CZ16" s="120"/>
      <c r="DA16" s="120"/>
      <c r="DB16" s="120"/>
      <c r="DC16" s="120"/>
      <c r="DD16" s="120"/>
      <c r="DE16" s="120"/>
      <c r="DF16" s="120"/>
      <c r="DG16" s="120"/>
      <c r="DH16" s="120"/>
      <c r="DI16" s="120"/>
      <c r="DJ16" s="120"/>
      <c r="DK16" s="120"/>
      <c r="DL16" s="120"/>
      <c r="DM16" s="120"/>
      <c r="DN16" s="120"/>
      <c r="DO16" s="120"/>
      <c r="DP16" s="120"/>
      <c r="DQ16" s="120"/>
      <c r="DR16" s="120"/>
      <c r="DS16" s="120"/>
      <c r="DT16" s="120"/>
      <c r="DU16" s="120"/>
      <c r="DV16" s="120"/>
      <c r="DW16" s="120"/>
      <c r="DX16" s="120"/>
      <c r="DY16" s="120"/>
      <c r="DZ16" s="120"/>
      <c r="EA16" s="120"/>
      <c r="EB16" s="120"/>
      <c r="EC16" s="120"/>
      <c r="ED16" s="120"/>
      <c r="EE16" s="120"/>
      <c r="EF16" s="120"/>
      <c r="EG16" s="120"/>
      <c r="EH16" s="120"/>
      <c r="EI16" s="120"/>
      <c r="EJ16" s="120"/>
      <c r="EK16" s="120"/>
      <c r="EL16" s="120"/>
      <c r="EM16" s="120"/>
      <c r="EN16" s="120"/>
      <c r="EO16" s="120"/>
      <c r="EP16" s="120"/>
      <c r="EQ16" s="120"/>
      <c r="ER16" s="120"/>
      <c r="ES16" s="120"/>
      <c r="ET16" s="120"/>
      <c r="EU16" s="120"/>
      <c r="EV16" s="120"/>
      <c r="EW16" s="120"/>
      <c r="EX16" s="120"/>
      <c r="EY16" s="120"/>
      <c r="EZ16" s="120"/>
      <c r="FA16" s="120"/>
      <c r="FB16" s="120"/>
      <c r="FC16" s="120"/>
      <c r="FD16" s="120"/>
      <c r="FE16" s="120"/>
      <c r="FF16" s="120"/>
      <c r="FG16" s="120"/>
      <c r="FH16" s="120"/>
      <c r="FI16" s="120"/>
      <c r="FJ16" s="120"/>
      <c r="FK16" s="120"/>
      <c r="FL16" s="120"/>
      <c r="FM16" s="120"/>
      <c r="FN16" s="120"/>
      <c r="FO16" s="120"/>
      <c r="FP16" s="120"/>
      <c r="FQ16" s="120"/>
      <c r="FR16" s="120"/>
      <c r="FS16" s="120"/>
      <c r="FT16" s="120"/>
      <c r="FU16" s="120"/>
      <c r="FV16" s="120"/>
      <c r="FW16" s="120"/>
      <c r="FX16" s="120"/>
      <c r="FY16" s="120"/>
      <c r="FZ16" s="120"/>
      <c r="GA16" s="120"/>
      <c r="GB16" s="120"/>
      <c r="GC16" s="120"/>
      <c r="GD16" s="120"/>
      <c r="GE16" s="120"/>
      <c r="GF16" s="120"/>
      <c r="GG16" s="120"/>
      <c r="GH16" s="120"/>
      <c r="GI16" s="120"/>
      <c r="GJ16" s="120"/>
      <c r="GK16" s="120"/>
      <c r="GL16" s="120"/>
      <c r="GM16" s="120"/>
      <c r="GN16" s="120"/>
      <c r="GO16" s="120"/>
      <c r="GP16" s="120"/>
      <c r="GQ16" s="120"/>
      <c r="GR16" s="120"/>
      <c r="GS16" s="120"/>
      <c r="GT16" s="120"/>
      <c r="GU16" s="120"/>
      <c r="GV16" s="120"/>
      <c r="GW16" s="120"/>
      <c r="GX16" s="120"/>
      <c r="GY16" s="120"/>
      <c r="GZ16" s="120"/>
      <c r="HA16" s="120"/>
      <c r="HB16" s="120"/>
      <c r="HC16" s="120"/>
      <c r="HD16" s="120"/>
      <c r="HE16" s="120"/>
      <c r="HF16" s="120"/>
      <c r="HG16" s="120"/>
      <c r="HH16" s="120"/>
      <c r="HI16" s="120"/>
      <c r="HJ16" s="120"/>
      <c r="HK16" s="120"/>
      <c r="HL16" s="120"/>
      <c r="HM16" s="120"/>
      <c r="HN16" s="120"/>
      <c r="HO16" s="120"/>
      <c r="HP16" s="120"/>
      <c r="HQ16" s="120"/>
      <c r="HR16" s="120"/>
      <c r="HS16" s="120"/>
      <c r="HT16" s="120"/>
      <c r="HU16" s="120"/>
      <c r="HV16" s="120"/>
      <c r="HW16" s="120"/>
      <c r="HX16" s="120"/>
      <c r="HY16" s="120"/>
      <c r="HZ16" s="120"/>
      <c r="IA16" s="120"/>
      <c r="IB16" s="120"/>
      <c r="IC16" s="120"/>
      <c r="ID16" s="120"/>
      <c r="IE16" s="120"/>
      <c r="IF16" s="120"/>
      <c r="IG16" s="120"/>
      <c r="IH16" s="120"/>
      <c r="II16" s="120"/>
      <c r="IJ16" s="120"/>
      <c r="IK16" s="120"/>
      <c r="IL16" s="120"/>
      <c r="IM16" s="120"/>
      <c r="IN16" s="120"/>
    </row>
    <row r="17" spans="1:248" ht="12" customHeight="1" x14ac:dyDescent="0.25">
      <c r="A17" s="28"/>
      <c r="B17" s="35"/>
      <c r="C17" s="36"/>
      <c r="D17" s="4"/>
      <c r="E17" s="37"/>
      <c r="F17" s="37"/>
      <c r="G17" s="38"/>
    </row>
    <row r="18" spans="1:248" ht="12" customHeight="1" x14ac:dyDescent="0.25">
      <c r="A18" s="39"/>
      <c r="B18" s="148" t="s">
        <v>80</v>
      </c>
      <c r="C18" s="149"/>
      <c r="D18" s="149"/>
      <c r="E18" s="149"/>
      <c r="F18" s="149"/>
      <c r="G18" s="149"/>
    </row>
    <row r="19" spans="1:248" ht="12" customHeight="1" x14ac:dyDescent="0.25">
      <c r="A19" s="28"/>
      <c r="B19" s="40"/>
      <c r="C19" s="41"/>
      <c r="D19" s="41"/>
      <c r="E19" s="41"/>
      <c r="F19" s="42"/>
      <c r="G19" s="42"/>
    </row>
    <row r="20" spans="1:248" ht="12" customHeight="1" x14ac:dyDescent="0.25">
      <c r="A20" s="33"/>
      <c r="B20" s="2" t="s">
        <v>11</v>
      </c>
      <c r="C20" s="3"/>
      <c r="D20" s="4"/>
      <c r="E20" s="4"/>
      <c r="F20" s="4"/>
      <c r="G20" s="4"/>
    </row>
    <row r="21" spans="1:248" ht="24" customHeight="1" x14ac:dyDescent="0.25">
      <c r="A21" s="39"/>
      <c r="B21" s="5" t="s">
        <v>12</v>
      </c>
      <c r="C21" s="5" t="s">
        <v>13</v>
      </c>
      <c r="D21" s="5" t="s">
        <v>14</v>
      </c>
      <c r="E21" s="5" t="s">
        <v>15</v>
      </c>
      <c r="F21" s="5" t="s">
        <v>16</v>
      </c>
      <c r="G21" s="5" t="s">
        <v>17</v>
      </c>
    </row>
    <row r="22" spans="1:248" s="123" customFormat="1" ht="16.5" customHeight="1" x14ac:dyDescent="0.25">
      <c r="A22" s="126"/>
      <c r="B22" s="116" t="s">
        <v>63</v>
      </c>
      <c r="C22" s="127" t="s">
        <v>18</v>
      </c>
      <c r="D22" s="117">
        <v>1</v>
      </c>
      <c r="E22" s="117" t="s">
        <v>64</v>
      </c>
      <c r="F22" s="128">
        <v>25000</v>
      </c>
      <c r="G22" s="119">
        <v>25000</v>
      </c>
      <c r="H22" s="120"/>
      <c r="I22" s="120"/>
      <c r="J22" s="120"/>
      <c r="K22" s="120"/>
      <c r="L22" s="120"/>
      <c r="M22" s="120"/>
      <c r="N22" s="120"/>
      <c r="O22" s="120"/>
      <c r="P22" s="120"/>
      <c r="Q22" s="120"/>
      <c r="R22" s="120"/>
      <c r="S22" s="120"/>
      <c r="T22" s="120"/>
      <c r="U22" s="120"/>
      <c r="V22" s="120"/>
      <c r="W22" s="120"/>
      <c r="X22" s="120"/>
      <c r="Y22" s="120"/>
      <c r="Z22" s="120"/>
      <c r="AA22" s="120"/>
      <c r="AB22" s="120"/>
      <c r="AC22" s="120"/>
      <c r="AD22" s="120"/>
      <c r="AE22" s="120"/>
      <c r="AF22" s="120"/>
      <c r="AG22" s="120"/>
      <c r="AH22" s="120"/>
      <c r="AI22" s="120"/>
      <c r="AJ22" s="120"/>
      <c r="AK22" s="120"/>
      <c r="AL22" s="120"/>
      <c r="AM22" s="120"/>
      <c r="AN22" s="120"/>
      <c r="AO22" s="120"/>
      <c r="AP22" s="120"/>
      <c r="AQ22" s="120"/>
      <c r="AR22" s="120"/>
      <c r="AS22" s="120"/>
      <c r="AT22" s="120"/>
      <c r="AU22" s="120"/>
      <c r="AV22" s="120"/>
      <c r="AW22" s="120"/>
      <c r="AX22" s="120"/>
      <c r="AY22" s="120"/>
      <c r="AZ22" s="120"/>
      <c r="BA22" s="120"/>
      <c r="BB22" s="120"/>
      <c r="BC22" s="120"/>
      <c r="BD22" s="120"/>
      <c r="BE22" s="120"/>
      <c r="BF22" s="120"/>
      <c r="BG22" s="120"/>
      <c r="BH22" s="120"/>
      <c r="BI22" s="120"/>
      <c r="BJ22" s="120"/>
      <c r="BK22" s="120"/>
      <c r="BL22" s="120"/>
      <c r="BM22" s="120"/>
      <c r="BN22" s="120"/>
      <c r="BO22" s="120"/>
      <c r="BP22" s="120"/>
      <c r="BQ22" s="120"/>
      <c r="BR22" s="120"/>
      <c r="BS22" s="120"/>
      <c r="BT22" s="120"/>
      <c r="BU22" s="120"/>
      <c r="BV22" s="120"/>
      <c r="BW22" s="120"/>
      <c r="BX22" s="120"/>
      <c r="BY22" s="120"/>
      <c r="BZ22" s="120"/>
      <c r="CA22" s="120"/>
      <c r="CB22" s="120"/>
      <c r="CC22" s="120"/>
      <c r="CD22" s="120"/>
      <c r="CE22" s="120"/>
      <c r="CF22" s="120"/>
      <c r="CG22" s="120"/>
      <c r="CH22" s="120"/>
      <c r="CI22" s="120"/>
      <c r="CJ22" s="120"/>
      <c r="CK22" s="120"/>
      <c r="CL22" s="120"/>
      <c r="CM22" s="120"/>
      <c r="CN22" s="120"/>
      <c r="CO22" s="120"/>
      <c r="CP22" s="120"/>
      <c r="CQ22" s="120"/>
      <c r="CR22" s="120"/>
      <c r="CS22" s="120"/>
      <c r="CT22" s="120"/>
      <c r="CU22" s="120"/>
      <c r="CV22" s="120"/>
      <c r="CW22" s="120"/>
      <c r="CX22" s="120"/>
      <c r="CY22" s="120"/>
      <c r="CZ22" s="120"/>
      <c r="DA22" s="120"/>
      <c r="DB22" s="120"/>
      <c r="DC22" s="120"/>
      <c r="DD22" s="120"/>
      <c r="DE22" s="120"/>
      <c r="DF22" s="120"/>
      <c r="DG22" s="120"/>
      <c r="DH22" s="120"/>
      <c r="DI22" s="120"/>
      <c r="DJ22" s="120"/>
      <c r="DK22" s="120"/>
      <c r="DL22" s="120"/>
      <c r="DM22" s="120"/>
      <c r="DN22" s="120"/>
      <c r="DO22" s="120"/>
      <c r="DP22" s="120"/>
      <c r="DQ22" s="120"/>
      <c r="DR22" s="120"/>
      <c r="DS22" s="120"/>
      <c r="DT22" s="120"/>
      <c r="DU22" s="120"/>
      <c r="DV22" s="120"/>
      <c r="DW22" s="120"/>
      <c r="DX22" s="120"/>
      <c r="DY22" s="120"/>
      <c r="DZ22" s="120"/>
      <c r="EA22" s="120"/>
      <c r="EB22" s="120"/>
      <c r="EC22" s="120"/>
      <c r="ED22" s="120"/>
      <c r="EE22" s="120"/>
      <c r="EF22" s="120"/>
      <c r="EG22" s="120"/>
      <c r="EH22" s="120"/>
      <c r="EI22" s="120"/>
      <c r="EJ22" s="120"/>
      <c r="EK22" s="120"/>
      <c r="EL22" s="120"/>
      <c r="EM22" s="120"/>
      <c r="EN22" s="120"/>
      <c r="EO22" s="120"/>
      <c r="EP22" s="120"/>
      <c r="EQ22" s="120"/>
      <c r="ER22" s="120"/>
      <c r="ES22" s="120"/>
      <c r="ET22" s="120"/>
      <c r="EU22" s="120"/>
      <c r="EV22" s="120"/>
      <c r="EW22" s="120"/>
      <c r="EX22" s="120"/>
      <c r="EY22" s="120"/>
      <c r="EZ22" s="120"/>
      <c r="FA22" s="120"/>
      <c r="FB22" s="120"/>
      <c r="FC22" s="120"/>
      <c r="FD22" s="120"/>
      <c r="FE22" s="120"/>
      <c r="FF22" s="120"/>
      <c r="FG22" s="120"/>
      <c r="FH22" s="120"/>
      <c r="FI22" s="120"/>
      <c r="FJ22" s="120"/>
      <c r="FK22" s="120"/>
      <c r="FL22" s="120"/>
      <c r="FM22" s="120"/>
      <c r="FN22" s="120"/>
      <c r="FO22" s="120"/>
      <c r="FP22" s="120"/>
      <c r="FQ22" s="120"/>
      <c r="FR22" s="120"/>
      <c r="FS22" s="120"/>
      <c r="FT22" s="120"/>
      <c r="FU22" s="120"/>
      <c r="FV22" s="120"/>
      <c r="FW22" s="120"/>
      <c r="FX22" s="120"/>
      <c r="FY22" s="120"/>
      <c r="FZ22" s="120"/>
      <c r="GA22" s="120"/>
      <c r="GB22" s="120"/>
      <c r="GC22" s="120"/>
      <c r="GD22" s="120"/>
      <c r="GE22" s="120"/>
      <c r="GF22" s="120"/>
      <c r="GG22" s="120"/>
      <c r="GH22" s="120"/>
      <c r="GI22" s="120"/>
      <c r="GJ22" s="120"/>
      <c r="GK22" s="120"/>
      <c r="GL22" s="120"/>
      <c r="GM22" s="120"/>
      <c r="GN22" s="120"/>
      <c r="GO22" s="120"/>
      <c r="GP22" s="120"/>
      <c r="GQ22" s="120"/>
      <c r="GR22" s="120"/>
      <c r="GS22" s="120"/>
      <c r="GT22" s="120"/>
      <c r="GU22" s="120"/>
      <c r="GV22" s="120"/>
      <c r="GW22" s="120"/>
      <c r="GX22" s="120"/>
      <c r="GY22" s="120"/>
      <c r="GZ22" s="120"/>
      <c r="HA22" s="120"/>
      <c r="HB22" s="120"/>
      <c r="HC22" s="120"/>
      <c r="HD22" s="120"/>
      <c r="HE22" s="120"/>
      <c r="HF22" s="120"/>
      <c r="HG22" s="120"/>
      <c r="HH22" s="120"/>
      <c r="HI22" s="120"/>
      <c r="HJ22" s="120"/>
      <c r="HK22" s="120"/>
      <c r="HL22" s="120"/>
      <c r="HM22" s="120"/>
      <c r="HN22" s="120"/>
      <c r="HO22" s="120"/>
      <c r="HP22" s="120"/>
      <c r="HQ22" s="120"/>
      <c r="HR22" s="120"/>
      <c r="HS22" s="120"/>
      <c r="HT22" s="120"/>
      <c r="HU22" s="120"/>
      <c r="HV22" s="120"/>
      <c r="HW22" s="120"/>
      <c r="HX22" s="120"/>
      <c r="HY22" s="120"/>
      <c r="HZ22" s="120"/>
      <c r="IA22" s="120"/>
      <c r="IB22" s="120"/>
      <c r="IC22" s="120"/>
      <c r="ID22" s="120"/>
      <c r="IE22" s="120"/>
      <c r="IF22" s="120"/>
      <c r="IG22" s="120"/>
      <c r="IH22" s="120"/>
      <c r="II22" s="120"/>
      <c r="IJ22" s="120"/>
      <c r="IK22" s="120"/>
      <c r="IL22" s="120"/>
      <c r="IM22" s="120"/>
      <c r="IN22" s="120"/>
    </row>
    <row r="23" spans="1:248" s="123" customFormat="1" ht="16.5" customHeight="1" x14ac:dyDescent="0.25">
      <c r="A23" s="126"/>
      <c r="B23" s="116" t="s">
        <v>65</v>
      </c>
      <c r="C23" s="127" t="s">
        <v>18</v>
      </c>
      <c r="D23" s="117">
        <v>1</v>
      </c>
      <c r="E23" s="117" t="s">
        <v>66</v>
      </c>
      <c r="F23" s="128">
        <v>25000</v>
      </c>
      <c r="G23" s="119">
        <v>25000</v>
      </c>
      <c r="H23" s="120"/>
      <c r="I23" s="120"/>
      <c r="J23" s="120"/>
      <c r="K23" s="120"/>
      <c r="L23" s="120"/>
      <c r="M23" s="120"/>
      <c r="N23" s="120"/>
      <c r="O23" s="120"/>
      <c r="P23" s="120"/>
      <c r="Q23" s="120"/>
      <c r="R23" s="120"/>
      <c r="S23" s="120"/>
      <c r="T23" s="120"/>
      <c r="U23" s="120"/>
      <c r="V23" s="120"/>
      <c r="W23" s="120"/>
      <c r="X23" s="120"/>
      <c r="Y23" s="120"/>
      <c r="Z23" s="120"/>
      <c r="AA23" s="120"/>
      <c r="AB23" s="120"/>
      <c r="AC23" s="120"/>
      <c r="AD23" s="120"/>
      <c r="AE23" s="120"/>
      <c r="AF23" s="120"/>
      <c r="AG23" s="120"/>
      <c r="AH23" s="120"/>
      <c r="AI23" s="120"/>
      <c r="AJ23" s="120"/>
      <c r="AK23" s="120"/>
      <c r="AL23" s="120"/>
      <c r="AM23" s="120"/>
      <c r="AN23" s="120"/>
      <c r="AO23" s="120"/>
      <c r="AP23" s="120"/>
      <c r="AQ23" s="120"/>
      <c r="AR23" s="120"/>
      <c r="AS23" s="120"/>
      <c r="AT23" s="120"/>
      <c r="AU23" s="120"/>
      <c r="AV23" s="120"/>
      <c r="AW23" s="120"/>
      <c r="AX23" s="120"/>
      <c r="AY23" s="120"/>
      <c r="AZ23" s="120"/>
      <c r="BA23" s="120"/>
      <c r="BB23" s="120"/>
      <c r="BC23" s="120"/>
      <c r="BD23" s="120"/>
      <c r="BE23" s="120"/>
      <c r="BF23" s="120"/>
      <c r="BG23" s="120"/>
      <c r="BH23" s="120"/>
      <c r="BI23" s="120"/>
      <c r="BJ23" s="120"/>
      <c r="BK23" s="120"/>
      <c r="BL23" s="120"/>
      <c r="BM23" s="120"/>
      <c r="BN23" s="120"/>
      <c r="BO23" s="120"/>
      <c r="BP23" s="120"/>
      <c r="BQ23" s="120"/>
      <c r="BR23" s="120"/>
      <c r="BS23" s="120"/>
      <c r="BT23" s="120"/>
      <c r="BU23" s="120"/>
      <c r="BV23" s="120"/>
      <c r="BW23" s="120"/>
      <c r="BX23" s="120"/>
      <c r="BY23" s="120"/>
      <c r="BZ23" s="120"/>
      <c r="CA23" s="120"/>
      <c r="CB23" s="120"/>
      <c r="CC23" s="120"/>
      <c r="CD23" s="120"/>
      <c r="CE23" s="120"/>
      <c r="CF23" s="120"/>
      <c r="CG23" s="120"/>
      <c r="CH23" s="120"/>
      <c r="CI23" s="120"/>
      <c r="CJ23" s="120"/>
      <c r="CK23" s="120"/>
      <c r="CL23" s="120"/>
      <c r="CM23" s="120"/>
      <c r="CN23" s="120"/>
      <c r="CO23" s="120"/>
      <c r="CP23" s="120"/>
      <c r="CQ23" s="120"/>
      <c r="CR23" s="120"/>
      <c r="CS23" s="120"/>
      <c r="CT23" s="120"/>
      <c r="CU23" s="120"/>
      <c r="CV23" s="120"/>
      <c r="CW23" s="120"/>
      <c r="CX23" s="120"/>
      <c r="CY23" s="120"/>
      <c r="CZ23" s="120"/>
      <c r="DA23" s="120"/>
      <c r="DB23" s="120"/>
      <c r="DC23" s="120"/>
      <c r="DD23" s="120"/>
      <c r="DE23" s="120"/>
      <c r="DF23" s="120"/>
      <c r="DG23" s="120"/>
      <c r="DH23" s="120"/>
      <c r="DI23" s="120"/>
      <c r="DJ23" s="120"/>
      <c r="DK23" s="120"/>
      <c r="DL23" s="120"/>
      <c r="DM23" s="120"/>
      <c r="DN23" s="120"/>
      <c r="DO23" s="120"/>
      <c r="DP23" s="120"/>
      <c r="DQ23" s="120"/>
      <c r="DR23" s="120"/>
      <c r="DS23" s="120"/>
      <c r="DT23" s="120"/>
      <c r="DU23" s="120"/>
      <c r="DV23" s="120"/>
      <c r="DW23" s="120"/>
      <c r="DX23" s="120"/>
      <c r="DY23" s="120"/>
      <c r="DZ23" s="120"/>
      <c r="EA23" s="120"/>
      <c r="EB23" s="120"/>
      <c r="EC23" s="120"/>
      <c r="ED23" s="120"/>
      <c r="EE23" s="120"/>
      <c r="EF23" s="120"/>
      <c r="EG23" s="120"/>
      <c r="EH23" s="120"/>
      <c r="EI23" s="120"/>
      <c r="EJ23" s="120"/>
      <c r="EK23" s="120"/>
      <c r="EL23" s="120"/>
      <c r="EM23" s="120"/>
      <c r="EN23" s="120"/>
      <c r="EO23" s="120"/>
      <c r="EP23" s="120"/>
      <c r="EQ23" s="120"/>
      <c r="ER23" s="120"/>
      <c r="ES23" s="120"/>
      <c r="ET23" s="120"/>
      <c r="EU23" s="120"/>
      <c r="EV23" s="120"/>
      <c r="EW23" s="120"/>
      <c r="EX23" s="120"/>
      <c r="EY23" s="120"/>
      <c r="EZ23" s="120"/>
      <c r="FA23" s="120"/>
      <c r="FB23" s="120"/>
      <c r="FC23" s="120"/>
      <c r="FD23" s="120"/>
      <c r="FE23" s="120"/>
      <c r="FF23" s="120"/>
      <c r="FG23" s="120"/>
      <c r="FH23" s="120"/>
      <c r="FI23" s="120"/>
      <c r="FJ23" s="120"/>
      <c r="FK23" s="120"/>
      <c r="FL23" s="120"/>
      <c r="FM23" s="120"/>
      <c r="FN23" s="120"/>
      <c r="FO23" s="120"/>
      <c r="FP23" s="120"/>
      <c r="FQ23" s="120"/>
      <c r="FR23" s="120"/>
      <c r="FS23" s="120"/>
      <c r="FT23" s="120"/>
      <c r="FU23" s="120"/>
      <c r="FV23" s="120"/>
      <c r="FW23" s="120"/>
      <c r="FX23" s="120"/>
      <c r="FY23" s="120"/>
      <c r="FZ23" s="120"/>
      <c r="GA23" s="120"/>
      <c r="GB23" s="120"/>
      <c r="GC23" s="120"/>
      <c r="GD23" s="120"/>
      <c r="GE23" s="120"/>
      <c r="GF23" s="120"/>
      <c r="GG23" s="120"/>
      <c r="GH23" s="120"/>
      <c r="GI23" s="120"/>
      <c r="GJ23" s="120"/>
      <c r="GK23" s="120"/>
      <c r="GL23" s="120"/>
      <c r="GM23" s="120"/>
      <c r="GN23" s="120"/>
      <c r="GO23" s="120"/>
      <c r="GP23" s="120"/>
      <c r="GQ23" s="120"/>
      <c r="GR23" s="120"/>
      <c r="GS23" s="120"/>
      <c r="GT23" s="120"/>
      <c r="GU23" s="120"/>
      <c r="GV23" s="120"/>
      <c r="GW23" s="120"/>
      <c r="GX23" s="120"/>
      <c r="GY23" s="120"/>
      <c r="GZ23" s="120"/>
      <c r="HA23" s="120"/>
      <c r="HB23" s="120"/>
      <c r="HC23" s="120"/>
      <c r="HD23" s="120"/>
      <c r="HE23" s="120"/>
      <c r="HF23" s="120"/>
      <c r="HG23" s="120"/>
      <c r="HH23" s="120"/>
      <c r="HI23" s="120"/>
      <c r="HJ23" s="120"/>
      <c r="HK23" s="120"/>
      <c r="HL23" s="120"/>
      <c r="HM23" s="120"/>
      <c r="HN23" s="120"/>
      <c r="HO23" s="120"/>
      <c r="HP23" s="120"/>
      <c r="HQ23" s="120"/>
      <c r="HR23" s="120"/>
      <c r="HS23" s="120"/>
      <c r="HT23" s="120"/>
      <c r="HU23" s="120"/>
      <c r="HV23" s="120"/>
      <c r="HW23" s="120"/>
      <c r="HX23" s="120"/>
      <c r="HY23" s="120"/>
      <c r="HZ23" s="120"/>
      <c r="IA23" s="120"/>
      <c r="IB23" s="120"/>
      <c r="IC23" s="120"/>
      <c r="ID23" s="120"/>
      <c r="IE23" s="120"/>
      <c r="IF23" s="120"/>
      <c r="IG23" s="120"/>
      <c r="IH23" s="120"/>
      <c r="II23" s="120"/>
      <c r="IJ23" s="120"/>
      <c r="IK23" s="120"/>
      <c r="IL23" s="120"/>
      <c r="IM23" s="120"/>
      <c r="IN23" s="120"/>
    </row>
    <row r="24" spans="1:248" s="123" customFormat="1" ht="16.5" customHeight="1" x14ac:dyDescent="0.25">
      <c r="A24" s="126"/>
      <c r="B24" s="129" t="s">
        <v>67</v>
      </c>
      <c r="C24" s="127" t="s">
        <v>18</v>
      </c>
      <c r="D24" s="117">
        <v>10</v>
      </c>
      <c r="E24" s="117" t="s">
        <v>68</v>
      </c>
      <c r="F24" s="128">
        <v>25000</v>
      </c>
      <c r="G24" s="119">
        <v>250000</v>
      </c>
      <c r="H24" s="120"/>
      <c r="I24" s="120"/>
      <c r="J24" s="120"/>
      <c r="K24" s="120"/>
      <c r="L24" s="120"/>
      <c r="M24" s="120"/>
      <c r="N24" s="120"/>
      <c r="O24" s="120"/>
      <c r="P24" s="120"/>
      <c r="Q24" s="120"/>
      <c r="R24" s="120"/>
      <c r="S24" s="120"/>
      <c r="T24" s="120"/>
      <c r="U24" s="120"/>
      <c r="V24" s="120"/>
      <c r="W24" s="120"/>
      <c r="X24" s="120"/>
      <c r="Y24" s="120"/>
      <c r="Z24" s="120"/>
      <c r="AA24" s="120"/>
      <c r="AB24" s="120"/>
      <c r="AC24" s="120"/>
      <c r="AD24" s="120"/>
      <c r="AE24" s="120"/>
      <c r="AF24" s="120"/>
      <c r="AG24" s="120"/>
      <c r="AH24" s="120"/>
      <c r="AI24" s="120"/>
      <c r="AJ24" s="120"/>
      <c r="AK24" s="120"/>
      <c r="AL24" s="120"/>
      <c r="AM24" s="120"/>
      <c r="AN24" s="120"/>
      <c r="AO24" s="120"/>
      <c r="AP24" s="120"/>
      <c r="AQ24" s="120"/>
      <c r="AR24" s="120"/>
      <c r="AS24" s="120"/>
      <c r="AT24" s="120"/>
      <c r="AU24" s="120"/>
      <c r="AV24" s="120"/>
      <c r="AW24" s="120"/>
      <c r="AX24" s="120"/>
      <c r="AY24" s="120"/>
      <c r="AZ24" s="120"/>
      <c r="BA24" s="120"/>
      <c r="BB24" s="120"/>
      <c r="BC24" s="120"/>
      <c r="BD24" s="120"/>
      <c r="BE24" s="120"/>
      <c r="BF24" s="120"/>
      <c r="BG24" s="120"/>
      <c r="BH24" s="120"/>
      <c r="BI24" s="120"/>
      <c r="BJ24" s="120"/>
      <c r="BK24" s="120"/>
      <c r="BL24" s="120"/>
      <c r="BM24" s="120"/>
      <c r="BN24" s="120"/>
      <c r="BO24" s="120"/>
      <c r="BP24" s="120"/>
      <c r="BQ24" s="120"/>
      <c r="BR24" s="120"/>
      <c r="BS24" s="120"/>
      <c r="BT24" s="120"/>
      <c r="BU24" s="120"/>
      <c r="BV24" s="120"/>
      <c r="BW24" s="120"/>
      <c r="BX24" s="120"/>
      <c r="BY24" s="120"/>
      <c r="BZ24" s="120"/>
      <c r="CA24" s="120"/>
      <c r="CB24" s="120"/>
      <c r="CC24" s="120"/>
      <c r="CD24" s="120"/>
      <c r="CE24" s="120"/>
      <c r="CF24" s="120"/>
      <c r="CG24" s="120"/>
      <c r="CH24" s="120"/>
      <c r="CI24" s="120"/>
      <c r="CJ24" s="120"/>
      <c r="CK24" s="120"/>
      <c r="CL24" s="120"/>
      <c r="CM24" s="120"/>
      <c r="CN24" s="120"/>
      <c r="CO24" s="120"/>
      <c r="CP24" s="120"/>
      <c r="CQ24" s="120"/>
      <c r="CR24" s="120"/>
      <c r="CS24" s="120"/>
      <c r="CT24" s="120"/>
      <c r="CU24" s="120"/>
      <c r="CV24" s="120"/>
      <c r="CW24" s="120"/>
      <c r="CX24" s="120"/>
      <c r="CY24" s="120"/>
      <c r="CZ24" s="120"/>
      <c r="DA24" s="120"/>
      <c r="DB24" s="120"/>
      <c r="DC24" s="120"/>
      <c r="DD24" s="120"/>
      <c r="DE24" s="120"/>
      <c r="DF24" s="120"/>
      <c r="DG24" s="120"/>
      <c r="DH24" s="120"/>
      <c r="DI24" s="120"/>
      <c r="DJ24" s="120"/>
      <c r="DK24" s="120"/>
      <c r="DL24" s="120"/>
      <c r="DM24" s="120"/>
      <c r="DN24" s="120"/>
      <c r="DO24" s="120"/>
      <c r="DP24" s="120"/>
      <c r="DQ24" s="120"/>
      <c r="DR24" s="120"/>
      <c r="DS24" s="120"/>
      <c r="DT24" s="120"/>
      <c r="DU24" s="120"/>
      <c r="DV24" s="120"/>
      <c r="DW24" s="120"/>
      <c r="DX24" s="120"/>
      <c r="DY24" s="120"/>
      <c r="DZ24" s="120"/>
      <c r="EA24" s="120"/>
      <c r="EB24" s="120"/>
      <c r="EC24" s="120"/>
      <c r="ED24" s="120"/>
      <c r="EE24" s="120"/>
      <c r="EF24" s="120"/>
      <c r="EG24" s="120"/>
      <c r="EH24" s="120"/>
      <c r="EI24" s="120"/>
      <c r="EJ24" s="120"/>
      <c r="EK24" s="120"/>
      <c r="EL24" s="120"/>
      <c r="EM24" s="120"/>
      <c r="EN24" s="120"/>
      <c r="EO24" s="120"/>
      <c r="EP24" s="120"/>
      <c r="EQ24" s="120"/>
      <c r="ER24" s="120"/>
      <c r="ES24" s="120"/>
      <c r="ET24" s="120"/>
      <c r="EU24" s="120"/>
      <c r="EV24" s="120"/>
      <c r="EW24" s="120"/>
      <c r="EX24" s="120"/>
      <c r="EY24" s="120"/>
      <c r="EZ24" s="120"/>
      <c r="FA24" s="120"/>
      <c r="FB24" s="120"/>
      <c r="FC24" s="120"/>
      <c r="FD24" s="120"/>
      <c r="FE24" s="120"/>
      <c r="FF24" s="120"/>
      <c r="FG24" s="120"/>
      <c r="FH24" s="120"/>
      <c r="FI24" s="120"/>
      <c r="FJ24" s="120"/>
      <c r="FK24" s="120"/>
      <c r="FL24" s="120"/>
      <c r="FM24" s="120"/>
      <c r="FN24" s="120"/>
      <c r="FO24" s="120"/>
      <c r="FP24" s="120"/>
      <c r="FQ24" s="120"/>
      <c r="FR24" s="120"/>
      <c r="FS24" s="120"/>
      <c r="FT24" s="120"/>
      <c r="FU24" s="120"/>
      <c r="FV24" s="120"/>
      <c r="FW24" s="120"/>
      <c r="FX24" s="120"/>
      <c r="FY24" s="120"/>
      <c r="FZ24" s="120"/>
      <c r="GA24" s="120"/>
      <c r="GB24" s="120"/>
      <c r="GC24" s="120"/>
      <c r="GD24" s="120"/>
      <c r="GE24" s="120"/>
      <c r="GF24" s="120"/>
      <c r="GG24" s="120"/>
      <c r="GH24" s="120"/>
      <c r="GI24" s="120"/>
      <c r="GJ24" s="120"/>
      <c r="GK24" s="120"/>
      <c r="GL24" s="120"/>
      <c r="GM24" s="120"/>
      <c r="GN24" s="120"/>
      <c r="GO24" s="120"/>
      <c r="GP24" s="120"/>
      <c r="GQ24" s="120"/>
      <c r="GR24" s="120"/>
      <c r="GS24" s="120"/>
      <c r="GT24" s="120"/>
      <c r="GU24" s="120"/>
      <c r="GV24" s="120"/>
      <c r="GW24" s="120"/>
      <c r="GX24" s="120"/>
      <c r="GY24" s="120"/>
      <c r="GZ24" s="120"/>
      <c r="HA24" s="120"/>
      <c r="HB24" s="120"/>
      <c r="HC24" s="120"/>
      <c r="HD24" s="120"/>
      <c r="HE24" s="120"/>
      <c r="HF24" s="120"/>
      <c r="HG24" s="120"/>
      <c r="HH24" s="120"/>
      <c r="HI24" s="120"/>
      <c r="HJ24" s="120"/>
      <c r="HK24" s="120"/>
      <c r="HL24" s="120"/>
      <c r="HM24" s="120"/>
      <c r="HN24" s="120"/>
      <c r="HO24" s="120"/>
      <c r="HP24" s="120"/>
      <c r="HQ24" s="120"/>
      <c r="HR24" s="120"/>
      <c r="HS24" s="120"/>
      <c r="HT24" s="120"/>
      <c r="HU24" s="120"/>
      <c r="HV24" s="120"/>
      <c r="HW24" s="120"/>
      <c r="HX24" s="120"/>
      <c r="HY24" s="120"/>
      <c r="HZ24" s="120"/>
      <c r="IA24" s="120"/>
      <c r="IB24" s="120"/>
      <c r="IC24" s="120"/>
      <c r="ID24" s="120"/>
      <c r="IE24" s="120"/>
      <c r="IF24" s="120"/>
      <c r="IG24" s="120"/>
      <c r="IH24" s="120"/>
      <c r="II24" s="120"/>
      <c r="IJ24" s="120"/>
      <c r="IK24" s="120"/>
      <c r="IL24" s="120"/>
      <c r="IM24" s="120"/>
      <c r="IN24" s="120"/>
    </row>
    <row r="25" spans="1:248" ht="12.75" customHeight="1" x14ac:dyDescent="0.25">
      <c r="A25" s="39"/>
      <c r="B25" s="73" t="s">
        <v>19</v>
      </c>
      <c r="C25" s="74"/>
      <c r="D25" s="74"/>
      <c r="E25" s="74"/>
      <c r="F25" s="75"/>
      <c r="G25" s="76">
        <f>SUM(G22:G24)</f>
        <v>300000</v>
      </c>
    </row>
    <row r="26" spans="1:248" ht="12" customHeight="1" x14ac:dyDescent="0.25">
      <c r="A26" s="28"/>
      <c r="B26" s="40"/>
      <c r="C26" s="42"/>
      <c r="D26" s="42"/>
      <c r="E26" s="42"/>
      <c r="F26" s="43"/>
      <c r="G26" s="43"/>
    </row>
    <row r="27" spans="1:248" ht="12" customHeight="1" x14ac:dyDescent="0.25">
      <c r="A27" s="33"/>
      <c r="B27" s="6" t="s">
        <v>20</v>
      </c>
      <c r="C27" s="7"/>
      <c r="D27" s="8"/>
      <c r="E27" s="8"/>
      <c r="F27" s="9"/>
      <c r="G27" s="9"/>
    </row>
    <row r="28" spans="1:248" ht="24" customHeight="1" x14ac:dyDescent="0.25">
      <c r="A28" s="33"/>
      <c r="B28" s="10" t="s">
        <v>12</v>
      </c>
      <c r="C28" s="11" t="s">
        <v>13</v>
      </c>
      <c r="D28" s="11" t="s">
        <v>14</v>
      </c>
      <c r="E28" s="10" t="s">
        <v>15</v>
      </c>
      <c r="F28" s="11" t="s">
        <v>16</v>
      </c>
      <c r="G28" s="10" t="s">
        <v>17</v>
      </c>
    </row>
    <row r="29" spans="1:248" ht="12" customHeight="1" x14ac:dyDescent="0.25">
      <c r="A29" s="33"/>
      <c r="B29" s="12"/>
      <c r="C29" s="13" t="s">
        <v>52</v>
      </c>
      <c r="D29" s="13"/>
      <c r="E29" s="13"/>
      <c r="F29" s="12"/>
      <c r="G29" s="12"/>
    </row>
    <row r="30" spans="1:248" ht="12" customHeight="1" x14ac:dyDescent="0.25">
      <c r="A30" s="33"/>
      <c r="B30" s="14" t="s">
        <v>21</v>
      </c>
      <c r="C30" s="15"/>
      <c r="D30" s="15"/>
      <c r="E30" s="15"/>
      <c r="F30" s="16"/>
      <c r="G30" s="16"/>
    </row>
    <row r="31" spans="1:248" ht="12" customHeight="1" x14ac:dyDescent="0.25">
      <c r="A31" s="28"/>
      <c r="B31" s="44"/>
      <c r="C31" s="45"/>
      <c r="D31" s="45"/>
      <c r="E31" s="45"/>
      <c r="F31" s="46"/>
      <c r="G31" s="46"/>
    </row>
    <row r="32" spans="1:248" ht="12" customHeight="1" x14ac:dyDescent="0.25">
      <c r="A32" s="33"/>
      <c r="B32" s="6" t="s">
        <v>22</v>
      </c>
      <c r="C32" s="7"/>
      <c r="D32" s="8"/>
      <c r="E32" s="8"/>
      <c r="F32" s="9"/>
      <c r="G32" s="9"/>
    </row>
    <row r="33" spans="1:248" ht="24" customHeight="1" x14ac:dyDescent="0.25">
      <c r="A33" s="33"/>
      <c r="B33" s="17" t="s">
        <v>12</v>
      </c>
      <c r="C33" s="17" t="s">
        <v>13</v>
      </c>
      <c r="D33" s="17" t="s">
        <v>14</v>
      </c>
      <c r="E33" s="17" t="s">
        <v>15</v>
      </c>
      <c r="F33" s="18" t="s">
        <v>16</v>
      </c>
      <c r="G33" s="17" t="s">
        <v>17</v>
      </c>
    </row>
    <row r="34" spans="1:248" ht="12.75" customHeight="1" x14ac:dyDescent="0.2">
      <c r="A34" s="39"/>
      <c r="B34" s="67"/>
      <c r="C34" s="68"/>
      <c r="D34" s="69"/>
      <c r="E34" s="70"/>
      <c r="F34" s="71"/>
      <c r="G34" s="72"/>
    </row>
    <row r="35" spans="1:248" ht="12.75" customHeight="1" x14ac:dyDescent="0.2">
      <c r="A35" s="39"/>
      <c r="B35" s="67"/>
      <c r="C35" s="68"/>
      <c r="D35" s="69"/>
      <c r="E35" s="70"/>
      <c r="F35" s="71"/>
      <c r="G35" s="72"/>
    </row>
    <row r="36" spans="1:248" ht="12.75" customHeight="1" x14ac:dyDescent="0.25">
      <c r="A36" s="33"/>
      <c r="B36" s="14" t="s">
        <v>23</v>
      </c>
      <c r="C36" s="15"/>
      <c r="D36" s="15"/>
      <c r="E36" s="15"/>
      <c r="F36" s="16"/>
      <c r="G36" s="58">
        <f>SUM(G34:G35)</f>
        <v>0</v>
      </c>
    </row>
    <row r="37" spans="1:248" ht="12" customHeight="1" x14ac:dyDescent="0.25">
      <c r="A37" s="28"/>
      <c r="B37" s="44"/>
      <c r="C37" s="45"/>
      <c r="D37" s="45"/>
      <c r="E37" s="45"/>
      <c r="F37" s="46"/>
      <c r="G37" s="46"/>
    </row>
    <row r="38" spans="1:248" ht="12" customHeight="1" x14ac:dyDescent="0.25">
      <c r="A38" s="33"/>
      <c r="B38" s="6" t="s">
        <v>24</v>
      </c>
      <c r="C38" s="7"/>
      <c r="D38" s="8"/>
      <c r="E38" s="8"/>
      <c r="F38" s="9"/>
      <c r="G38" s="9"/>
    </row>
    <row r="39" spans="1:248" ht="24" customHeight="1" x14ac:dyDescent="0.25">
      <c r="A39" s="33"/>
      <c r="B39" s="18" t="s">
        <v>25</v>
      </c>
      <c r="C39" s="18" t="s">
        <v>26</v>
      </c>
      <c r="D39" s="18" t="s">
        <v>27</v>
      </c>
      <c r="E39" s="18" t="s">
        <v>15</v>
      </c>
      <c r="F39" s="18" t="s">
        <v>16</v>
      </c>
      <c r="G39" s="18" t="s">
        <v>17</v>
      </c>
    </row>
    <row r="40" spans="1:248" s="123" customFormat="1" ht="16.5" customHeight="1" x14ac:dyDescent="0.25">
      <c r="A40" s="126"/>
      <c r="B40" s="130" t="s">
        <v>69</v>
      </c>
      <c r="C40" s="131"/>
      <c r="D40" s="131"/>
      <c r="E40" s="131"/>
      <c r="F40" s="132"/>
      <c r="G40" s="132"/>
      <c r="H40" s="120"/>
      <c r="I40" s="120"/>
      <c r="J40" s="120"/>
      <c r="K40" s="120"/>
      <c r="L40" s="120"/>
      <c r="M40" s="120"/>
      <c r="N40" s="120"/>
      <c r="O40" s="120"/>
      <c r="P40" s="120"/>
      <c r="Q40" s="120"/>
      <c r="R40" s="120"/>
      <c r="S40" s="120"/>
      <c r="T40" s="120"/>
      <c r="U40" s="120"/>
      <c r="V40" s="120"/>
      <c r="W40" s="120"/>
      <c r="X40" s="120"/>
      <c r="Y40" s="120"/>
      <c r="Z40" s="120"/>
      <c r="AA40" s="120"/>
      <c r="AB40" s="120"/>
      <c r="AC40" s="120"/>
      <c r="AD40" s="120"/>
      <c r="AE40" s="120"/>
      <c r="AF40" s="120"/>
      <c r="AG40" s="120"/>
      <c r="AH40" s="120"/>
      <c r="AI40" s="120"/>
      <c r="AJ40" s="120"/>
      <c r="AK40" s="120"/>
      <c r="AL40" s="120"/>
      <c r="AM40" s="120"/>
      <c r="AN40" s="120"/>
      <c r="AO40" s="120"/>
      <c r="AP40" s="120"/>
      <c r="AQ40" s="120"/>
      <c r="AR40" s="120"/>
      <c r="AS40" s="120"/>
      <c r="AT40" s="120"/>
      <c r="AU40" s="120"/>
      <c r="AV40" s="120"/>
      <c r="AW40" s="120"/>
      <c r="AX40" s="120"/>
      <c r="AY40" s="120"/>
      <c r="AZ40" s="120"/>
      <c r="BA40" s="120"/>
      <c r="BB40" s="120"/>
      <c r="BC40" s="120"/>
      <c r="BD40" s="120"/>
      <c r="BE40" s="120"/>
      <c r="BF40" s="120"/>
      <c r="BG40" s="120"/>
      <c r="BH40" s="120"/>
      <c r="BI40" s="120"/>
      <c r="BJ40" s="120"/>
      <c r="BK40" s="120"/>
      <c r="BL40" s="120"/>
      <c r="BM40" s="120"/>
      <c r="BN40" s="120"/>
      <c r="BO40" s="120"/>
      <c r="BP40" s="120"/>
      <c r="BQ40" s="120"/>
      <c r="BR40" s="120"/>
      <c r="BS40" s="120"/>
      <c r="BT40" s="120"/>
      <c r="BU40" s="120"/>
      <c r="BV40" s="120"/>
      <c r="BW40" s="120"/>
      <c r="BX40" s="120"/>
      <c r="BY40" s="120"/>
      <c r="BZ40" s="120"/>
      <c r="CA40" s="120"/>
      <c r="CB40" s="120"/>
      <c r="CC40" s="120"/>
      <c r="CD40" s="120"/>
      <c r="CE40" s="120"/>
      <c r="CF40" s="120"/>
      <c r="CG40" s="120"/>
      <c r="CH40" s="120"/>
      <c r="CI40" s="120"/>
      <c r="CJ40" s="120"/>
      <c r="CK40" s="120"/>
      <c r="CL40" s="120"/>
      <c r="CM40" s="120"/>
      <c r="CN40" s="120"/>
      <c r="CO40" s="120"/>
      <c r="CP40" s="120"/>
      <c r="CQ40" s="120"/>
      <c r="CR40" s="120"/>
      <c r="CS40" s="120"/>
      <c r="CT40" s="120"/>
      <c r="CU40" s="120"/>
      <c r="CV40" s="120"/>
      <c r="CW40" s="120"/>
      <c r="CX40" s="120"/>
      <c r="CY40" s="120"/>
      <c r="CZ40" s="120"/>
      <c r="DA40" s="120"/>
      <c r="DB40" s="120"/>
      <c r="DC40" s="120"/>
      <c r="DD40" s="120"/>
      <c r="DE40" s="120"/>
      <c r="DF40" s="120"/>
      <c r="DG40" s="120"/>
      <c r="DH40" s="120"/>
      <c r="DI40" s="120"/>
      <c r="DJ40" s="120"/>
      <c r="DK40" s="120"/>
      <c r="DL40" s="120"/>
      <c r="DM40" s="120"/>
      <c r="DN40" s="120"/>
      <c r="DO40" s="120"/>
      <c r="DP40" s="120"/>
      <c r="DQ40" s="120"/>
      <c r="DR40" s="120"/>
      <c r="DS40" s="120"/>
      <c r="DT40" s="120"/>
      <c r="DU40" s="120"/>
      <c r="DV40" s="120"/>
      <c r="DW40" s="120"/>
      <c r="DX40" s="120"/>
      <c r="DY40" s="120"/>
      <c r="DZ40" s="120"/>
      <c r="EA40" s="120"/>
      <c r="EB40" s="120"/>
      <c r="EC40" s="120"/>
      <c r="ED40" s="120"/>
      <c r="EE40" s="120"/>
      <c r="EF40" s="120"/>
      <c r="EG40" s="120"/>
      <c r="EH40" s="120"/>
      <c r="EI40" s="120"/>
      <c r="EJ40" s="120"/>
      <c r="EK40" s="120"/>
      <c r="EL40" s="120"/>
      <c r="EM40" s="120"/>
      <c r="EN40" s="120"/>
      <c r="EO40" s="120"/>
      <c r="EP40" s="120"/>
      <c r="EQ40" s="120"/>
      <c r="ER40" s="120"/>
      <c r="ES40" s="120"/>
      <c r="ET40" s="120"/>
      <c r="EU40" s="120"/>
      <c r="EV40" s="120"/>
      <c r="EW40" s="120"/>
      <c r="EX40" s="120"/>
      <c r="EY40" s="120"/>
      <c r="EZ40" s="120"/>
      <c r="FA40" s="120"/>
      <c r="FB40" s="120"/>
      <c r="FC40" s="120"/>
      <c r="FD40" s="120"/>
      <c r="FE40" s="120"/>
      <c r="FF40" s="120"/>
      <c r="FG40" s="120"/>
      <c r="FH40" s="120"/>
      <c r="FI40" s="120"/>
      <c r="FJ40" s="120"/>
      <c r="FK40" s="120"/>
      <c r="FL40" s="120"/>
      <c r="FM40" s="120"/>
      <c r="FN40" s="120"/>
      <c r="FO40" s="120"/>
      <c r="FP40" s="120"/>
      <c r="FQ40" s="120"/>
      <c r="FR40" s="120"/>
      <c r="FS40" s="120"/>
      <c r="FT40" s="120"/>
      <c r="FU40" s="120"/>
      <c r="FV40" s="120"/>
      <c r="FW40" s="120"/>
      <c r="FX40" s="120"/>
      <c r="FY40" s="120"/>
      <c r="FZ40" s="120"/>
      <c r="GA40" s="120"/>
      <c r="GB40" s="120"/>
      <c r="GC40" s="120"/>
      <c r="GD40" s="120"/>
      <c r="GE40" s="120"/>
      <c r="GF40" s="120"/>
      <c r="GG40" s="120"/>
      <c r="GH40" s="120"/>
      <c r="GI40" s="120"/>
      <c r="GJ40" s="120"/>
      <c r="GK40" s="120"/>
      <c r="GL40" s="120"/>
      <c r="GM40" s="120"/>
      <c r="GN40" s="120"/>
      <c r="GO40" s="120"/>
      <c r="GP40" s="120"/>
      <c r="GQ40" s="120"/>
      <c r="GR40" s="120"/>
      <c r="GS40" s="120"/>
      <c r="GT40" s="120"/>
      <c r="GU40" s="120"/>
      <c r="GV40" s="120"/>
      <c r="GW40" s="120"/>
      <c r="GX40" s="120"/>
      <c r="GY40" s="120"/>
      <c r="GZ40" s="120"/>
      <c r="HA40" s="120"/>
      <c r="HB40" s="120"/>
      <c r="HC40" s="120"/>
      <c r="HD40" s="120"/>
      <c r="HE40" s="120"/>
      <c r="HF40" s="120"/>
      <c r="HG40" s="120"/>
      <c r="HH40" s="120"/>
      <c r="HI40" s="120"/>
      <c r="HJ40" s="120"/>
      <c r="HK40" s="120"/>
      <c r="HL40" s="120"/>
      <c r="HM40" s="120"/>
      <c r="HN40" s="120"/>
      <c r="HO40" s="120"/>
      <c r="HP40" s="120"/>
      <c r="HQ40" s="120"/>
      <c r="HR40" s="120"/>
      <c r="HS40" s="120"/>
      <c r="HT40" s="120"/>
      <c r="HU40" s="120"/>
      <c r="HV40" s="120"/>
      <c r="HW40" s="120"/>
      <c r="HX40" s="120"/>
      <c r="HY40" s="120"/>
      <c r="HZ40" s="120"/>
      <c r="IA40" s="120"/>
      <c r="IB40" s="120"/>
      <c r="IC40" s="120"/>
      <c r="ID40" s="120"/>
      <c r="IE40" s="120"/>
      <c r="IF40" s="120"/>
      <c r="IG40" s="120"/>
      <c r="IH40" s="120"/>
      <c r="II40" s="120"/>
      <c r="IJ40" s="120"/>
      <c r="IK40" s="120"/>
      <c r="IL40" s="120"/>
      <c r="IM40" s="120"/>
      <c r="IN40" s="120"/>
    </row>
    <row r="41" spans="1:248" s="123" customFormat="1" ht="16.5" customHeight="1" x14ac:dyDescent="0.25">
      <c r="A41" s="126"/>
      <c r="B41" s="116" t="s">
        <v>70</v>
      </c>
      <c r="C41" s="117" t="s">
        <v>71</v>
      </c>
      <c r="D41" s="117">
        <v>0.7</v>
      </c>
      <c r="E41" s="117" t="s">
        <v>66</v>
      </c>
      <c r="F41" s="118">
        <v>15300</v>
      </c>
      <c r="G41" s="119">
        <v>15300</v>
      </c>
      <c r="H41" s="120"/>
      <c r="I41" s="120"/>
      <c r="J41" s="120"/>
      <c r="K41" s="120"/>
      <c r="L41" s="120"/>
      <c r="M41" s="120"/>
      <c r="N41" s="120"/>
      <c r="O41" s="120"/>
      <c r="P41" s="120"/>
      <c r="Q41" s="120"/>
      <c r="R41" s="120"/>
      <c r="S41" s="120"/>
      <c r="T41" s="120"/>
      <c r="U41" s="120"/>
      <c r="V41" s="120"/>
      <c r="W41" s="120"/>
      <c r="X41" s="120"/>
      <c r="Y41" s="120"/>
      <c r="Z41" s="120"/>
      <c r="AA41" s="120"/>
      <c r="AB41" s="120"/>
      <c r="AC41" s="120"/>
      <c r="AD41" s="120"/>
      <c r="AE41" s="120"/>
      <c r="AF41" s="120"/>
      <c r="AG41" s="120"/>
      <c r="AH41" s="120"/>
      <c r="AI41" s="120"/>
      <c r="AJ41" s="120"/>
      <c r="AK41" s="120"/>
      <c r="AL41" s="120"/>
      <c r="AM41" s="120"/>
      <c r="AN41" s="120"/>
      <c r="AO41" s="120"/>
      <c r="AP41" s="120"/>
      <c r="AQ41" s="120"/>
      <c r="AR41" s="120"/>
      <c r="AS41" s="120"/>
      <c r="AT41" s="120"/>
      <c r="AU41" s="120"/>
      <c r="AV41" s="120"/>
      <c r="AW41" s="120"/>
      <c r="AX41" s="120"/>
      <c r="AY41" s="120"/>
      <c r="AZ41" s="120"/>
      <c r="BA41" s="120"/>
      <c r="BB41" s="120"/>
      <c r="BC41" s="120"/>
      <c r="BD41" s="120"/>
      <c r="BE41" s="120"/>
      <c r="BF41" s="120"/>
      <c r="BG41" s="120"/>
      <c r="BH41" s="120"/>
      <c r="BI41" s="120"/>
      <c r="BJ41" s="120"/>
      <c r="BK41" s="120"/>
      <c r="BL41" s="120"/>
      <c r="BM41" s="120"/>
      <c r="BN41" s="120"/>
      <c r="BO41" s="120"/>
      <c r="BP41" s="120"/>
      <c r="BQ41" s="120"/>
      <c r="BR41" s="120"/>
      <c r="BS41" s="120"/>
      <c r="BT41" s="120"/>
      <c r="BU41" s="120"/>
      <c r="BV41" s="120"/>
      <c r="BW41" s="120"/>
      <c r="BX41" s="120"/>
      <c r="BY41" s="120"/>
      <c r="BZ41" s="120"/>
      <c r="CA41" s="120"/>
      <c r="CB41" s="120"/>
      <c r="CC41" s="120"/>
      <c r="CD41" s="120"/>
      <c r="CE41" s="120"/>
      <c r="CF41" s="120"/>
      <c r="CG41" s="120"/>
      <c r="CH41" s="120"/>
      <c r="CI41" s="120"/>
      <c r="CJ41" s="120"/>
      <c r="CK41" s="120"/>
      <c r="CL41" s="120"/>
      <c r="CM41" s="120"/>
      <c r="CN41" s="120"/>
      <c r="CO41" s="120"/>
      <c r="CP41" s="120"/>
      <c r="CQ41" s="120"/>
      <c r="CR41" s="120"/>
      <c r="CS41" s="120"/>
      <c r="CT41" s="120"/>
      <c r="CU41" s="120"/>
      <c r="CV41" s="120"/>
      <c r="CW41" s="120"/>
      <c r="CX41" s="120"/>
      <c r="CY41" s="120"/>
      <c r="CZ41" s="120"/>
      <c r="DA41" s="120"/>
      <c r="DB41" s="120"/>
      <c r="DC41" s="120"/>
      <c r="DD41" s="120"/>
      <c r="DE41" s="120"/>
      <c r="DF41" s="120"/>
      <c r="DG41" s="120"/>
      <c r="DH41" s="120"/>
      <c r="DI41" s="120"/>
      <c r="DJ41" s="120"/>
      <c r="DK41" s="120"/>
      <c r="DL41" s="120"/>
      <c r="DM41" s="120"/>
      <c r="DN41" s="120"/>
      <c r="DO41" s="120"/>
      <c r="DP41" s="120"/>
      <c r="DQ41" s="120"/>
      <c r="DR41" s="120"/>
      <c r="DS41" s="120"/>
      <c r="DT41" s="120"/>
      <c r="DU41" s="120"/>
      <c r="DV41" s="120"/>
      <c r="DW41" s="120"/>
      <c r="DX41" s="120"/>
      <c r="DY41" s="120"/>
      <c r="DZ41" s="120"/>
      <c r="EA41" s="120"/>
      <c r="EB41" s="120"/>
      <c r="EC41" s="120"/>
      <c r="ED41" s="120"/>
      <c r="EE41" s="120"/>
      <c r="EF41" s="120"/>
      <c r="EG41" s="120"/>
      <c r="EH41" s="120"/>
      <c r="EI41" s="120"/>
      <c r="EJ41" s="120"/>
      <c r="EK41" s="120"/>
      <c r="EL41" s="120"/>
      <c r="EM41" s="120"/>
      <c r="EN41" s="120"/>
      <c r="EO41" s="120"/>
      <c r="EP41" s="120"/>
      <c r="EQ41" s="120"/>
      <c r="ER41" s="120"/>
      <c r="ES41" s="120"/>
      <c r="ET41" s="120"/>
      <c r="EU41" s="120"/>
      <c r="EV41" s="120"/>
      <c r="EW41" s="120"/>
      <c r="EX41" s="120"/>
      <c r="EY41" s="120"/>
      <c r="EZ41" s="120"/>
      <c r="FA41" s="120"/>
      <c r="FB41" s="120"/>
      <c r="FC41" s="120"/>
      <c r="FD41" s="120"/>
      <c r="FE41" s="120"/>
      <c r="FF41" s="120"/>
      <c r="FG41" s="120"/>
      <c r="FH41" s="120"/>
      <c r="FI41" s="120"/>
      <c r="FJ41" s="120"/>
      <c r="FK41" s="120"/>
      <c r="FL41" s="120"/>
      <c r="FM41" s="120"/>
      <c r="FN41" s="120"/>
      <c r="FO41" s="120"/>
      <c r="FP41" s="120"/>
      <c r="FQ41" s="120"/>
      <c r="FR41" s="120"/>
      <c r="FS41" s="120"/>
      <c r="FT41" s="120"/>
      <c r="FU41" s="120"/>
      <c r="FV41" s="120"/>
      <c r="FW41" s="120"/>
      <c r="FX41" s="120"/>
      <c r="FY41" s="120"/>
      <c r="FZ41" s="120"/>
      <c r="GA41" s="120"/>
      <c r="GB41" s="120"/>
      <c r="GC41" s="120"/>
      <c r="GD41" s="120"/>
      <c r="GE41" s="120"/>
      <c r="GF41" s="120"/>
      <c r="GG41" s="120"/>
      <c r="GH41" s="120"/>
      <c r="GI41" s="120"/>
      <c r="GJ41" s="120"/>
      <c r="GK41" s="120"/>
      <c r="GL41" s="120"/>
      <c r="GM41" s="120"/>
      <c r="GN41" s="120"/>
      <c r="GO41" s="120"/>
      <c r="GP41" s="120"/>
      <c r="GQ41" s="120"/>
      <c r="GR41" s="120"/>
      <c r="GS41" s="120"/>
      <c r="GT41" s="120"/>
      <c r="GU41" s="120"/>
      <c r="GV41" s="120"/>
      <c r="GW41" s="120"/>
      <c r="GX41" s="120"/>
      <c r="GY41" s="120"/>
      <c r="GZ41" s="120"/>
      <c r="HA41" s="120"/>
      <c r="HB41" s="120"/>
      <c r="HC41" s="120"/>
      <c r="HD41" s="120"/>
      <c r="HE41" s="120"/>
      <c r="HF41" s="120"/>
      <c r="HG41" s="120"/>
      <c r="HH41" s="120"/>
      <c r="HI41" s="120"/>
      <c r="HJ41" s="120"/>
      <c r="HK41" s="120"/>
      <c r="HL41" s="120"/>
      <c r="HM41" s="120"/>
      <c r="HN41" s="120"/>
      <c r="HO41" s="120"/>
      <c r="HP41" s="120"/>
      <c r="HQ41" s="120"/>
      <c r="HR41" s="120"/>
      <c r="HS41" s="120"/>
      <c r="HT41" s="120"/>
      <c r="HU41" s="120"/>
      <c r="HV41" s="120"/>
      <c r="HW41" s="120"/>
      <c r="HX41" s="120"/>
      <c r="HY41" s="120"/>
      <c r="HZ41" s="120"/>
      <c r="IA41" s="120"/>
      <c r="IB41" s="120"/>
      <c r="IC41" s="120"/>
      <c r="ID41" s="120"/>
      <c r="IE41" s="120"/>
      <c r="IF41" s="120"/>
      <c r="IG41" s="120"/>
      <c r="IH41" s="120"/>
      <c r="II41" s="120"/>
      <c r="IJ41" s="120"/>
      <c r="IK41" s="120"/>
      <c r="IL41" s="120"/>
      <c r="IM41" s="120"/>
      <c r="IN41" s="120"/>
    </row>
    <row r="42" spans="1:248" s="123" customFormat="1" ht="16.5" customHeight="1" x14ac:dyDescent="0.25">
      <c r="A42" s="126"/>
      <c r="B42" s="116" t="s">
        <v>72</v>
      </c>
      <c r="C42" s="117" t="s">
        <v>73</v>
      </c>
      <c r="D42" s="117">
        <v>1</v>
      </c>
      <c r="E42" s="117" t="s">
        <v>74</v>
      </c>
      <c r="F42" s="118">
        <v>35000</v>
      </c>
      <c r="G42" s="119">
        <v>35000</v>
      </c>
      <c r="H42" s="120"/>
      <c r="I42" s="120"/>
      <c r="J42" s="120"/>
      <c r="K42" s="120"/>
      <c r="L42" s="120"/>
      <c r="M42" s="120"/>
      <c r="N42" s="120"/>
      <c r="O42" s="120"/>
      <c r="P42" s="120"/>
      <c r="Q42" s="120"/>
      <c r="R42" s="120"/>
      <c r="S42" s="120"/>
      <c r="T42" s="120"/>
      <c r="U42" s="120"/>
      <c r="V42" s="120"/>
      <c r="W42" s="120"/>
      <c r="X42" s="120"/>
      <c r="Y42" s="120"/>
      <c r="Z42" s="120"/>
      <c r="AA42" s="120"/>
      <c r="AB42" s="120"/>
      <c r="AC42" s="120"/>
      <c r="AD42" s="120"/>
      <c r="AE42" s="120"/>
      <c r="AF42" s="120"/>
      <c r="AG42" s="120"/>
      <c r="AH42" s="120"/>
      <c r="AI42" s="120"/>
      <c r="AJ42" s="120"/>
      <c r="AK42" s="120"/>
      <c r="AL42" s="120"/>
      <c r="AM42" s="120"/>
      <c r="AN42" s="120"/>
      <c r="AO42" s="120"/>
      <c r="AP42" s="120"/>
      <c r="AQ42" s="120"/>
      <c r="AR42" s="120"/>
      <c r="AS42" s="120"/>
      <c r="AT42" s="120"/>
      <c r="AU42" s="120"/>
      <c r="AV42" s="120"/>
      <c r="AW42" s="120"/>
      <c r="AX42" s="120"/>
      <c r="AY42" s="120"/>
      <c r="AZ42" s="120"/>
      <c r="BA42" s="120"/>
      <c r="BB42" s="120"/>
      <c r="BC42" s="120"/>
      <c r="BD42" s="120"/>
      <c r="BE42" s="120"/>
      <c r="BF42" s="120"/>
      <c r="BG42" s="120"/>
      <c r="BH42" s="120"/>
      <c r="BI42" s="120"/>
      <c r="BJ42" s="120"/>
      <c r="BK42" s="120"/>
      <c r="BL42" s="120"/>
      <c r="BM42" s="120"/>
      <c r="BN42" s="120"/>
      <c r="BO42" s="120"/>
      <c r="BP42" s="120"/>
      <c r="BQ42" s="120"/>
      <c r="BR42" s="120"/>
      <c r="BS42" s="120"/>
      <c r="BT42" s="120"/>
      <c r="BU42" s="120"/>
      <c r="BV42" s="120"/>
      <c r="BW42" s="120"/>
      <c r="BX42" s="120"/>
      <c r="BY42" s="120"/>
      <c r="BZ42" s="120"/>
      <c r="CA42" s="120"/>
      <c r="CB42" s="120"/>
      <c r="CC42" s="120"/>
      <c r="CD42" s="120"/>
      <c r="CE42" s="120"/>
      <c r="CF42" s="120"/>
      <c r="CG42" s="120"/>
      <c r="CH42" s="120"/>
      <c r="CI42" s="120"/>
      <c r="CJ42" s="120"/>
      <c r="CK42" s="120"/>
      <c r="CL42" s="120"/>
      <c r="CM42" s="120"/>
      <c r="CN42" s="120"/>
      <c r="CO42" s="120"/>
      <c r="CP42" s="120"/>
      <c r="CQ42" s="120"/>
      <c r="CR42" s="120"/>
      <c r="CS42" s="120"/>
      <c r="CT42" s="120"/>
      <c r="CU42" s="120"/>
      <c r="CV42" s="120"/>
      <c r="CW42" s="120"/>
      <c r="CX42" s="120"/>
      <c r="CY42" s="120"/>
      <c r="CZ42" s="120"/>
      <c r="DA42" s="120"/>
      <c r="DB42" s="120"/>
      <c r="DC42" s="120"/>
      <c r="DD42" s="120"/>
      <c r="DE42" s="120"/>
      <c r="DF42" s="120"/>
      <c r="DG42" s="120"/>
      <c r="DH42" s="120"/>
      <c r="DI42" s="120"/>
      <c r="DJ42" s="120"/>
      <c r="DK42" s="120"/>
      <c r="DL42" s="120"/>
      <c r="DM42" s="120"/>
      <c r="DN42" s="120"/>
      <c r="DO42" s="120"/>
      <c r="DP42" s="120"/>
      <c r="DQ42" s="120"/>
      <c r="DR42" s="120"/>
      <c r="DS42" s="120"/>
      <c r="DT42" s="120"/>
      <c r="DU42" s="120"/>
      <c r="DV42" s="120"/>
      <c r="DW42" s="120"/>
      <c r="DX42" s="120"/>
      <c r="DY42" s="120"/>
      <c r="DZ42" s="120"/>
      <c r="EA42" s="120"/>
      <c r="EB42" s="120"/>
      <c r="EC42" s="120"/>
      <c r="ED42" s="120"/>
      <c r="EE42" s="120"/>
      <c r="EF42" s="120"/>
      <c r="EG42" s="120"/>
      <c r="EH42" s="120"/>
      <c r="EI42" s="120"/>
      <c r="EJ42" s="120"/>
      <c r="EK42" s="120"/>
      <c r="EL42" s="120"/>
      <c r="EM42" s="120"/>
      <c r="EN42" s="120"/>
      <c r="EO42" s="120"/>
      <c r="EP42" s="120"/>
      <c r="EQ42" s="120"/>
      <c r="ER42" s="120"/>
      <c r="ES42" s="120"/>
      <c r="ET42" s="120"/>
      <c r="EU42" s="120"/>
      <c r="EV42" s="120"/>
      <c r="EW42" s="120"/>
      <c r="EX42" s="120"/>
      <c r="EY42" s="120"/>
      <c r="EZ42" s="120"/>
      <c r="FA42" s="120"/>
      <c r="FB42" s="120"/>
      <c r="FC42" s="120"/>
      <c r="FD42" s="120"/>
      <c r="FE42" s="120"/>
      <c r="FF42" s="120"/>
      <c r="FG42" s="120"/>
      <c r="FH42" s="120"/>
      <c r="FI42" s="120"/>
      <c r="FJ42" s="120"/>
      <c r="FK42" s="120"/>
      <c r="FL42" s="120"/>
      <c r="FM42" s="120"/>
      <c r="FN42" s="120"/>
      <c r="FO42" s="120"/>
      <c r="FP42" s="120"/>
      <c r="FQ42" s="120"/>
      <c r="FR42" s="120"/>
      <c r="FS42" s="120"/>
      <c r="FT42" s="120"/>
      <c r="FU42" s="120"/>
      <c r="FV42" s="120"/>
      <c r="FW42" s="120"/>
      <c r="FX42" s="120"/>
      <c r="FY42" s="120"/>
      <c r="FZ42" s="120"/>
      <c r="GA42" s="120"/>
      <c r="GB42" s="120"/>
      <c r="GC42" s="120"/>
      <c r="GD42" s="120"/>
      <c r="GE42" s="120"/>
      <c r="GF42" s="120"/>
      <c r="GG42" s="120"/>
      <c r="GH42" s="120"/>
      <c r="GI42" s="120"/>
      <c r="GJ42" s="120"/>
      <c r="GK42" s="120"/>
      <c r="GL42" s="120"/>
      <c r="GM42" s="120"/>
      <c r="GN42" s="120"/>
      <c r="GO42" s="120"/>
      <c r="GP42" s="120"/>
      <c r="GQ42" s="120"/>
      <c r="GR42" s="120"/>
      <c r="GS42" s="120"/>
      <c r="GT42" s="120"/>
      <c r="GU42" s="120"/>
      <c r="GV42" s="120"/>
      <c r="GW42" s="120"/>
      <c r="GX42" s="120"/>
      <c r="GY42" s="120"/>
      <c r="GZ42" s="120"/>
      <c r="HA42" s="120"/>
      <c r="HB42" s="120"/>
      <c r="HC42" s="120"/>
      <c r="HD42" s="120"/>
      <c r="HE42" s="120"/>
      <c r="HF42" s="120"/>
      <c r="HG42" s="120"/>
      <c r="HH42" s="120"/>
      <c r="HI42" s="120"/>
      <c r="HJ42" s="120"/>
      <c r="HK42" s="120"/>
      <c r="HL42" s="120"/>
      <c r="HM42" s="120"/>
      <c r="HN42" s="120"/>
      <c r="HO42" s="120"/>
      <c r="HP42" s="120"/>
      <c r="HQ42" s="120"/>
      <c r="HR42" s="120"/>
      <c r="HS42" s="120"/>
      <c r="HT42" s="120"/>
      <c r="HU42" s="120"/>
      <c r="HV42" s="120"/>
      <c r="HW42" s="120"/>
      <c r="HX42" s="120"/>
      <c r="HY42" s="120"/>
      <c r="HZ42" s="120"/>
      <c r="IA42" s="120"/>
      <c r="IB42" s="120"/>
      <c r="IC42" s="120"/>
      <c r="ID42" s="120"/>
      <c r="IE42" s="120"/>
      <c r="IF42" s="120"/>
      <c r="IG42" s="120"/>
      <c r="IH42" s="120"/>
      <c r="II42" s="120"/>
      <c r="IJ42" s="120"/>
      <c r="IK42" s="120"/>
      <c r="IL42" s="120"/>
      <c r="IM42" s="120"/>
      <c r="IN42" s="120"/>
    </row>
    <row r="43" spans="1:248" s="123" customFormat="1" ht="16.5" customHeight="1" x14ac:dyDescent="0.25">
      <c r="A43" s="126"/>
      <c r="B43" s="133" t="s">
        <v>75</v>
      </c>
      <c r="C43" s="134"/>
      <c r="D43" s="134"/>
      <c r="E43" s="135"/>
      <c r="F43" s="132"/>
      <c r="G43" s="132"/>
      <c r="H43" s="120"/>
      <c r="I43" s="120"/>
      <c r="J43" s="120"/>
      <c r="K43" s="120"/>
      <c r="L43" s="120"/>
      <c r="M43" s="120"/>
      <c r="N43" s="120"/>
      <c r="O43" s="120"/>
      <c r="P43" s="120"/>
      <c r="Q43" s="120"/>
      <c r="R43" s="120"/>
      <c r="S43" s="120"/>
      <c r="T43" s="120"/>
      <c r="U43" s="120"/>
      <c r="V43" s="120"/>
      <c r="W43" s="120"/>
      <c r="X43" s="120"/>
      <c r="Y43" s="120"/>
      <c r="Z43" s="120"/>
      <c r="AA43" s="120"/>
      <c r="AB43" s="120"/>
      <c r="AC43" s="120"/>
      <c r="AD43" s="120"/>
      <c r="AE43" s="120"/>
      <c r="AF43" s="120"/>
      <c r="AG43" s="120"/>
      <c r="AH43" s="120"/>
      <c r="AI43" s="120"/>
      <c r="AJ43" s="120"/>
      <c r="AK43" s="120"/>
      <c r="AL43" s="120"/>
      <c r="AM43" s="120"/>
      <c r="AN43" s="120"/>
      <c r="AO43" s="120"/>
      <c r="AP43" s="120"/>
      <c r="AQ43" s="120"/>
      <c r="AR43" s="120"/>
      <c r="AS43" s="120"/>
      <c r="AT43" s="120"/>
      <c r="AU43" s="120"/>
      <c r="AV43" s="120"/>
      <c r="AW43" s="120"/>
      <c r="AX43" s="120"/>
      <c r="AY43" s="120"/>
      <c r="AZ43" s="120"/>
      <c r="BA43" s="120"/>
      <c r="BB43" s="120"/>
      <c r="BC43" s="120"/>
      <c r="BD43" s="120"/>
      <c r="BE43" s="120"/>
      <c r="BF43" s="120"/>
      <c r="BG43" s="120"/>
      <c r="BH43" s="120"/>
      <c r="BI43" s="120"/>
      <c r="BJ43" s="120"/>
      <c r="BK43" s="120"/>
      <c r="BL43" s="120"/>
      <c r="BM43" s="120"/>
      <c r="BN43" s="120"/>
      <c r="BO43" s="120"/>
      <c r="BP43" s="120"/>
      <c r="BQ43" s="120"/>
      <c r="BR43" s="120"/>
      <c r="BS43" s="120"/>
      <c r="BT43" s="120"/>
      <c r="BU43" s="120"/>
      <c r="BV43" s="120"/>
      <c r="BW43" s="120"/>
      <c r="BX43" s="120"/>
      <c r="BY43" s="120"/>
      <c r="BZ43" s="120"/>
      <c r="CA43" s="120"/>
      <c r="CB43" s="120"/>
      <c r="CC43" s="120"/>
      <c r="CD43" s="120"/>
      <c r="CE43" s="120"/>
      <c r="CF43" s="120"/>
      <c r="CG43" s="120"/>
      <c r="CH43" s="120"/>
      <c r="CI43" s="120"/>
      <c r="CJ43" s="120"/>
      <c r="CK43" s="120"/>
      <c r="CL43" s="120"/>
      <c r="CM43" s="120"/>
      <c r="CN43" s="120"/>
      <c r="CO43" s="120"/>
      <c r="CP43" s="120"/>
      <c r="CQ43" s="120"/>
      <c r="CR43" s="120"/>
      <c r="CS43" s="120"/>
      <c r="CT43" s="120"/>
      <c r="CU43" s="120"/>
      <c r="CV43" s="120"/>
      <c r="CW43" s="120"/>
      <c r="CX43" s="120"/>
      <c r="CY43" s="120"/>
      <c r="CZ43" s="120"/>
      <c r="DA43" s="120"/>
      <c r="DB43" s="120"/>
      <c r="DC43" s="120"/>
      <c r="DD43" s="120"/>
      <c r="DE43" s="120"/>
      <c r="DF43" s="120"/>
      <c r="DG43" s="120"/>
      <c r="DH43" s="120"/>
      <c r="DI43" s="120"/>
      <c r="DJ43" s="120"/>
      <c r="DK43" s="120"/>
      <c r="DL43" s="120"/>
      <c r="DM43" s="120"/>
      <c r="DN43" s="120"/>
      <c r="DO43" s="120"/>
      <c r="DP43" s="120"/>
      <c r="DQ43" s="120"/>
      <c r="DR43" s="120"/>
      <c r="DS43" s="120"/>
      <c r="DT43" s="120"/>
      <c r="DU43" s="120"/>
      <c r="DV43" s="120"/>
      <c r="DW43" s="120"/>
      <c r="DX43" s="120"/>
      <c r="DY43" s="120"/>
      <c r="DZ43" s="120"/>
      <c r="EA43" s="120"/>
      <c r="EB43" s="120"/>
      <c r="EC43" s="120"/>
      <c r="ED43" s="120"/>
      <c r="EE43" s="120"/>
      <c r="EF43" s="120"/>
      <c r="EG43" s="120"/>
      <c r="EH43" s="120"/>
      <c r="EI43" s="120"/>
      <c r="EJ43" s="120"/>
      <c r="EK43" s="120"/>
      <c r="EL43" s="120"/>
      <c r="EM43" s="120"/>
      <c r="EN43" s="120"/>
      <c r="EO43" s="120"/>
      <c r="EP43" s="120"/>
      <c r="EQ43" s="120"/>
      <c r="ER43" s="120"/>
      <c r="ES43" s="120"/>
      <c r="ET43" s="120"/>
      <c r="EU43" s="120"/>
      <c r="EV43" s="120"/>
      <c r="EW43" s="120"/>
      <c r="EX43" s="120"/>
      <c r="EY43" s="120"/>
      <c r="EZ43" s="120"/>
      <c r="FA43" s="120"/>
      <c r="FB43" s="120"/>
      <c r="FC43" s="120"/>
      <c r="FD43" s="120"/>
      <c r="FE43" s="120"/>
      <c r="FF43" s="120"/>
      <c r="FG43" s="120"/>
      <c r="FH43" s="120"/>
      <c r="FI43" s="120"/>
      <c r="FJ43" s="120"/>
      <c r="FK43" s="120"/>
      <c r="FL43" s="120"/>
      <c r="FM43" s="120"/>
      <c r="FN43" s="120"/>
      <c r="FO43" s="120"/>
      <c r="FP43" s="120"/>
      <c r="FQ43" s="120"/>
      <c r="FR43" s="120"/>
      <c r="FS43" s="120"/>
      <c r="FT43" s="120"/>
      <c r="FU43" s="120"/>
      <c r="FV43" s="120"/>
      <c r="FW43" s="120"/>
      <c r="FX43" s="120"/>
      <c r="FY43" s="120"/>
      <c r="FZ43" s="120"/>
      <c r="GA43" s="120"/>
      <c r="GB43" s="120"/>
      <c r="GC43" s="120"/>
      <c r="GD43" s="120"/>
      <c r="GE43" s="120"/>
      <c r="GF43" s="120"/>
      <c r="GG43" s="120"/>
      <c r="GH43" s="120"/>
      <c r="GI43" s="120"/>
      <c r="GJ43" s="120"/>
      <c r="GK43" s="120"/>
      <c r="GL43" s="120"/>
      <c r="GM43" s="120"/>
      <c r="GN43" s="120"/>
      <c r="GO43" s="120"/>
      <c r="GP43" s="120"/>
      <c r="GQ43" s="120"/>
      <c r="GR43" s="120"/>
      <c r="GS43" s="120"/>
      <c r="GT43" s="120"/>
      <c r="GU43" s="120"/>
      <c r="GV43" s="120"/>
      <c r="GW43" s="120"/>
      <c r="GX43" s="120"/>
      <c r="GY43" s="120"/>
      <c r="GZ43" s="120"/>
      <c r="HA43" s="120"/>
      <c r="HB43" s="120"/>
      <c r="HC43" s="120"/>
      <c r="HD43" s="120"/>
      <c r="HE43" s="120"/>
      <c r="HF43" s="120"/>
      <c r="HG43" s="120"/>
      <c r="HH43" s="120"/>
      <c r="HI43" s="120"/>
      <c r="HJ43" s="120"/>
      <c r="HK43" s="120"/>
      <c r="HL43" s="120"/>
      <c r="HM43" s="120"/>
      <c r="HN43" s="120"/>
      <c r="HO43" s="120"/>
      <c r="HP43" s="120"/>
      <c r="HQ43" s="120"/>
      <c r="HR43" s="120"/>
      <c r="HS43" s="120"/>
      <c r="HT43" s="120"/>
      <c r="HU43" s="120"/>
      <c r="HV43" s="120"/>
      <c r="HW43" s="120"/>
      <c r="HX43" s="120"/>
      <c r="HY43" s="120"/>
      <c r="HZ43" s="120"/>
      <c r="IA43" s="120"/>
      <c r="IB43" s="120"/>
      <c r="IC43" s="120"/>
      <c r="ID43" s="120"/>
      <c r="IE43" s="120"/>
      <c r="IF43" s="120"/>
      <c r="IG43" s="120"/>
      <c r="IH43" s="120"/>
      <c r="II43" s="120"/>
      <c r="IJ43" s="120"/>
      <c r="IK43" s="120"/>
      <c r="IL43" s="120"/>
      <c r="IM43" s="120"/>
      <c r="IN43" s="120"/>
    </row>
    <row r="44" spans="1:248" s="123" customFormat="1" ht="16.5" customHeight="1" x14ac:dyDescent="0.25">
      <c r="A44" s="126"/>
      <c r="B44" s="116" t="s">
        <v>76</v>
      </c>
      <c r="C44" s="136" t="s">
        <v>77</v>
      </c>
      <c r="D44" s="137">
        <v>200</v>
      </c>
      <c r="E44" s="117" t="s">
        <v>78</v>
      </c>
      <c r="F44" s="118">
        <v>4000</v>
      </c>
      <c r="G44" s="119">
        <f>+F44*D44</f>
        <v>800000</v>
      </c>
      <c r="H44" s="120"/>
      <c r="I44" s="120"/>
      <c r="J44" s="120"/>
      <c r="K44" s="120"/>
      <c r="L44" s="120"/>
      <c r="M44" s="120"/>
      <c r="N44" s="120"/>
      <c r="O44" s="120"/>
      <c r="P44" s="120"/>
      <c r="Q44" s="120"/>
      <c r="R44" s="120"/>
      <c r="S44" s="120"/>
      <c r="T44" s="120"/>
      <c r="U44" s="120"/>
      <c r="V44" s="120"/>
      <c r="W44" s="120"/>
      <c r="X44" s="120"/>
      <c r="Y44" s="120"/>
      <c r="Z44" s="120"/>
      <c r="AA44" s="120"/>
      <c r="AB44" s="120"/>
      <c r="AC44" s="120"/>
      <c r="AD44" s="120"/>
      <c r="AE44" s="120"/>
      <c r="AF44" s="120"/>
      <c r="AG44" s="120"/>
      <c r="AH44" s="120"/>
      <c r="AI44" s="120"/>
      <c r="AJ44" s="120"/>
      <c r="AK44" s="120"/>
      <c r="AL44" s="120"/>
      <c r="AM44" s="120"/>
      <c r="AN44" s="120"/>
      <c r="AO44" s="120"/>
      <c r="AP44" s="120"/>
      <c r="AQ44" s="120"/>
      <c r="AR44" s="120"/>
      <c r="AS44" s="120"/>
      <c r="AT44" s="120"/>
      <c r="AU44" s="120"/>
      <c r="AV44" s="120"/>
      <c r="AW44" s="120"/>
      <c r="AX44" s="120"/>
      <c r="AY44" s="120"/>
      <c r="AZ44" s="120"/>
      <c r="BA44" s="120"/>
      <c r="BB44" s="120"/>
      <c r="BC44" s="120"/>
      <c r="BD44" s="120"/>
      <c r="BE44" s="120"/>
      <c r="BF44" s="120"/>
      <c r="BG44" s="120"/>
      <c r="BH44" s="120"/>
      <c r="BI44" s="120"/>
      <c r="BJ44" s="120"/>
      <c r="BK44" s="120"/>
      <c r="BL44" s="120"/>
      <c r="BM44" s="120"/>
      <c r="BN44" s="120"/>
      <c r="BO44" s="120"/>
      <c r="BP44" s="120"/>
      <c r="BQ44" s="120"/>
      <c r="BR44" s="120"/>
      <c r="BS44" s="120"/>
      <c r="BT44" s="120"/>
      <c r="BU44" s="120"/>
      <c r="BV44" s="120"/>
      <c r="BW44" s="120"/>
      <c r="BX44" s="120"/>
      <c r="BY44" s="120"/>
      <c r="BZ44" s="120"/>
      <c r="CA44" s="120"/>
      <c r="CB44" s="120"/>
      <c r="CC44" s="120"/>
      <c r="CD44" s="120"/>
      <c r="CE44" s="120"/>
      <c r="CF44" s="120"/>
      <c r="CG44" s="120"/>
      <c r="CH44" s="120"/>
      <c r="CI44" s="120"/>
      <c r="CJ44" s="120"/>
      <c r="CK44" s="120"/>
      <c r="CL44" s="120"/>
      <c r="CM44" s="120"/>
      <c r="CN44" s="120"/>
      <c r="CO44" s="120"/>
      <c r="CP44" s="120"/>
      <c r="CQ44" s="120"/>
      <c r="CR44" s="120"/>
      <c r="CS44" s="120"/>
      <c r="CT44" s="120"/>
      <c r="CU44" s="120"/>
      <c r="CV44" s="120"/>
      <c r="CW44" s="120"/>
      <c r="CX44" s="120"/>
      <c r="CY44" s="120"/>
      <c r="CZ44" s="120"/>
      <c r="DA44" s="120"/>
      <c r="DB44" s="120"/>
      <c r="DC44" s="120"/>
      <c r="DD44" s="120"/>
      <c r="DE44" s="120"/>
      <c r="DF44" s="120"/>
      <c r="DG44" s="120"/>
      <c r="DH44" s="120"/>
      <c r="DI44" s="120"/>
      <c r="DJ44" s="120"/>
      <c r="DK44" s="120"/>
      <c r="DL44" s="120"/>
      <c r="DM44" s="120"/>
      <c r="DN44" s="120"/>
      <c r="DO44" s="120"/>
      <c r="DP44" s="120"/>
      <c r="DQ44" s="120"/>
      <c r="DR44" s="120"/>
      <c r="DS44" s="120"/>
      <c r="DT44" s="120"/>
      <c r="DU44" s="120"/>
      <c r="DV44" s="120"/>
      <c r="DW44" s="120"/>
      <c r="DX44" s="120"/>
      <c r="DY44" s="120"/>
      <c r="DZ44" s="120"/>
      <c r="EA44" s="120"/>
      <c r="EB44" s="120"/>
      <c r="EC44" s="120"/>
      <c r="ED44" s="120"/>
      <c r="EE44" s="120"/>
      <c r="EF44" s="120"/>
      <c r="EG44" s="120"/>
      <c r="EH44" s="120"/>
      <c r="EI44" s="120"/>
      <c r="EJ44" s="120"/>
      <c r="EK44" s="120"/>
      <c r="EL44" s="120"/>
      <c r="EM44" s="120"/>
      <c r="EN44" s="120"/>
      <c r="EO44" s="120"/>
      <c r="EP44" s="120"/>
      <c r="EQ44" s="120"/>
      <c r="ER44" s="120"/>
      <c r="ES44" s="120"/>
      <c r="ET44" s="120"/>
      <c r="EU44" s="120"/>
      <c r="EV44" s="120"/>
      <c r="EW44" s="120"/>
      <c r="EX44" s="120"/>
      <c r="EY44" s="120"/>
      <c r="EZ44" s="120"/>
      <c r="FA44" s="120"/>
      <c r="FB44" s="120"/>
      <c r="FC44" s="120"/>
      <c r="FD44" s="120"/>
      <c r="FE44" s="120"/>
      <c r="FF44" s="120"/>
      <c r="FG44" s="120"/>
      <c r="FH44" s="120"/>
      <c r="FI44" s="120"/>
      <c r="FJ44" s="120"/>
      <c r="FK44" s="120"/>
      <c r="FL44" s="120"/>
      <c r="FM44" s="120"/>
      <c r="FN44" s="120"/>
      <c r="FO44" s="120"/>
      <c r="FP44" s="120"/>
      <c r="FQ44" s="120"/>
      <c r="FR44" s="120"/>
      <c r="FS44" s="120"/>
      <c r="FT44" s="120"/>
      <c r="FU44" s="120"/>
      <c r="FV44" s="120"/>
      <c r="FW44" s="120"/>
      <c r="FX44" s="120"/>
      <c r="FY44" s="120"/>
      <c r="FZ44" s="120"/>
      <c r="GA44" s="120"/>
      <c r="GB44" s="120"/>
      <c r="GC44" s="120"/>
      <c r="GD44" s="120"/>
      <c r="GE44" s="120"/>
      <c r="GF44" s="120"/>
      <c r="GG44" s="120"/>
      <c r="GH44" s="120"/>
      <c r="GI44" s="120"/>
      <c r="GJ44" s="120"/>
      <c r="GK44" s="120"/>
      <c r="GL44" s="120"/>
      <c r="GM44" s="120"/>
      <c r="GN44" s="120"/>
      <c r="GO44" s="120"/>
      <c r="GP44" s="120"/>
      <c r="GQ44" s="120"/>
      <c r="GR44" s="120"/>
      <c r="GS44" s="120"/>
      <c r="GT44" s="120"/>
      <c r="GU44" s="120"/>
      <c r="GV44" s="120"/>
      <c r="GW44" s="120"/>
      <c r="GX44" s="120"/>
      <c r="GY44" s="120"/>
      <c r="GZ44" s="120"/>
      <c r="HA44" s="120"/>
      <c r="HB44" s="120"/>
      <c r="HC44" s="120"/>
      <c r="HD44" s="120"/>
      <c r="HE44" s="120"/>
      <c r="HF44" s="120"/>
      <c r="HG44" s="120"/>
      <c r="HH44" s="120"/>
      <c r="HI44" s="120"/>
      <c r="HJ44" s="120"/>
      <c r="HK44" s="120"/>
      <c r="HL44" s="120"/>
      <c r="HM44" s="120"/>
      <c r="HN44" s="120"/>
      <c r="HO44" s="120"/>
      <c r="HP44" s="120"/>
      <c r="HQ44" s="120"/>
      <c r="HR44" s="120"/>
      <c r="HS44" s="120"/>
      <c r="HT44" s="120"/>
      <c r="HU44" s="120"/>
      <c r="HV44" s="120"/>
      <c r="HW44" s="120"/>
      <c r="HX44" s="120"/>
      <c r="HY44" s="120"/>
      <c r="HZ44" s="120"/>
      <c r="IA44" s="120"/>
      <c r="IB44" s="120"/>
      <c r="IC44" s="120"/>
      <c r="ID44" s="120"/>
      <c r="IE44" s="120"/>
      <c r="IF44" s="120"/>
      <c r="IG44" s="120"/>
      <c r="IH44" s="120"/>
      <c r="II44" s="120"/>
      <c r="IJ44" s="120"/>
      <c r="IK44" s="120"/>
      <c r="IL44" s="120"/>
      <c r="IM44" s="120"/>
      <c r="IN44" s="120"/>
    </row>
    <row r="45" spans="1:248" s="123" customFormat="1" ht="16.5" customHeight="1" x14ac:dyDescent="0.25">
      <c r="A45" s="126"/>
      <c r="B45" s="129" t="s">
        <v>79</v>
      </c>
      <c r="C45" s="136" t="s">
        <v>89</v>
      </c>
      <c r="D45" s="137">
        <v>25</v>
      </c>
      <c r="E45" s="117" t="s">
        <v>78</v>
      </c>
      <c r="F45" s="118">
        <v>12500</v>
      </c>
      <c r="G45" s="119">
        <v>250000</v>
      </c>
      <c r="H45" s="120"/>
      <c r="I45" s="120"/>
      <c r="J45" s="120"/>
      <c r="K45" s="120"/>
      <c r="L45" s="120"/>
      <c r="M45" s="120"/>
      <c r="N45" s="120"/>
      <c r="O45" s="120"/>
      <c r="P45" s="120"/>
      <c r="Q45" s="120"/>
      <c r="R45" s="120"/>
      <c r="S45" s="120"/>
      <c r="T45" s="120"/>
      <c r="U45" s="120"/>
      <c r="V45" s="120"/>
      <c r="W45" s="120"/>
      <c r="X45" s="120"/>
      <c r="Y45" s="120"/>
      <c r="Z45" s="120"/>
      <c r="AA45" s="120"/>
      <c r="AB45" s="120"/>
      <c r="AC45" s="120"/>
      <c r="AD45" s="120"/>
      <c r="AE45" s="120"/>
      <c r="AF45" s="120"/>
      <c r="AG45" s="120"/>
      <c r="AH45" s="120"/>
      <c r="AI45" s="120"/>
      <c r="AJ45" s="120"/>
      <c r="AK45" s="120"/>
      <c r="AL45" s="120"/>
      <c r="AM45" s="120"/>
      <c r="AN45" s="120"/>
      <c r="AO45" s="120"/>
      <c r="AP45" s="120"/>
      <c r="AQ45" s="120"/>
      <c r="AR45" s="120"/>
      <c r="AS45" s="120"/>
      <c r="AT45" s="120"/>
      <c r="AU45" s="120"/>
      <c r="AV45" s="120"/>
      <c r="AW45" s="120"/>
      <c r="AX45" s="120"/>
      <c r="AY45" s="120"/>
      <c r="AZ45" s="120"/>
      <c r="BA45" s="120"/>
      <c r="BB45" s="120"/>
      <c r="BC45" s="120"/>
      <c r="BD45" s="120"/>
      <c r="BE45" s="120"/>
      <c r="BF45" s="120"/>
      <c r="BG45" s="120"/>
      <c r="BH45" s="120"/>
      <c r="BI45" s="120"/>
      <c r="BJ45" s="120"/>
      <c r="BK45" s="120"/>
      <c r="BL45" s="120"/>
      <c r="BM45" s="120"/>
      <c r="BN45" s="120"/>
      <c r="BO45" s="120"/>
      <c r="BP45" s="120"/>
      <c r="BQ45" s="120"/>
      <c r="BR45" s="120"/>
      <c r="BS45" s="120"/>
      <c r="BT45" s="120"/>
      <c r="BU45" s="120"/>
      <c r="BV45" s="120"/>
      <c r="BW45" s="120"/>
      <c r="BX45" s="120"/>
      <c r="BY45" s="120"/>
      <c r="BZ45" s="120"/>
      <c r="CA45" s="120"/>
      <c r="CB45" s="120"/>
      <c r="CC45" s="120"/>
      <c r="CD45" s="120"/>
      <c r="CE45" s="120"/>
      <c r="CF45" s="120"/>
      <c r="CG45" s="120"/>
      <c r="CH45" s="120"/>
      <c r="CI45" s="120"/>
      <c r="CJ45" s="120"/>
      <c r="CK45" s="120"/>
      <c r="CL45" s="120"/>
      <c r="CM45" s="120"/>
      <c r="CN45" s="120"/>
      <c r="CO45" s="120"/>
      <c r="CP45" s="120"/>
      <c r="CQ45" s="120"/>
      <c r="CR45" s="120"/>
      <c r="CS45" s="120"/>
      <c r="CT45" s="120"/>
      <c r="CU45" s="120"/>
      <c r="CV45" s="120"/>
      <c r="CW45" s="120"/>
      <c r="CX45" s="120"/>
      <c r="CY45" s="120"/>
      <c r="CZ45" s="120"/>
      <c r="DA45" s="120"/>
      <c r="DB45" s="120"/>
      <c r="DC45" s="120"/>
      <c r="DD45" s="120"/>
      <c r="DE45" s="120"/>
      <c r="DF45" s="120"/>
      <c r="DG45" s="120"/>
      <c r="DH45" s="120"/>
      <c r="DI45" s="120"/>
      <c r="DJ45" s="120"/>
      <c r="DK45" s="120"/>
      <c r="DL45" s="120"/>
      <c r="DM45" s="120"/>
      <c r="DN45" s="120"/>
      <c r="DO45" s="120"/>
      <c r="DP45" s="120"/>
      <c r="DQ45" s="120"/>
      <c r="DR45" s="120"/>
      <c r="DS45" s="120"/>
      <c r="DT45" s="120"/>
      <c r="DU45" s="120"/>
      <c r="DV45" s="120"/>
      <c r="DW45" s="120"/>
      <c r="DX45" s="120"/>
      <c r="DY45" s="120"/>
      <c r="DZ45" s="120"/>
      <c r="EA45" s="120"/>
      <c r="EB45" s="120"/>
      <c r="EC45" s="120"/>
      <c r="ED45" s="120"/>
      <c r="EE45" s="120"/>
      <c r="EF45" s="120"/>
      <c r="EG45" s="120"/>
      <c r="EH45" s="120"/>
      <c r="EI45" s="120"/>
      <c r="EJ45" s="120"/>
      <c r="EK45" s="120"/>
      <c r="EL45" s="120"/>
      <c r="EM45" s="120"/>
      <c r="EN45" s="120"/>
      <c r="EO45" s="120"/>
      <c r="EP45" s="120"/>
      <c r="EQ45" s="120"/>
      <c r="ER45" s="120"/>
      <c r="ES45" s="120"/>
      <c r="ET45" s="120"/>
      <c r="EU45" s="120"/>
      <c r="EV45" s="120"/>
      <c r="EW45" s="120"/>
      <c r="EX45" s="120"/>
      <c r="EY45" s="120"/>
      <c r="EZ45" s="120"/>
      <c r="FA45" s="120"/>
      <c r="FB45" s="120"/>
      <c r="FC45" s="120"/>
      <c r="FD45" s="120"/>
      <c r="FE45" s="120"/>
      <c r="FF45" s="120"/>
      <c r="FG45" s="120"/>
      <c r="FH45" s="120"/>
      <c r="FI45" s="120"/>
      <c r="FJ45" s="120"/>
      <c r="FK45" s="120"/>
      <c r="FL45" s="120"/>
      <c r="FM45" s="120"/>
      <c r="FN45" s="120"/>
      <c r="FO45" s="120"/>
      <c r="FP45" s="120"/>
      <c r="FQ45" s="120"/>
      <c r="FR45" s="120"/>
      <c r="FS45" s="120"/>
      <c r="FT45" s="120"/>
      <c r="FU45" s="120"/>
      <c r="FV45" s="120"/>
      <c r="FW45" s="120"/>
      <c r="FX45" s="120"/>
      <c r="FY45" s="120"/>
      <c r="FZ45" s="120"/>
      <c r="GA45" s="120"/>
      <c r="GB45" s="120"/>
      <c r="GC45" s="120"/>
      <c r="GD45" s="120"/>
      <c r="GE45" s="120"/>
      <c r="GF45" s="120"/>
      <c r="GG45" s="120"/>
      <c r="GH45" s="120"/>
      <c r="GI45" s="120"/>
      <c r="GJ45" s="120"/>
      <c r="GK45" s="120"/>
      <c r="GL45" s="120"/>
      <c r="GM45" s="120"/>
      <c r="GN45" s="120"/>
      <c r="GO45" s="120"/>
      <c r="GP45" s="120"/>
      <c r="GQ45" s="120"/>
      <c r="GR45" s="120"/>
      <c r="GS45" s="120"/>
      <c r="GT45" s="120"/>
      <c r="GU45" s="120"/>
      <c r="GV45" s="120"/>
      <c r="GW45" s="120"/>
      <c r="GX45" s="120"/>
      <c r="GY45" s="120"/>
      <c r="GZ45" s="120"/>
      <c r="HA45" s="120"/>
      <c r="HB45" s="120"/>
      <c r="HC45" s="120"/>
      <c r="HD45" s="120"/>
      <c r="HE45" s="120"/>
      <c r="HF45" s="120"/>
      <c r="HG45" s="120"/>
      <c r="HH45" s="120"/>
      <c r="HI45" s="120"/>
      <c r="HJ45" s="120"/>
      <c r="HK45" s="120"/>
      <c r="HL45" s="120"/>
      <c r="HM45" s="120"/>
      <c r="HN45" s="120"/>
      <c r="HO45" s="120"/>
      <c r="HP45" s="120"/>
      <c r="HQ45" s="120"/>
      <c r="HR45" s="120"/>
      <c r="HS45" s="120"/>
      <c r="HT45" s="120"/>
      <c r="HU45" s="120"/>
      <c r="HV45" s="120"/>
      <c r="HW45" s="120"/>
      <c r="HX45" s="120"/>
      <c r="HY45" s="120"/>
      <c r="HZ45" s="120"/>
      <c r="IA45" s="120"/>
      <c r="IB45" s="120"/>
      <c r="IC45" s="120"/>
      <c r="ID45" s="120"/>
      <c r="IE45" s="120"/>
      <c r="IF45" s="120"/>
      <c r="IG45" s="120"/>
      <c r="IH45" s="120"/>
      <c r="II45" s="120"/>
      <c r="IJ45" s="120"/>
      <c r="IK45" s="120"/>
      <c r="IL45" s="120"/>
      <c r="IM45" s="120"/>
      <c r="IN45" s="120"/>
    </row>
    <row r="46" spans="1:248" ht="13.5" customHeight="1" x14ac:dyDescent="0.25">
      <c r="A46" s="33"/>
      <c r="B46" s="14" t="s">
        <v>28</v>
      </c>
      <c r="C46" s="15"/>
      <c r="D46" s="15"/>
      <c r="E46" s="15"/>
      <c r="F46" s="16"/>
      <c r="G46" s="58">
        <f>SUM(G40:G45)</f>
        <v>1100300</v>
      </c>
    </row>
    <row r="47" spans="1:248" ht="12" customHeight="1" x14ac:dyDescent="0.25">
      <c r="A47" s="28"/>
      <c r="B47" s="44"/>
      <c r="C47" s="45"/>
      <c r="D47" s="45"/>
      <c r="E47" s="47"/>
      <c r="F47" s="46"/>
      <c r="G47" s="46"/>
    </row>
    <row r="48" spans="1:248" ht="12" customHeight="1" x14ac:dyDescent="0.25">
      <c r="A48" s="33"/>
      <c r="B48" s="6" t="s">
        <v>29</v>
      </c>
      <c r="C48" s="7"/>
      <c r="D48" s="8"/>
      <c r="E48" s="8"/>
      <c r="F48" s="9"/>
      <c r="G48" s="9"/>
    </row>
    <row r="49" spans="1:7" ht="24" customHeight="1" x14ac:dyDescent="0.25">
      <c r="A49" s="33"/>
      <c r="B49" s="17" t="s">
        <v>30</v>
      </c>
      <c r="C49" s="18" t="s">
        <v>26</v>
      </c>
      <c r="D49" s="18" t="s">
        <v>27</v>
      </c>
      <c r="E49" s="17" t="s">
        <v>15</v>
      </c>
      <c r="F49" s="18" t="s">
        <v>16</v>
      </c>
      <c r="G49" s="17" t="s">
        <v>17</v>
      </c>
    </row>
    <row r="50" spans="1:7" ht="12.75" customHeight="1" x14ac:dyDescent="0.25">
      <c r="A50" s="39"/>
      <c r="B50" s="77"/>
      <c r="C50" s="78"/>
      <c r="D50" s="34"/>
      <c r="E50" s="52"/>
      <c r="F50" s="79"/>
      <c r="G50" s="34"/>
    </row>
    <row r="51" spans="1:7" ht="13.5" customHeight="1" x14ac:dyDescent="0.25">
      <c r="A51" s="33"/>
      <c r="B51" s="14" t="s">
        <v>53</v>
      </c>
      <c r="C51" s="59"/>
      <c r="D51" s="59"/>
      <c r="E51" s="59"/>
      <c r="F51" s="60"/>
      <c r="G51" s="61">
        <f>+G50</f>
        <v>0</v>
      </c>
    </row>
    <row r="52" spans="1:7" ht="12" customHeight="1" x14ac:dyDescent="0.25">
      <c r="A52" s="28"/>
      <c r="B52" s="48"/>
      <c r="C52" s="48"/>
      <c r="D52" s="48"/>
      <c r="E52" s="48"/>
      <c r="F52" s="49"/>
      <c r="G52" s="49"/>
    </row>
    <row r="53" spans="1:7" ht="12" customHeight="1" x14ac:dyDescent="0.25">
      <c r="A53" s="50"/>
      <c r="B53" s="23" t="s">
        <v>31</v>
      </c>
      <c r="C53" s="24"/>
      <c r="D53" s="24"/>
      <c r="E53" s="24"/>
      <c r="F53" s="24"/>
      <c r="G53" s="54">
        <f>G25+G36+G46+G51+G30</f>
        <v>1400300</v>
      </c>
    </row>
    <row r="54" spans="1:7" ht="12" customHeight="1" x14ac:dyDescent="0.25">
      <c r="A54" s="50"/>
      <c r="B54" s="25" t="s">
        <v>32</v>
      </c>
      <c r="C54" s="20"/>
      <c r="D54" s="20"/>
      <c r="E54" s="20"/>
      <c r="F54" s="20"/>
      <c r="G54" s="55">
        <f>G53*0.05</f>
        <v>70015</v>
      </c>
    </row>
    <row r="55" spans="1:7" ht="12" customHeight="1" x14ac:dyDescent="0.25">
      <c r="A55" s="50"/>
      <c r="B55" s="26" t="s">
        <v>33</v>
      </c>
      <c r="C55" s="19"/>
      <c r="D55" s="19"/>
      <c r="E55" s="19"/>
      <c r="F55" s="19"/>
      <c r="G55" s="56">
        <f>G54+G53</f>
        <v>1470315</v>
      </c>
    </row>
    <row r="56" spans="1:7" ht="12" customHeight="1" x14ac:dyDescent="0.25">
      <c r="A56" s="50"/>
      <c r="B56" s="25" t="s">
        <v>34</v>
      </c>
      <c r="C56" s="20"/>
      <c r="D56" s="20"/>
      <c r="E56" s="20"/>
      <c r="F56" s="20"/>
      <c r="G56" s="55">
        <f>G13</f>
        <v>9200000</v>
      </c>
    </row>
    <row r="57" spans="1:7" ht="12" customHeight="1" x14ac:dyDescent="0.25">
      <c r="A57" s="50"/>
      <c r="B57" s="27" t="s">
        <v>35</v>
      </c>
      <c r="C57" s="80"/>
      <c r="D57" s="80"/>
      <c r="E57" s="80"/>
      <c r="F57" s="80"/>
      <c r="G57" s="57">
        <f>G56-G55</f>
        <v>7729685</v>
      </c>
    </row>
    <row r="58" spans="1:7" ht="12" customHeight="1" x14ac:dyDescent="0.25">
      <c r="A58" s="50"/>
      <c r="B58" s="81" t="s">
        <v>55</v>
      </c>
      <c r="C58" s="82"/>
      <c r="D58" s="82"/>
      <c r="E58" s="82"/>
      <c r="F58" s="82"/>
      <c r="G58" s="21"/>
    </row>
    <row r="59" spans="1:7" ht="12.75" customHeight="1" thickBot="1" x14ac:dyDescent="0.3">
      <c r="A59" s="50"/>
      <c r="B59" s="83"/>
      <c r="C59" s="82"/>
      <c r="D59" s="82"/>
      <c r="E59" s="82"/>
      <c r="F59" s="82"/>
      <c r="G59" s="21"/>
    </row>
    <row r="60" spans="1:7" ht="12" customHeight="1" x14ac:dyDescent="0.25">
      <c r="A60" s="50"/>
      <c r="B60" s="84" t="s">
        <v>56</v>
      </c>
      <c r="C60" s="85"/>
      <c r="D60" s="85"/>
      <c r="E60" s="85"/>
      <c r="F60" s="86"/>
      <c r="G60" s="21"/>
    </row>
    <row r="61" spans="1:7" ht="12" customHeight="1" x14ac:dyDescent="0.25">
      <c r="A61" s="50"/>
      <c r="B61" s="87" t="s">
        <v>36</v>
      </c>
      <c r="C61" s="83"/>
      <c r="D61" s="83"/>
      <c r="E61" s="83"/>
      <c r="F61" s="88"/>
      <c r="G61" s="21"/>
    </row>
    <row r="62" spans="1:7" ht="12" customHeight="1" x14ac:dyDescent="0.25">
      <c r="A62" s="50"/>
      <c r="B62" s="87" t="s">
        <v>37</v>
      </c>
      <c r="C62" s="83"/>
      <c r="D62" s="83"/>
      <c r="E62" s="83"/>
      <c r="F62" s="88"/>
      <c r="G62" s="21"/>
    </row>
    <row r="63" spans="1:7" ht="12" customHeight="1" x14ac:dyDescent="0.25">
      <c r="A63" s="50"/>
      <c r="B63" s="87" t="s">
        <v>38</v>
      </c>
      <c r="C63" s="83"/>
      <c r="D63" s="83"/>
      <c r="E63" s="83"/>
      <c r="F63" s="88"/>
      <c r="G63" s="21"/>
    </row>
    <row r="64" spans="1:7" ht="12" customHeight="1" x14ac:dyDescent="0.25">
      <c r="A64" s="50"/>
      <c r="B64" s="87" t="s">
        <v>39</v>
      </c>
      <c r="C64" s="83"/>
      <c r="D64" s="83"/>
      <c r="E64" s="83"/>
      <c r="F64" s="88"/>
      <c r="G64" s="21"/>
    </row>
    <row r="65" spans="1:7" ht="12" customHeight="1" x14ac:dyDescent="0.25">
      <c r="A65" s="50"/>
      <c r="B65" s="87" t="s">
        <v>40</v>
      </c>
      <c r="C65" s="83"/>
      <c r="D65" s="83"/>
      <c r="E65" s="83"/>
      <c r="F65" s="88"/>
      <c r="G65" s="21"/>
    </row>
    <row r="66" spans="1:7" ht="12.75" customHeight="1" thickBot="1" x14ac:dyDescent="0.3">
      <c r="A66" s="50"/>
      <c r="B66" s="89" t="s">
        <v>41</v>
      </c>
      <c r="C66" s="90"/>
      <c r="D66" s="90"/>
      <c r="E66" s="90"/>
      <c r="F66" s="91"/>
      <c r="G66" s="21"/>
    </row>
    <row r="67" spans="1:7" ht="12.75" customHeight="1" x14ac:dyDescent="0.25">
      <c r="A67" s="50"/>
      <c r="B67" s="83"/>
      <c r="C67" s="83"/>
      <c r="D67" s="83"/>
      <c r="E67" s="83"/>
      <c r="F67" s="83"/>
      <c r="G67" s="21"/>
    </row>
    <row r="68" spans="1:7" ht="15" customHeight="1" thickBot="1" x14ac:dyDescent="0.3">
      <c r="A68" s="50"/>
      <c r="B68" s="144" t="s">
        <v>42</v>
      </c>
      <c r="C68" s="145"/>
      <c r="D68" s="92"/>
      <c r="E68" s="93"/>
      <c r="F68" s="93"/>
      <c r="G68" s="21"/>
    </row>
    <row r="69" spans="1:7" ht="12" customHeight="1" x14ac:dyDescent="0.25">
      <c r="A69" s="50"/>
      <c r="B69" s="94" t="s">
        <v>30</v>
      </c>
      <c r="C69" s="95" t="s">
        <v>43</v>
      </c>
      <c r="D69" s="96" t="s">
        <v>44</v>
      </c>
      <c r="E69" s="93"/>
      <c r="F69" s="93"/>
      <c r="G69" s="21"/>
    </row>
    <row r="70" spans="1:7" ht="12" customHeight="1" x14ac:dyDescent="0.25">
      <c r="A70" s="50"/>
      <c r="B70" s="97" t="s">
        <v>45</v>
      </c>
      <c r="C70" s="98">
        <f>+G25</f>
        <v>300000</v>
      </c>
      <c r="D70" s="99">
        <f>(C70/C76)</f>
        <v>0.20403791024372328</v>
      </c>
      <c r="E70" s="93"/>
      <c r="F70" s="93"/>
      <c r="G70" s="21"/>
    </row>
    <row r="71" spans="1:7" ht="12" customHeight="1" x14ac:dyDescent="0.25">
      <c r="A71" s="50"/>
      <c r="B71" s="97" t="s">
        <v>46</v>
      </c>
      <c r="C71" s="100">
        <f>+G30</f>
        <v>0</v>
      </c>
      <c r="D71" s="99">
        <v>0</v>
      </c>
      <c r="E71" s="93"/>
      <c r="F71" s="93"/>
      <c r="G71" s="21"/>
    </row>
    <row r="72" spans="1:7" ht="12" customHeight="1" x14ac:dyDescent="0.25">
      <c r="A72" s="50"/>
      <c r="B72" s="97" t="s">
        <v>47</v>
      </c>
      <c r="C72" s="98">
        <f>+G36</f>
        <v>0</v>
      </c>
      <c r="D72" s="99">
        <f>(C72/C76)</f>
        <v>0</v>
      </c>
      <c r="E72" s="93"/>
      <c r="F72" s="93"/>
      <c r="G72" s="21"/>
    </row>
    <row r="73" spans="1:7" ht="12" customHeight="1" x14ac:dyDescent="0.25">
      <c r="A73" s="50"/>
      <c r="B73" s="97" t="s">
        <v>25</v>
      </c>
      <c r="C73" s="98">
        <f>+G46</f>
        <v>1100300</v>
      </c>
      <c r="D73" s="99">
        <f>(C73/C76)</f>
        <v>0.74834304213722913</v>
      </c>
      <c r="E73" s="93"/>
      <c r="F73" s="93"/>
      <c r="G73" s="21"/>
    </row>
    <row r="74" spans="1:7" ht="12" customHeight="1" x14ac:dyDescent="0.25">
      <c r="A74" s="50"/>
      <c r="B74" s="97" t="s">
        <v>48</v>
      </c>
      <c r="C74" s="101">
        <f>+G51</f>
        <v>0</v>
      </c>
      <c r="D74" s="99">
        <f>(C74/C76)</f>
        <v>0</v>
      </c>
      <c r="E74" s="102"/>
      <c r="F74" s="102"/>
      <c r="G74" s="21"/>
    </row>
    <row r="75" spans="1:7" ht="12" customHeight="1" x14ac:dyDescent="0.25">
      <c r="A75" s="50"/>
      <c r="B75" s="97" t="s">
        <v>49</v>
      </c>
      <c r="C75" s="101">
        <f>+G54</f>
        <v>70015</v>
      </c>
      <c r="D75" s="99">
        <f>(C75/C76)</f>
        <v>4.7619047619047616E-2</v>
      </c>
      <c r="E75" s="102"/>
      <c r="F75" s="102"/>
      <c r="G75" s="21"/>
    </row>
    <row r="76" spans="1:7" ht="12.75" customHeight="1" thickBot="1" x14ac:dyDescent="0.3">
      <c r="A76" s="50"/>
      <c r="B76" s="103" t="s">
        <v>50</v>
      </c>
      <c r="C76" s="104">
        <f>SUM(C70:C75)</f>
        <v>1470315</v>
      </c>
      <c r="D76" s="105">
        <f>SUM(D70:D75)</f>
        <v>1</v>
      </c>
      <c r="E76" s="102"/>
      <c r="F76" s="102"/>
      <c r="G76" s="21"/>
    </row>
    <row r="77" spans="1:7" ht="12" customHeight="1" x14ac:dyDescent="0.25">
      <c r="A77" s="50"/>
      <c r="B77" s="83"/>
      <c r="C77" s="82"/>
      <c r="D77" s="82"/>
      <c r="E77" s="82"/>
      <c r="F77" s="82"/>
      <c r="G77" s="21"/>
    </row>
    <row r="78" spans="1:7" ht="12.75" customHeight="1" x14ac:dyDescent="0.25">
      <c r="A78" s="50"/>
      <c r="B78" s="106"/>
      <c r="C78" s="82"/>
      <c r="D78" s="82"/>
      <c r="E78" s="82"/>
      <c r="F78" s="82"/>
      <c r="G78" s="21"/>
    </row>
    <row r="79" spans="1:7" ht="12" customHeight="1" thickBot="1" x14ac:dyDescent="0.3">
      <c r="A79" s="51"/>
      <c r="B79" s="107"/>
      <c r="C79" s="108" t="s">
        <v>82</v>
      </c>
      <c r="D79" s="109"/>
      <c r="E79" s="110"/>
      <c r="F79" s="111"/>
      <c r="G79" s="21"/>
    </row>
    <row r="80" spans="1:7" ht="12" customHeight="1" x14ac:dyDescent="0.25">
      <c r="A80" s="50"/>
      <c r="B80" s="112" t="s">
        <v>84</v>
      </c>
      <c r="C80" s="138">
        <v>4600</v>
      </c>
      <c r="D80" s="138">
        <v>4800</v>
      </c>
      <c r="E80" s="139">
        <v>4900</v>
      </c>
      <c r="F80" s="113"/>
      <c r="G80" s="22"/>
    </row>
    <row r="81" spans="1:8" ht="12.75" customHeight="1" thickBot="1" x14ac:dyDescent="0.3">
      <c r="A81" s="50"/>
      <c r="B81" s="103" t="s">
        <v>83</v>
      </c>
      <c r="C81" s="104">
        <f>(G55/C80)</f>
        <v>319.63369565217391</v>
      </c>
      <c r="D81" s="104">
        <f>(G55/D80)</f>
        <v>306.31562500000001</v>
      </c>
      <c r="E81" s="114">
        <f>(G55/E80)</f>
        <v>300.06428571428569</v>
      </c>
      <c r="F81" s="113"/>
      <c r="G81" s="22"/>
    </row>
    <row r="82" spans="1:8" ht="15.6" customHeight="1" x14ac:dyDescent="0.25">
      <c r="A82" s="50"/>
      <c r="B82" s="81" t="s">
        <v>51</v>
      </c>
      <c r="C82" s="83"/>
      <c r="D82" s="83"/>
      <c r="E82" s="83"/>
      <c r="F82" s="83"/>
      <c r="G82" s="83"/>
    </row>
    <row r="84" spans="1:8" ht="11.25" customHeight="1" x14ac:dyDescent="0.25">
      <c r="B84" s="120"/>
      <c r="C84" s="120"/>
      <c r="D84" s="120"/>
      <c r="E84" s="120"/>
      <c r="F84" s="120"/>
      <c r="G84" s="120"/>
      <c r="H84" s="120"/>
    </row>
  </sheetData>
  <mergeCells count="9">
    <mergeCell ref="E9:F10"/>
    <mergeCell ref="B68:C68"/>
    <mergeCell ref="E14:F14"/>
    <mergeCell ref="E12:F12"/>
    <mergeCell ref="E11:F11"/>
    <mergeCell ref="E15:F15"/>
    <mergeCell ref="E16:F16"/>
    <mergeCell ref="B18:G18"/>
    <mergeCell ref="E13:F13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BOVINOS CARNE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Mancilla Vargas Andres Alejandro</cp:lastModifiedBy>
  <dcterms:created xsi:type="dcterms:W3CDTF">2020-11-27T12:49:26Z</dcterms:created>
  <dcterms:modified xsi:type="dcterms:W3CDTF">2023-03-22T16:24:46Z</dcterms:modified>
</cp:coreProperties>
</file>