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Cebolla de Ra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D91" i="1" l="1"/>
  <c r="G49" i="1" l="1"/>
  <c r="G22" i="1" l="1"/>
  <c r="G23" i="1"/>
  <c r="G24" i="1"/>
  <c r="G25" i="1"/>
  <c r="G26" i="1"/>
  <c r="G27" i="1"/>
  <c r="G46" i="1"/>
  <c r="G47" i="1"/>
  <c r="G48" i="1"/>
  <c r="G51" i="1"/>
  <c r="G52" i="1"/>
  <c r="G54" i="1"/>
  <c r="G44" i="1"/>
  <c r="G55" i="1" l="1"/>
  <c r="G38" i="1" l="1"/>
  <c r="G37" i="1"/>
  <c r="G39" i="1" l="1"/>
  <c r="G21" i="1"/>
  <c r="G28" i="1" s="1"/>
  <c r="G12" i="1" l="1"/>
  <c r="C85" i="1" l="1"/>
  <c r="G65" i="1"/>
  <c r="C81" i="1" l="1"/>
  <c r="C84" i="1"/>
  <c r="C83" i="1"/>
  <c r="G62" i="1" l="1"/>
  <c r="G63" i="1" s="1"/>
  <c r="G64" i="1" l="1"/>
  <c r="D92" i="1" s="1"/>
  <c r="C86" i="1"/>
  <c r="C87" i="1" s="1"/>
  <c r="D84" i="1" s="1"/>
  <c r="C92" i="1" l="1"/>
  <c r="E92" i="1"/>
  <c r="G66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<sst xmlns="http://schemas.openxmlformats.org/spreadsheetml/2006/main" count="150" uniqueCount="107">
  <si>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</si>
  <si>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</si>
  <si>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</si>
  <si>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</si>
  <si>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</si>
  <si>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</si>
  <si>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</si>
  <si>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</si>
  <si>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</si>
  <si>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</si>
  <si>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</si>
  <si>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</si>
  <si>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</si>
  <si>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</si>
  <si>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</si>
  <si>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</si>
  <si>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</si>
  <si>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</si>
  <si>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</si>
  <si>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</si>
  <si>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</si>
  <si>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</si>
  <si>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</si>
  <si>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</si>
  <si>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</si>
  <si>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</si>
  <si>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</si>
  <si>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</si>
  <si>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</si>
  <si>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</si>
  <si>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</si>
  <si>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</si>
  <si>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</si>
  <si>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</si>
  <si>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</si>
  <si>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</si>
  <si>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</si>
  <si>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</si>
  <si>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</si>
  <si>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</si>
  <si>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</si>
  <si>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</si>
  <si>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</si>
  <si>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</si>
  <si>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</si>
  <si>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</si>
  <si>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</si>
  <si>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</si>
  <si>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</si>
  <si>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</si>
  <si>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</si>
  <si>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</si>
  <si>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</si>
  <si>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</si>
  <si>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</si>
  <si>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</si>
  <si>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</si>
  <si>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</si>
  <si>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</si>
  <si>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</si>
  <si>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</si>
  <si>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</si>
  <si>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</si>
  <si>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</si>
  <si>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</si>
  <si>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</si>
  <si>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</si>
  <si>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</si>
  <si>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</si>
  <si>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</si>
  <si>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</si>
  <si>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Lt</t>
  </si>
  <si>
    <t>Junio-Octubre</t>
  </si>
  <si>
    <t>Desmalezado</t>
  </si>
  <si>
    <t>Cosecha-Postcosecha</t>
  </si>
  <si>
    <t>Riegos</t>
  </si>
  <si>
    <t>Junio</t>
  </si>
  <si>
    <t>Abril-Agosto</t>
  </si>
  <si>
    <t>Fosfato Diamónico</t>
  </si>
  <si>
    <t>Nitrato Potásico</t>
  </si>
  <si>
    <t>Urea Granulada</t>
  </si>
  <si>
    <t>INSECTICIDA-NEMATICIDA</t>
  </si>
  <si>
    <t>Zero 5 EC</t>
  </si>
  <si>
    <t>HERBICIDA</t>
  </si>
  <si>
    <t>Afalon Flow</t>
  </si>
  <si>
    <t>7. Metodo de siembra en eras a un marco de 0.2 m x 0.2 m.</t>
  </si>
  <si>
    <t>PRECIO ESPERADO ($/kg.)</t>
  </si>
  <si>
    <t>CEBOLLA DE RAMA</t>
  </si>
  <si>
    <t>Septiembre-Noviembre</t>
  </si>
  <si>
    <t>Marzo-Mayo</t>
  </si>
  <si>
    <t>Abril-Octubre</t>
  </si>
  <si>
    <t>Enero-Marzo</t>
  </si>
  <si>
    <t>Marzo-Agosto</t>
  </si>
  <si>
    <t>Marzo-Octubre</t>
  </si>
  <si>
    <t>8. Período de siembra a cosecha 6 meses.</t>
  </si>
  <si>
    <t>Rendimiento (Kg/hà)</t>
  </si>
  <si>
    <t>Costo unitario ($/Kg) (*)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</si>
  <si>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</si>
  <si>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</si>
  <si>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</si>
  <si>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Century</t>
  </si>
  <si>
    <t>Nivelación de Suelo y Abonado de Fondo</t>
  </si>
  <si>
    <t>Siembra y Transplante</t>
  </si>
  <si>
    <t>Aplicación de Agroinsumos</t>
  </si>
  <si>
    <t>Guano no Avícola</t>
  </si>
  <si>
    <t>Rugby 200 CS 10 Lt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</si>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</sst>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8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0" fontId="1" fillId="9" borderId="53" xfId="0" applyFont="1" applyFill="1" applyBorder="1" applyAlignment="1"/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5" fontId="10" fillId="5" borderId="22" xfId="0" applyNumberFormat="1" applyFont="1" applyFill="1" applyBorder="1" applyAlignment="1">
      <alignment vertical="center"/>
    </xf>
    <xf numFmtId="49" fontId="10" fillId="3" borderId="2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4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4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6" borderId="27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6350</xdr:rowOff>
    </xdr:from>
    <xdr:to>
      <xdr:col>7</xdr:col>
      <xdr:colOff>6350</xdr:colOff>
      <xdr:row>7</xdr:row>
      <xdr:rowOff>38434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6850"/>
          <a:ext cx="6038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74"/>
  <sheetViews>
    <sheetView showGridLines="0" tabSelected="1" topLeftCell="A7" zoomScaleNormal="100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9.269531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47" width="10.81640625" style="1" customWidth="1"/>
  </cols>
  <sheetData>
    <row r="1" spans="1:7" ht="15" customHeight="1" x14ac:dyDescent="0.35">
      <c r="A1" s="98"/>
      <c r="B1" s="98"/>
      <c r="C1" s="98"/>
      <c r="D1" s="98"/>
      <c r="E1" s="98"/>
      <c r="F1" s="98"/>
      <c r="G1" s="98"/>
    </row>
    <row r="2" spans="1:7" ht="15" customHeight="1" x14ac:dyDescent="0.35">
      <c r="A2" s="89"/>
      <c r="B2" s="2"/>
      <c r="C2" s="2"/>
      <c r="D2" s="2"/>
      <c r="E2" s="2"/>
      <c r="F2" s="2"/>
      <c r="G2" s="2"/>
    </row>
    <row r="3" spans="1:7" ht="15" customHeight="1" x14ac:dyDescent="0.35">
      <c r="A3" s="89"/>
      <c r="B3" s="2"/>
      <c r="C3" s="2"/>
      <c r="D3" s="2"/>
      <c r="E3" s="2"/>
      <c r="F3" s="2"/>
      <c r="G3" s="2"/>
    </row>
    <row r="4" spans="1:7" ht="15" customHeight="1" x14ac:dyDescent="0.35">
      <c r="A4" s="89"/>
      <c r="B4" s="2"/>
      <c r="C4" s="2"/>
      <c r="D4" s="2"/>
      <c r="E4" s="2"/>
      <c r="F4" s="2"/>
      <c r="G4" s="2"/>
    </row>
    <row r="5" spans="1:7" ht="15" customHeight="1" x14ac:dyDescent="0.35">
      <c r="A5" s="89"/>
      <c r="B5" s="2"/>
      <c r="C5" s="2"/>
      <c r="D5" s="2"/>
      <c r="E5" s="2"/>
      <c r="F5" s="2"/>
      <c r="G5" s="2"/>
    </row>
    <row r="6" spans="1:7" ht="15" customHeight="1" x14ac:dyDescent="0.35">
      <c r="A6" s="89"/>
      <c r="B6" s="2"/>
      <c r="C6" s="2"/>
      <c r="D6" s="2"/>
      <c r="E6" s="2"/>
      <c r="F6" s="2"/>
      <c r="G6" s="2"/>
    </row>
    <row r="7" spans="1:7" ht="15" customHeight="1" x14ac:dyDescent="0.35">
      <c r="A7" s="89"/>
      <c r="B7" s="2"/>
      <c r="C7" s="2"/>
      <c r="D7" s="2"/>
      <c r="E7" s="2"/>
      <c r="F7" s="2"/>
      <c r="G7" s="2"/>
    </row>
    <row r="8" spans="1:7" ht="15" customHeight="1" x14ac:dyDescent="0.35">
      <c r="A8" s="89"/>
      <c r="B8" s="3"/>
      <c r="C8" s="4"/>
      <c r="D8" s="2"/>
      <c r="E8" s="4"/>
      <c r="F8" s="4"/>
      <c r="G8" s="4"/>
    </row>
    <row r="9" spans="1:7" ht="12" customHeight="1" x14ac:dyDescent="0.35">
      <c r="A9" s="89"/>
      <c r="B9" s="123" t="s">
        <v>0</v>
      </c>
      <c r="C9" s="124" t="s">
        <v>87</v>
      </c>
      <c r="D9" s="125"/>
      <c r="E9" s="152" t="s">
        <v>70</v>
      </c>
      <c r="F9" s="153"/>
      <c r="G9" s="126">
        <v>40000</v>
      </c>
    </row>
    <row r="10" spans="1:7" ht="38.25" customHeight="1" x14ac:dyDescent="0.35">
      <c r="A10" s="89"/>
      <c r="B10" s="21" t="s">
        <v>1</v>
      </c>
      <c r="C10" s="22" t="s">
        <v>100</v>
      </c>
      <c r="D10" s="55"/>
      <c r="E10" s="150" t="s">
        <v>2</v>
      </c>
      <c r="F10" s="151"/>
      <c r="G10" s="23" t="s">
        <v>88</v>
      </c>
    </row>
    <row r="11" spans="1:7" ht="18" customHeight="1" x14ac:dyDescent="0.35">
      <c r="A11" s="89"/>
      <c r="B11" s="21" t="s">
        <v>3</v>
      </c>
      <c r="C11" s="20" t="s">
        <v>4</v>
      </c>
      <c r="D11" s="55"/>
      <c r="E11" s="148" t="s">
        <v>86</v>
      </c>
      <c r="F11" s="149"/>
      <c r="G11" s="24">
        <v>350</v>
      </c>
    </row>
    <row r="12" spans="1:7" ht="11.25" customHeight="1" x14ac:dyDescent="0.35">
      <c r="A12" s="89"/>
      <c r="B12" s="21" t="s">
        <v>5</v>
      </c>
      <c r="C12" s="20" t="s">
        <v>58</v>
      </c>
      <c r="D12" s="55"/>
      <c r="E12" s="25" t="s">
        <v>6</v>
      </c>
      <c r="F12" s="26"/>
      <c r="G12" s="27">
        <f>+G11*G9</f>
        <v>14000000</v>
      </c>
    </row>
    <row r="13" spans="1:7" ht="39" customHeight="1" x14ac:dyDescent="0.35">
      <c r="A13" s="89"/>
      <c r="B13" s="21" t="s">
        <v>7</v>
      </c>
      <c r="C13" s="20" t="s">
        <v>59</v>
      </c>
      <c r="D13" s="55"/>
      <c r="E13" s="148" t="s">
        <v>8</v>
      </c>
      <c r="F13" s="149"/>
      <c r="G13" s="30" t="s">
        <v>106</v>
      </c>
    </row>
    <row r="14" spans="1:7" ht="13.5" customHeight="1" x14ac:dyDescent="0.35">
      <c r="A14" s="89"/>
      <c r="B14" s="21" t="s">
        <v>9</v>
      </c>
      <c r="C14" s="20" t="s">
        <v>57</v>
      </c>
      <c r="D14" s="55"/>
      <c r="E14" s="148" t="s">
        <v>10</v>
      </c>
      <c r="F14" s="149"/>
      <c r="G14" s="20" t="s">
        <v>88</v>
      </c>
    </row>
    <row r="15" spans="1:7" ht="45" customHeight="1" x14ac:dyDescent="0.35">
      <c r="A15" s="89"/>
      <c r="B15" s="28" t="s">
        <v>11</v>
      </c>
      <c r="C15" s="29">
        <v>44942</v>
      </c>
      <c r="D15" s="55"/>
      <c r="E15" s="154" t="s">
        <v>12</v>
      </c>
      <c r="F15" s="155"/>
      <c r="G15" s="30" t="s">
        <v>67</v>
      </c>
    </row>
    <row r="16" spans="1:7" ht="12" customHeight="1" x14ac:dyDescent="0.35">
      <c r="A16" s="89"/>
      <c r="B16" s="56"/>
      <c r="C16" s="57"/>
      <c r="D16" s="58"/>
      <c r="E16" s="59"/>
      <c r="F16" s="59"/>
      <c r="G16" s="60"/>
    </row>
    <row r="17" spans="1:7" ht="12" customHeight="1" x14ac:dyDescent="0.35">
      <c r="A17" s="89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89"/>
      <c r="B18" s="61"/>
      <c r="C18" s="62"/>
      <c r="D18" s="62"/>
      <c r="E18" s="62"/>
      <c r="F18" s="63"/>
      <c r="G18" s="63"/>
    </row>
    <row r="19" spans="1:7" ht="12" customHeight="1" x14ac:dyDescent="0.35">
      <c r="A19" s="89"/>
      <c r="B19" s="64" t="s">
        <v>14</v>
      </c>
      <c r="C19" s="65"/>
      <c r="D19" s="66"/>
      <c r="E19" s="66"/>
      <c r="F19" s="66"/>
      <c r="G19" s="66"/>
    </row>
    <row r="20" spans="1:7" ht="24" customHeight="1" x14ac:dyDescent="0.35">
      <c r="A20" s="89"/>
      <c r="B20" s="127" t="s">
        <v>15</v>
      </c>
      <c r="C20" s="127" t="s">
        <v>16</v>
      </c>
      <c r="D20" s="127" t="s">
        <v>17</v>
      </c>
      <c r="E20" s="127" t="s">
        <v>18</v>
      </c>
      <c r="F20" s="127" t="s">
        <v>19</v>
      </c>
      <c r="G20" s="127" t="s">
        <v>20</v>
      </c>
    </row>
    <row r="21" spans="1:7" ht="12.75" customHeight="1" x14ac:dyDescent="0.35">
      <c r="A21" s="89"/>
      <c r="B21" s="31" t="s">
        <v>21</v>
      </c>
      <c r="C21" s="32" t="s">
        <v>22</v>
      </c>
      <c r="D21" s="33">
        <v>0.5</v>
      </c>
      <c r="E21" s="32" t="s">
        <v>76</v>
      </c>
      <c r="F21" s="27">
        <v>15000</v>
      </c>
      <c r="G21" s="27">
        <f>(D21*F21)</f>
        <v>7500</v>
      </c>
    </row>
    <row r="22" spans="1:7" ht="15.65" customHeight="1" x14ac:dyDescent="0.35">
      <c r="A22" s="89"/>
      <c r="B22" s="31" t="s">
        <v>75</v>
      </c>
      <c r="C22" s="32" t="s">
        <v>22</v>
      </c>
      <c r="D22" s="33">
        <v>19</v>
      </c>
      <c r="E22" s="32" t="s">
        <v>72</v>
      </c>
      <c r="F22" s="27">
        <v>15000</v>
      </c>
      <c r="G22" s="27">
        <f t="shared" ref="G22:G27" si="0">(D22*F22)</f>
        <v>285000</v>
      </c>
    </row>
    <row r="23" spans="1:7" ht="24.65" customHeight="1" x14ac:dyDescent="0.35">
      <c r="A23" s="89"/>
      <c r="B23" s="31" t="s">
        <v>101</v>
      </c>
      <c r="C23" s="32" t="s">
        <v>22</v>
      </c>
      <c r="D23" s="33">
        <v>4</v>
      </c>
      <c r="E23" s="32" t="s">
        <v>89</v>
      </c>
      <c r="F23" s="27">
        <v>15000</v>
      </c>
      <c r="G23" s="27">
        <f t="shared" si="0"/>
        <v>60000</v>
      </c>
    </row>
    <row r="24" spans="1:7" ht="14.5" customHeight="1" x14ac:dyDescent="0.35">
      <c r="A24" s="89"/>
      <c r="B24" s="31" t="s">
        <v>102</v>
      </c>
      <c r="C24" s="32" t="s">
        <v>22</v>
      </c>
      <c r="D24" s="33">
        <v>31</v>
      </c>
      <c r="E24" s="32" t="s">
        <v>89</v>
      </c>
      <c r="F24" s="27">
        <v>15000</v>
      </c>
      <c r="G24" s="27">
        <f t="shared" si="0"/>
        <v>465000</v>
      </c>
    </row>
    <row r="25" spans="1:7" ht="14.5" customHeight="1" x14ac:dyDescent="0.35">
      <c r="A25" s="89"/>
      <c r="B25" s="31" t="s">
        <v>73</v>
      </c>
      <c r="C25" s="32" t="s">
        <v>22</v>
      </c>
      <c r="D25" s="33">
        <v>15</v>
      </c>
      <c r="E25" s="32" t="s">
        <v>90</v>
      </c>
      <c r="F25" s="27">
        <v>15000</v>
      </c>
      <c r="G25" s="27">
        <f t="shared" si="0"/>
        <v>225000</v>
      </c>
    </row>
    <row r="26" spans="1:7" ht="14.5" customHeight="1" x14ac:dyDescent="0.35">
      <c r="A26" s="89"/>
      <c r="B26" s="31" t="s">
        <v>103</v>
      </c>
      <c r="C26" s="32" t="s">
        <v>22</v>
      </c>
      <c r="D26" s="33">
        <v>9</v>
      </c>
      <c r="E26" s="32" t="s">
        <v>72</v>
      </c>
      <c r="F26" s="27">
        <v>15000</v>
      </c>
      <c r="G26" s="27">
        <f t="shared" si="0"/>
        <v>135000</v>
      </c>
    </row>
    <row r="27" spans="1:7" ht="12.75" customHeight="1" x14ac:dyDescent="0.35">
      <c r="A27" s="89"/>
      <c r="B27" s="31" t="s">
        <v>74</v>
      </c>
      <c r="C27" s="32" t="s">
        <v>22</v>
      </c>
      <c r="D27" s="33">
        <v>10</v>
      </c>
      <c r="E27" s="32" t="s">
        <v>88</v>
      </c>
      <c r="F27" s="27">
        <v>15000</v>
      </c>
      <c r="G27" s="27">
        <f t="shared" si="0"/>
        <v>150000</v>
      </c>
    </row>
    <row r="28" spans="1:7" ht="12.75" customHeight="1" x14ac:dyDescent="0.35">
      <c r="A28" s="89"/>
      <c r="B28" s="5" t="s">
        <v>23</v>
      </c>
      <c r="C28" s="6"/>
      <c r="D28" s="6"/>
      <c r="E28" s="6"/>
      <c r="F28" s="7"/>
      <c r="G28" s="8">
        <f>SUM(G21:G27)</f>
        <v>1327500</v>
      </c>
    </row>
    <row r="29" spans="1:7" ht="12" customHeight="1" x14ac:dyDescent="0.35">
      <c r="A29" s="89"/>
      <c r="B29" s="61"/>
      <c r="C29" s="63"/>
      <c r="D29" s="63"/>
      <c r="E29" s="63"/>
      <c r="F29" s="67"/>
      <c r="G29" s="67"/>
    </row>
    <row r="30" spans="1:7" ht="12" customHeight="1" x14ac:dyDescent="0.35">
      <c r="A30" s="89"/>
      <c r="B30" s="68" t="s">
        <v>24</v>
      </c>
      <c r="C30" s="69"/>
      <c r="D30" s="70"/>
      <c r="E30" s="70"/>
      <c r="F30" s="71"/>
      <c r="G30" s="71"/>
    </row>
    <row r="31" spans="1:7" ht="24" customHeight="1" x14ac:dyDescent="0.35">
      <c r="A31" s="89"/>
      <c r="B31" s="128" t="s">
        <v>15</v>
      </c>
      <c r="C31" s="129" t="s">
        <v>16</v>
      </c>
      <c r="D31" s="129" t="s">
        <v>17</v>
      </c>
      <c r="E31" s="128" t="s">
        <v>18</v>
      </c>
      <c r="F31" s="129" t="s">
        <v>19</v>
      </c>
      <c r="G31" s="128" t="s">
        <v>20</v>
      </c>
    </row>
    <row r="32" spans="1:7" ht="12" customHeight="1" x14ac:dyDescent="0.35">
      <c r="A32" s="89"/>
      <c r="B32" s="72"/>
      <c r="C32" s="73"/>
      <c r="D32" s="73"/>
      <c r="E32" s="73"/>
      <c r="F32" s="72"/>
      <c r="G32" s="72"/>
    </row>
    <row r="33" spans="1:7" ht="12" customHeight="1" x14ac:dyDescent="0.35">
      <c r="A33" s="89"/>
      <c r="B33" s="74" t="s">
        <v>25</v>
      </c>
      <c r="C33" s="75"/>
      <c r="D33" s="75"/>
      <c r="E33" s="75"/>
      <c r="F33" s="76"/>
      <c r="G33" s="76"/>
    </row>
    <row r="34" spans="1:7" ht="12" customHeight="1" x14ac:dyDescent="0.35">
      <c r="A34" s="89"/>
      <c r="B34" s="77"/>
      <c r="C34" s="78"/>
      <c r="D34" s="78"/>
      <c r="E34" s="78"/>
      <c r="F34" s="79"/>
      <c r="G34" s="79"/>
    </row>
    <row r="35" spans="1:7" ht="12" customHeight="1" x14ac:dyDescent="0.35">
      <c r="A35" s="89"/>
      <c r="B35" s="68" t="s">
        <v>26</v>
      </c>
      <c r="C35" s="69"/>
      <c r="D35" s="70"/>
      <c r="E35" s="70"/>
      <c r="F35" s="71"/>
      <c r="G35" s="71"/>
    </row>
    <row r="36" spans="1:7" ht="24" customHeight="1" x14ac:dyDescent="0.35">
      <c r="A36" s="89"/>
      <c r="B36" s="130" t="s">
        <v>15</v>
      </c>
      <c r="C36" s="130" t="s">
        <v>16</v>
      </c>
      <c r="D36" s="130" t="s">
        <v>17</v>
      </c>
      <c r="E36" s="130" t="s">
        <v>18</v>
      </c>
      <c r="F36" s="131" t="s">
        <v>19</v>
      </c>
      <c r="G36" s="130" t="s">
        <v>20</v>
      </c>
    </row>
    <row r="37" spans="1:7" ht="12.75" customHeight="1" x14ac:dyDescent="0.35">
      <c r="A37" s="89"/>
      <c r="B37" s="34" t="s">
        <v>28</v>
      </c>
      <c r="C37" s="35" t="s">
        <v>27</v>
      </c>
      <c r="D37" s="36">
        <v>0.5</v>
      </c>
      <c r="E37" s="35" t="s">
        <v>89</v>
      </c>
      <c r="F37" s="37">
        <v>240000</v>
      </c>
      <c r="G37" s="37">
        <f>+D37*F37</f>
        <v>120000</v>
      </c>
    </row>
    <row r="38" spans="1:7" ht="12.75" customHeight="1" x14ac:dyDescent="0.35">
      <c r="A38" s="89"/>
      <c r="B38" s="34" t="s">
        <v>65</v>
      </c>
      <c r="C38" s="35" t="s">
        <v>27</v>
      </c>
      <c r="D38" s="36">
        <v>0.5</v>
      </c>
      <c r="E38" s="35" t="s">
        <v>89</v>
      </c>
      <c r="F38" s="37">
        <v>240000</v>
      </c>
      <c r="G38" s="37">
        <f>+D38*F38</f>
        <v>120000</v>
      </c>
    </row>
    <row r="39" spans="1:7" ht="12.75" customHeight="1" x14ac:dyDescent="0.35">
      <c r="A39" s="89"/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1:7" ht="12" customHeight="1" x14ac:dyDescent="0.35">
      <c r="A40" s="89"/>
      <c r="B40" s="77"/>
      <c r="C40" s="78"/>
      <c r="D40" s="78"/>
      <c r="E40" s="78"/>
      <c r="F40" s="79"/>
      <c r="G40" s="79"/>
    </row>
    <row r="41" spans="1:7" ht="12" customHeight="1" x14ac:dyDescent="0.35">
      <c r="A41" s="89"/>
      <c r="B41" s="68" t="s">
        <v>30</v>
      </c>
      <c r="C41" s="69"/>
      <c r="D41" s="70"/>
      <c r="E41" s="70"/>
      <c r="F41" s="71"/>
      <c r="G41" s="71"/>
    </row>
    <row r="42" spans="1:7" ht="24" customHeight="1" x14ac:dyDescent="0.35">
      <c r="A42" s="89"/>
      <c r="B42" s="132" t="s">
        <v>31</v>
      </c>
      <c r="C42" s="132" t="s">
        <v>32</v>
      </c>
      <c r="D42" s="132" t="s">
        <v>33</v>
      </c>
      <c r="E42" s="132" t="s">
        <v>18</v>
      </c>
      <c r="F42" s="132" t="s">
        <v>19</v>
      </c>
      <c r="G42" s="132" t="s">
        <v>20</v>
      </c>
    </row>
    <row r="43" spans="1:7" ht="12.75" customHeight="1" x14ac:dyDescent="0.35">
      <c r="A43" s="89"/>
      <c r="B43" s="38" t="s">
        <v>34</v>
      </c>
      <c r="C43" s="39"/>
      <c r="D43" s="39"/>
      <c r="E43" s="39"/>
      <c r="F43" s="39"/>
      <c r="G43" s="39"/>
    </row>
    <row r="44" spans="1:7" ht="12.75" customHeight="1" x14ac:dyDescent="0.35">
      <c r="A44" s="89"/>
      <c r="B44" s="25" t="s">
        <v>35</v>
      </c>
      <c r="C44" s="40" t="s">
        <v>66</v>
      </c>
      <c r="D44" s="41">
        <v>4</v>
      </c>
      <c r="E44" s="40" t="s">
        <v>91</v>
      </c>
      <c r="F44" s="9">
        <v>362580</v>
      </c>
      <c r="G44" s="9">
        <f>+D44*F44</f>
        <v>1450320</v>
      </c>
    </row>
    <row r="45" spans="1:7" ht="12.75" customHeight="1" x14ac:dyDescent="0.35">
      <c r="A45" s="89"/>
      <c r="B45" s="42" t="s">
        <v>36</v>
      </c>
      <c r="C45" s="10"/>
      <c r="D45" s="26"/>
      <c r="E45" s="10"/>
      <c r="F45" s="9"/>
      <c r="G45" s="9"/>
    </row>
    <row r="46" spans="1:7" ht="12.75" customHeight="1" x14ac:dyDescent="0.35">
      <c r="A46" s="89"/>
      <c r="B46" s="25" t="s">
        <v>80</v>
      </c>
      <c r="C46" s="40" t="s">
        <v>68</v>
      </c>
      <c r="D46" s="41">
        <v>10</v>
      </c>
      <c r="E46" s="40" t="s">
        <v>89</v>
      </c>
      <c r="F46" s="9">
        <v>30000</v>
      </c>
      <c r="G46" s="9">
        <f t="shared" ref="G46:G54" si="1">+D46*F46</f>
        <v>300000</v>
      </c>
    </row>
    <row r="47" spans="1:7" ht="12.75" customHeight="1" x14ac:dyDescent="0.35">
      <c r="A47" s="89"/>
      <c r="B47" s="25" t="s">
        <v>78</v>
      </c>
      <c r="C47" s="40" t="s">
        <v>68</v>
      </c>
      <c r="D47" s="41">
        <v>12</v>
      </c>
      <c r="E47" s="40" t="s">
        <v>89</v>
      </c>
      <c r="F47" s="9">
        <v>42000</v>
      </c>
      <c r="G47" s="9">
        <f t="shared" si="1"/>
        <v>504000</v>
      </c>
    </row>
    <row r="48" spans="1:7" ht="12.75" customHeight="1" x14ac:dyDescent="0.35">
      <c r="A48" s="89"/>
      <c r="B48" s="25" t="s">
        <v>79</v>
      </c>
      <c r="C48" s="40" t="s">
        <v>68</v>
      </c>
      <c r="D48" s="41">
        <v>7</v>
      </c>
      <c r="E48" s="40" t="s">
        <v>77</v>
      </c>
      <c r="F48" s="9">
        <v>52000</v>
      </c>
      <c r="G48" s="9">
        <f t="shared" si="1"/>
        <v>364000</v>
      </c>
    </row>
    <row r="49" spans="1:7" ht="12.75" customHeight="1" x14ac:dyDescent="0.35">
      <c r="A49" s="89"/>
      <c r="B49" s="25" t="s">
        <v>104</v>
      </c>
      <c r="C49" s="40" t="s">
        <v>69</v>
      </c>
      <c r="D49" s="41">
        <v>720</v>
      </c>
      <c r="E49" s="40" t="s">
        <v>89</v>
      </c>
      <c r="F49" s="9">
        <v>3500</v>
      </c>
      <c r="G49" s="9">
        <f>+D49*F49</f>
        <v>2520000</v>
      </c>
    </row>
    <row r="50" spans="1:7" ht="12.75" customHeight="1" x14ac:dyDescent="0.35">
      <c r="A50" s="89"/>
      <c r="B50" s="43" t="s">
        <v>81</v>
      </c>
      <c r="C50" s="44"/>
      <c r="D50" s="45"/>
      <c r="E50" s="44"/>
      <c r="F50" s="46"/>
      <c r="G50" s="9"/>
    </row>
    <row r="51" spans="1:7" ht="13" customHeight="1" x14ac:dyDescent="0.35">
      <c r="A51" s="89"/>
      <c r="B51" s="15" t="s">
        <v>82</v>
      </c>
      <c r="C51" s="16" t="s">
        <v>71</v>
      </c>
      <c r="D51" s="17">
        <v>8</v>
      </c>
      <c r="E51" s="16" t="s">
        <v>92</v>
      </c>
      <c r="F51" s="18">
        <v>38500</v>
      </c>
      <c r="G51" s="9">
        <f t="shared" si="1"/>
        <v>308000</v>
      </c>
    </row>
    <row r="52" spans="1:7" ht="13" customHeight="1" x14ac:dyDescent="0.35">
      <c r="A52" s="89"/>
      <c r="B52" s="15" t="s">
        <v>105</v>
      </c>
      <c r="C52" s="16" t="s">
        <v>71</v>
      </c>
      <c r="D52" s="17">
        <v>2</v>
      </c>
      <c r="E52" s="16" t="s">
        <v>93</v>
      </c>
      <c r="F52" s="18">
        <v>329500</v>
      </c>
      <c r="G52" s="9">
        <f t="shared" si="1"/>
        <v>659000</v>
      </c>
    </row>
    <row r="53" spans="1:7" ht="13" customHeight="1" x14ac:dyDescent="0.35">
      <c r="A53" s="89"/>
      <c r="B53" s="19" t="s">
        <v>83</v>
      </c>
      <c r="C53" s="16"/>
      <c r="D53" s="17"/>
      <c r="E53" s="16"/>
      <c r="F53" s="18"/>
      <c r="G53" s="9"/>
    </row>
    <row r="54" spans="1:7" ht="13" customHeight="1" x14ac:dyDescent="0.35">
      <c r="A54" s="89"/>
      <c r="B54" s="15" t="s">
        <v>84</v>
      </c>
      <c r="C54" s="16" t="s">
        <v>66</v>
      </c>
      <c r="D54" s="17">
        <v>2</v>
      </c>
      <c r="E54" s="16" t="s">
        <v>90</v>
      </c>
      <c r="F54" s="18">
        <v>35000</v>
      </c>
      <c r="G54" s="9">
        <f t="shared" si="1"/>
        <v>70000</v>
      </c>
    </row>
    <row r="55" spans="1:7" ht="13.5" customHeight="1" x14ac:dyDescent="0.35">
      <c r="A55" s="89"/>
      <c r="B55" s="11" t="s">
        <v>37</v>
      </c>
      <c r="C55" s="12"/>
      <c r="D55" s="12"/>
      <c r="E55" s="12"/>
      <c r="F55" s="13"/>
      <c r="G55" s="14">
        <f>SUM(G43:G54)</f>
        <v>6175320</v>
      </c>
    </row>
    <row r="56" spans="1:7" ht="12" customHeight="1" x14ac:dyDescent="0.35">
      <c r="A56" s="89"/>
      <c r="B56" s="77"/>
      <c r="C56" s="78"/>
      <c r="D56" s="78"/>
      <c r="E56" s="80"/>
      <c r="F56" s="79"/>
      <c r="G56" s="79"/>
    </row>
    <row r="57" spans="1:7" ht="12" customHeight="1" x14ac:dyDescent="0.35">
      <c r="A57" s="89"/>
      <c r="B57" s="68" t="s">
        <v>38</v>
      </c>
      <c r="C57" s="69"/>
      <c r="D57" s="70"/>
      <c r="E57" s="70"/>
      <c r="F57" s="71"/>
      <c r="G57" s="71"/>
    </row>
    <row r="58" spans="1:7" ht="24" customHeight="1" x14ac:dyDescent="0.35">
      <c r="A58" s="89"/>
      <c r="B58" s="133" t="s">
        <v>39</v>
      </c>
      <c r="C58" s="132" t="s">
        <v>32</v>
      </c>
      <c r="D58" s="132" t="s">
        <v>33</v>
      </c>
      <c r="E58" s="133" t="s">
        <v>18</v>
      </c>
      <c r="F58" s="132" t="s">
        <v>19</v>
      </c>
      <c r="G58" s="133" t="s">
        <v>20</v>
      </c>
    </row>
    <row r="59" spans="1:7" ht="12.75" customHeight="1" x14ac:dyDescent="0.35">
      <c r="A59" s="89"/>
      <c r="B59" s="47"/>
      <c r="C59" s="48"/>
      <c r="D59" s="24"/>
      <c r="E59" s="49"/>
      <c r="F59" s="50"/>
      <c r="G59" s="24"/>
    </row>
    <row r="60" spans="1:7" ht="13.5" customHeight="1" x14ac:dyDescent="0.35">
      <c r="A60" s="89"/>
      <c r="B60" s="81" t="s">
        <v>40</v>
      </c>
      <c r="C60" s="82"/>
      <c r="D60" s="82"/>
      <c r="E60" s="82"/>
      <c r="F60" s="83"/>
      <c r="G60" s="84"/>
    </row>
    <row r="61" spans="1:7" ht="12" customHeight="1" x14ac:dyDescent="0.35">
      <c r="A61" s="89"/>
      <c r="B61" s="85"/>
      <c r="C61" s="85"/>
      <c r="D61" s="85"/>
      <c r="E61" s="85"/>
      <c r="F61" s="86"/>
      <c r="G61" s="86"/>
    </row>
    <row r="62" spans="1:7" ht="12" customHeight="1" x14ac:dyDescent="0.35">
      <c r="A62" s="89"/>
      <c r="B62" s="134" t="s">
        <v>41</v>
      </c>
      <c r="C62" s="135"/>
      <c r="D62" s="135"/>
      <c r="E62" s="135"/>
      <c r="F62" s="135"/>
      <c r="G62" s="136">
        <f>G28+G39+G55+G60</f>
        <v>7742820</v>
      </c>
    </row>
    <row r="63" spans="1:7" ht="12" customHeight="1" x14ac:dyDescent="0.35">
      <c r="A63" s="89"/>
      <c r="B63" s="137" t="s">
        <v>42</v>
      </c>
      <c r="C63" s="138"/>
      <c r="D63" s="138"/>
      <c r="E63" s="138"/>
      <c r="F63" s="138"/>
      <c r="G63" s="139">
        <f>G62*0.05</f>
        <v>387141</v>
      </c>
    </row>
    <row r="64" spans="1:7" ht="12" customHeight="1" x14ac:dyDescent="0.35">
      <c r="A64" s="89"/>
      <c r="B64" s="140" t="s">
        <v>43</v>
      </c>
      <c r="C64" s="141"/>
      <c r="D64" s="141"/>
      <c r="E64" s="141"/>
      <c r="F64" s="141"/>
      <c r="G64" s="142">
        <f>G63+G62</f>
        <v>8129961</v>
      </c>
    </row>
    <row r="65" spans="1:7" ht="12" customHeight="1" x14ac:dyDescent="0.35">
      <c r="A65" s="89"/>
      <c r="B65" s="137" t="s">
        <v>44</v>
      </c>
      <c r="C65" s="138"/>
      <c r="D65" s="138"/>
      <c r="E65" s="138"/>
      <c r="F65" s="138"/>
      <c r="G65" s="139">
        <f>G12</f>
        <v>14000000</v>
      </c>
    </row>
    <row r="66" spans="1:7" ht="12" customHeight="1" x14ac:dyDescent="0.35">
      <c r="A66" s="89"/>
      <c r="B66" s="143" t="s">
        <v>45</v>
      </c>
      <c r="C66" s="144"/>
      <c r="D66" s="144"/>
      <c r="E66" s="144"/>
      <c r="F66" s="144"/>
      <c r="G66" s="145">
        <f>G65-G64</f>
        <v>5870039</v>
      </c>
    </row>
    <row r="67" spans="1:7" ht="12" customHeight="1" x14ac:dyDescent="0.35">
      <c r="A67" s="89"/>
      <c r="B67" s="87" t="s">
        <v>98</v>
      </c>
      <c r="C67" s="88"/>
      <c r="D67" s="88"/>
      <c r="E67" s="88"/>
      <c r="F67" s="88"/>
      <c r="G67" s="89"/>
    </row>
    <row r="68" spans="1:7" ht="12.75" customHeight="1" thickBot="1" x14ac:dyDescent="0.4">
      <c r="A68" s="89"/>
      <c r="B68" s="90"/>
      <c r="C68" s="88"/>
      <c r="D68" s="88"/>
      <c r="E68" s="88"/>
      <c r="F68" s="88"/>
      <c r="G68" s="89"/>
    </row>
    <row r="69" spans="1:7" ht="12" customHeight="1" x14ac:dyDescent="0.35">
      <c r="A69" s="89"/>
      <c r="B69" s="91" t="s">
        <v>99</v>
      </c>
      <c r="C69" s="92"/>
      <c r="D69" s="92"/>
      <c r="E69" s="92"/>
      <c r="F69" s="93"/>
      <c r="G69" s="89"/>
    </row>
    <row r="70" spans="1:7" ht="12" customHeight="1" x14ac:dyDescent="0.35">
      <c r="A70" s="89"/>
      <c r="B70" s="51" t="s">
        <v>46</v>
      </c>
      <c r="C70" s="94"/>
      <c r="D70" s="94"/>
      <c r="E70" s="94"/>
      <c r="F70" s="95"/>
      <c r="G70" s="89"/>
    </row>
    <row r="71" spans="1:7" ht="12" customHeight="1" x14ac:dyDescent="0.35">
      <c r="A71" s="89"/>
      <c r="B71" s="51" t="s">
        <v>60</v>
      </c>
      <c r="C71" s="94"/>
      <c r="D71" s="94"/>
      <c r="E71" s="94"/>
      <c r="F71" s="95"/>
      <c r="G71" s="89"/>
    </row>
    <row r="72" spans="1:7" ht="12" customHeight="1" x14ac:dyDescent="0.35">
      <c r="A72" s="89"/>
      <c r="B72" s="51" t="s">
        <v>61</v>
      </c>
      <c r="C72" s="94"/>
      <c r="D72" s="94"/>
      <c r="E72" s="94"/>
      <c r="F72" s="95"/>
      <c r="G72" s="89"/>
    </row>
    <row r="73" spans="1:7" ht="12" customHeight="1" x14ac:dyDescent="0.35">
      <c r="A73" s="89"/>
      <c r="B73" s="51" t="s">
        <v>62</v>
      </c>
      <c r="C73" s="94"/>
      <c r="D73" s="94"/>
      <c r="E73" s="94"/>
      <c r="F73" s="95"/>
      <c r="G73" s="89"/>
    </row>
    <row r="74" spans="1:7" ht="12" customHeight="1" x14ac:dyDescent="0.35">
      <c r="A74" s="89"/>
      <c r="B74" s="51" t="s">
        <v>63</v>
      </c>
      <c r="C74" s="94"/>
      <c r="D74" s="94"/>
      <c r="E74" s="94"/>
      <c r="F74" s="95"/>
      <c r="G74" s="89"/>
    </row>
    <row r="75" spans="1:7" ht="12" customHeight="1" x14ac:dyDescent="0.35">
      <c r="A75" s="89"/>
      <c r="B75" s="51" t="s">
        <v>64</v>
      </c>
      <c r="C75" s="94"/>
      <c r="D75" s="94"/>
      <c r="E75" s="94"/>
      <c r="F75" s="95"/>
      <c r="G75" s="89"/>
    </row>
    <row r="76" spans="1:7" ht="12" customHeight="1" x14ac:dyDescent="0.35">
      <c r="A76" s="89"/>
      <c r="B76" s="51" t="s">
        <v>85</v>
      </c>
      <c r="C76" s="94"/>
      <c r="D76" s="94"/>
      <c r="E76" s="94"/>
      <c r="F76" s="95"/>
      <c r="G76" s="89"/>
    </row>
    <row r="77" spans="1:7" ht="12" customHeight="1" thickBot="1" x14ac:dyDescent="0.4">
      <c r="A77" s="89"/>
      <c r="B77" s="52" t="s">
        <v>94</v>
      </c>
      <c r="C77" s="96"/>
      <c r="D77" s="96"/>
      <c r="E77" s="96"/>
      <c r="F77" s="97"/>
      <c r="G77" s="89"/>
    </row>
    <row r="78" spans="1:7" ht="12.75" customHeight="1" thickBot="1" x14ac:dyDescent="0.4">
      <c r="A78" s="89"/>
      <c r="B78" s="90"/>
      <c r="C78" s="94"/>
      <c r="D78" s="94"/>
      <c r="E78" s="94"/>
      <c r="F78" s="94"/>
      <c r="G78" s="89"/>
    </row>
    <row r="79" spans="1:7" ht="15" customHeight="1" thickBot="1" x14ac:dyDescent="0.4">
      <c r="A79" s="89"/>
      <c r="B79" s="146" t="s">
        <v>47</v>
      </c>
      <c r="C79" s="147"/>
      <c r="D79" s="122"/>
      <c r="E79" s="98"/>
      <c r="F79" s="98"/>
      <c r="G79" s="89"/>
    </row>
    <row r="80" spans="1:7" ht="12" customHeight="1" x14ac:dyDescent="0.35">
      <c r="A80" s="89"/>
      <c r="B80" s="115" t="s">
        <v>39</v>
      </c>
      <c r="C80" s="116" t="s">
        <v>48</v>
      </c>
      <c r="D80" s="117" t="s">
        <v>49</v>
      </c>
      <c r="E80" s="98"/>
      <c r="F80" s="98"/>
      <c r="G80" s="89"/>
    </row>
    <row r="81" spans="1:7" ht="12" customHeight="1" x14ac:dyDescent="0.35">
      <c r="A81" s="89"/>
      <c r="B81" s="99" t="s">
        <v>50</v>
      </c>
      <c r="C81" s="100">
        <f>+G28</f>
        <v>1327500</v>
      </c>
      <c r="D81" s="101">
        <f>(C81/C87)</f>
        <v>0.16328491612690393</v>
      </c>
      <c r="E81" s="98"/>
      <c r="F81" s="98"/>
      <c r="G81" s="89"/>
    </row>
    <row r="82" spans="1:7" ht="12" customHeight="1" x14ac:dyDescent="0.35">
      <c r="A82" s="89"/>
      <c r="B82" s="99" t="s">
        <v>51</v>
      </c>
      <c r="C82" s="102">
        <v>0</v>
      </c>
      <c r="D82" s="101">
        <v>0</v>
      </c>
      <c r="E82" s="98"/>
      <c r="F82" s="98"/>
      <c r="G82" s="89"/>
    </row>
    <row r="83" spans="1:7" ht="12" customHeight="1" x14ac:dyDescent="0.35">
      <c r="A83" s="89"/>
      <c r="B83" s="99" t="s">
        <v>52</v>
      </c>
      <c r="C83" s="100">
        <f>+G39</f>
        <v>240000</v>
      </c>
      <c r="D83" s="101">
        <f>(C83/C87)</f>
        <v>2.9520436813903535E-2</v>
      </c>
      <c r="E83" s="98"/>
      <c r="F83" s="98"/>
      <c r="G83" s="89"/>
    </row>
    <row r="84" spans="1:7" ht="12" customHeight="1" x14ac:dyDescent="0.35">
      <c r="A84" s="89"/>
      <c r="B84" s="99" t="s">
        <v>31</v>
      </c>
      <c r="C84" s="100">
        <f>+G55</f>
        <v>6175320</v>
      </c>
      <c r="D84" s="101">
        <f>(C84/C87)</f>
        <v>0.75957559944014497</v>
      </c>
      <c r="E84" s="98"/>
      <c r="F84" s="98"/>
      <c r="G84" s="89"/>
    </row>
    <row r="85" spans="1:7" ht="12" customHeight="1" x14ac:dyDescent="0.35">
      <c r="A85" s="89"/>
      <c r="B85" s="99" t="s">
        <v>53</v>
      </c>
      <c r="C85" s="103">
        <f>+G60</f>
        <v>0</v>
      </c>
      <c r="D85" s="101">
        <f>(C85/C87)</f>
        <v>0</v>
      </c>
      <c r="E85" s="104"/>
      <c r="F85" s="104"/>
      <c r="G85" s="89"/>
    </row>
    <row r="86" spans="1:7" ht="12" customHeight="1" x14ac:dyDescent="0.35">
      <c r="A86" s="89"/>
      <c r="B86" s="99" t="s">
        <v>54</v>
      </c>
      <c r="C86" s="103">
        <f>+G63</f>
        <v>387141</v>
      </c>
      <c r="D86" s="101">
        <f>(C86/C87)</f>
        <v>4.7619047619047616E-2</v>
      </c>
      <c r="E86" s="104"/>
      <c r="F86" s="104"/>
      <c r="G86" s="89"/>
    </row>
    <row r="87" spans="1:7" ht="12.75" customHeight="1" thickBot="1" x14ac:dyDescent="0.4">
      <c r="A87" s="89"/>
      <c r="B87" s="105" t="s">
        <v>55</v>
      </c>
      <c r="C87" s="106">
        <f>SUM(C81:C86)</f>
        <v>8129961</v>
      </c>
      <c r="D87" s="107">
        <f>SUM(D81:D86)</f>
        <v>1</v>
      </c>
      <c r="E87" s="104"/>
      <c r="F87" s="104"/>
      <c r="G87" s="89"/>
    </row>
    <row r="88" spans="1:7" ht="12" customHeight="1" x14ac:dyDescent="0.35">
      <c r="A88" s="89"/>
      <c r="B88" s="90"/>
      <c r="C88" s="88"/>
      <c r="D88" s="88"/>
      <c r="E88" s="88"/>
      <c r="F88" s="88"/>
      <c r="G88" s="89"/>
    </row>
    <row r="89" spans="1:7" ht="12.75" customHeight="1" thickBot="1" x14ac:dyDescent="0.4">
      <c r="A89" s="89"/>
      <c r="B89" s="53"/>
      <c r="C89" s="88"/>
      <c r="D89" s="88"/>
      <c r="E89" s="88"/>
      <c r="F89" s="88"/>
      <c r="G89" s="89"/>
    </row>
    <row r="90" spans="1:7" ht="12" customHeight="1" thickBot="1" x14ac:dyDescent="0.4">
      <c r="A90" s="89"/>
      <c r="B90" s="118"/>
      <c r="C90" s="119" t="s">
        <v>97</v>
      </c>
      <c r="D90" s="120"/>
      <c r="E90" s="121"/>
      <c r="F90" s="104"/>
      <c r="G90" s="89"/>
    </row>
    <row r="91" spans="1:7" ht="12" customHeight="1" x14ac:dyDescent="0.35">
      <c r="A91" s="89"/>
      <c r="B91" s="108" t="s">
        <v>95</v>
      </c>
      <c r="C91" s="109">
        <f>+E91*(1-0.3)</f>
        <v>28000</v>
      </c>
      <c r="D91" s="109">
        <f>+E91*(1-0.2)</f>
        <v>32000</v>
      </c>
      <c r="E91" s="110">
        <v>40000</v>
      </c>
      <c r="F91" s="111"/>
      <c r="G91" s="112"/>
    </row>
    <row r="92" spans="1:7" ht="12.75" customHeight="1" thickBot="1" x14ac:dyDescent="0.4">
      <c r="A92" s="89"/>
      <c r="B92" s="105" t="s">
        <v>96</v>
      </c>
      <c r="C92" s="106">
        <f>(G64/C91)</f>
        <v>290.35575</v>
      </c>
      <c r="D92" s="106">
        <f>(G64/D91)</f>
        <v>254.06128125000001</v>
      </c>
      <c r="E92" s="113">
        <f>(G64/E91)</f>
        <v>203.24902499999999</v>
      </c>
      <c r="F92" s="111"/>
      <c r="G92" s="112"/>
    </row>
    <row r="93" spans="1:7" ht="15.65" customHeight="1" x14ac:dyDescent="0.35">
      <c r="A93" s="89"/>
      <c r="B93" s="54" t="s">
        <v>56</v>
      </c>
      <c r="C93" s="94"/>
      <c r="D93" s="94"/>
      <c r="E93" s="94"/>
      <c r="F93" s="94"/>
      <c r="G93" s="94"/>
    </row>
    <row r="94" spans="1:7" ht="11.25" customHeight="1" x14ac:dyDescent="0.35">
      <c r="A94" s="89"/>
      <c r="B94" s="114"/>
      <c r="C94" s="114"/>
      <c r="D94" s="114"/>
      <c r="E94" s="114"/>
      <c r="F94" s="114"/>
      <c r="G94" s="114"/>
    </row>
    <row r="95" spans="1:7" ht="11.25" customHeight="1" x14ac:dyDescent="0.35">
      <c r="A95" s="89"/>
      <c r="B95" s="114"/>
      <c r="C95" s="114"/>
      <c r="D95" s="114"/>
      <c r="E95" s="114"/>
      <c r="F95" s="114"/>
      <c r="G95" s="114"/>
    </row>
    <row r="96" spans="1:7" ht="11.25" customHeight="1" x14ac:dyDescent="0.35">
      <c r="B96" s="114"/>
      <c r="C96" s="114"/>
      <c r="D96" s="114"/>
      <c r="E96" s="114"/>
      <c r="F96" s="114"/>
      <c r="G96" s="114"/>
    </row>
    <row r="97" spans="2:7" ht="11.25" customHeight="1" x14ac:dyDescent="0.35">
      <c r="B97" s="114"/>
      <c r="C97" s="114"/>
      <c r="D97" s="114"/>
      <c r="E97" s="114"/>
      <c r="F97" s="114"/>
      <c r="G97" s="114"/>
    </row>
    <row r="98" spans="2:7" ht="11.25" customHeight="1" x14ac:dyDescent="0.35">
      <c r="B98" s="114"/>
      <c r="C98" s="114"/>
      <c r="D98" s="114"/>
      <c r="E98" s="114"/>
      <c r="F98" s="114"/>
      <c r="G98" s="114"/>
    </row>
    <row r="99" spans="2:7" ht="11.25" customHeight="1" x14ac:dyDescent="0.35">
      <c r="B99" s="114"/>
      <c r="C99" s="114"/>
      <c r="D99" s="114"/>
      <c r="E99" s="114"/>
      <c r="F99" s="114"/>
      <c r="G99" s="114"/>
    </row>
    <row r="100" spans="2:7" ht="11.25" customHeight="1" x14ac:dyDescent="0.35">
      <c r="B100" s="114"/>
      <c r="C100" s="114"/>
      <c r="D100" s="114"/>
      <c r="E100" s="114"/>
      <c r="F100" s="114"/>
      <c r="G100" s="114"/>
    </row>
    <row r="101" spans="2:7" ht="11.25" customHeight="1" x14ac:dyDescent="0.35">
      <c r="B101" s="114"/>
      <c r="C101" s="114"/>
      <c r="D101" s="114"/>
      <c r="E101" s="114"/>
      <c r="F101" s="114"/>
      <c r="G101" s="114"/>
    </row>
    <row r="102" spans="2:7" ht="11.25" customHeight="1" x14ac:dyDescent="0.35">
      <c r="B102" s="114"/>
      <c r="C102" s="114"/>
      <c r="D102" s="114"/>
      <c r="E102" s="114"/>
      <c r="F102" s="114"/>
      <c r="G102" s="114"/>
    </row>
    <row r="103" spans="2:7" ht="11.25" customHeight="1" x14ac:dyDescent="0.35">
      <c r="B103" s="114"/>
      <c r="C103" s="114"/>
      <c r="D103" s="114"/>
      <c r="E103" s="114"/>
      <c r="F103" s="114"/>
      <c r="G103" s="114"/>
    </row>
    <row r="104" spans="2:7" ht="11.25" customHeight="1" x14ac:dyDescent="0.35">
      <c r="B104" s="114"/>
      <c r="C104" s="114"/>
      <c r="D104" s="114"/>
      <c r="E104" s="114"/>
      <c r="F104" s="114"/>
      <c r="G104" s="114"/>
    </row>
    <row r="105" spans="2:7" ht="11.25" customHeight="1" x14ac:dyDescent="0.35">
      <c r="B105" s="114"/>
      <c r="C105" s="114"/>
      <c r="D105" s="114"/>
      <c r="E105" s="114"/>
      <c r="F105" s="114"/>
      <c r="G105" s="114"/>
    </row>
    <row r="106" spans="2:7" ht="11.25" customHeight="1" x14ac:dyDescent="0.35">
      <c r="B106" s="114"/>
      <c r="C106" s="114"/>
      <c r="D106" s="114"/>
      <c r="E106" s="114"/>
      <c r="F106" s="114"/>
      <c r="G106" s="114"/>
    </row>
    <row r="107" spans="2:7" ht="11.25" customHeight="1" x14ac:dyDescent="0.35">
      <c r="B107" s="114"/>
      <c r="C107" s="114"/>
      <c r="D107" s="114"/>
      <c r="E107" s="114"/>
      <c r="F107" s="114"/>
      <c r="G107" s="114"/>
    </row>
    <row r="108" spans="2:7" ht="11.25" customHeight="1" x14ac:dyDescent="0.35">
      <c r="B108" s="114"/>
      <c r="C108" s="114"/>
      <c r="D108" s="114"/>
      <c r="E108" s="114"/>
      <c r="F108" s="114"/>
      <c r="G108" s="114"/>
    </row>
    <row r="109" spans="2:7" ht="11.25" customHeight="1" x14ac:dyDescent="0.35">
      <c r="B109" s="114"/>
      <c r="C109" s="114"/>
      <c r="D109" s="114"/>
      <c r="E109" s="114"/>
      <c r="F109" s="114"/>
      <c r="G109" s="114"/>
    </row>
    <row r="110" spans="2:7" ht="11.25" customHeight="1" x14ac:dyDescent="0.35">
      <c r="B110" s="114"/>
      <c r="C110" s="114"/>
      <c r="D110" s="114"/>
      <c r="E110" s="114"/>
      <c r="F110" s="114"/>
      <c r="G110" s="114"/>
    </row>
    <row r="111" spans="2:7" ht="11.25" customHeight="1" x14ac:dyDescent="0.35">
      <c r="B111" s="114"/>
      <c r="C111" s="114"/>
      <c r="D111" s="114"/>
      <c r="E111" s="114"/>
      <c r="F111" s="114"/>
      <c r="G111" s="114"/>
    </row>
    <row r="112" spans="2:7" ht="11.25" customHeight="1" x14ac:dyDescent="0.35">
      <c r="B112" s="114"/>
      <c r="C112" s="114"/>
      <c r="D112" s="114"/>
      <c r="E112" s="114"/>
      <c r="F112" s="114"/>
      <c r="G112" s="114"/>
    </row>
    <row r="113" spans="2:7" ht="11.25" customHeight="1" x14ac:dyDescent="0.35">
      <c r="B113" s="114"/>
      <c r="C113" s="114"/>
      <c r="D113" s="114"/>
      <c r="E113" s="114"/>
      <c r="F113" s="114"/>
      <c r="G113" s="114"/>
    </row>
    <row r="114" spans="2:7" ht="11.25" customHeight="1" x14ac:dyDescent="0.35">
      <c r="B114" s="114"/>
      <c r="C114" s="114"/>
      <c r="D114" s="114"/>
      <c r="E114" s="114"/>
      <c r="F114" s="114"/>
      <c r="G114" s="114"/>
    </row>
    <row r="115" spans="2:7" ht="11.25" customHeight="1" x14ac:dyDescent="0.35">
      <c r="B115" s="114"/>
      <c r="C115" s="114"/>
      <c r="D115" s="114"/>
      <c r="E115" s="114"/>
      <c r="F115" s="114"/>
      <c r="G115" s="114"/>
    </row>
    <row r="116" spans="2:7" ht="11.25" customHeight="1" x14ac:dyDescent="0.35">
      <c r="B116" s="114"/>
      <c r="C116" s="114"/>
      <c r="D116" s="114"/>
      <c r="E116" s="114"/>
      <c r="F116" s="114"/>
      <c r="G116" s="114"/>
    </row>
    <row r="117" spans="2:7" ht="11.25" customHeight="1" x14ac:dyDescent="0.35">
      <c r="B117" s="114"/>
      <c r="C117" s="114"/>
      <c r="D117" s="114"/>
      <c r="E117" s="114"/>
      <c r="F117" s="114"/>
      <c r="G117" s="114"/>
    </row>
    <row r="118" spans="2:7" ht="11.25" customHeight="1" x14ac:dyDescent="0.35">
      <c r="B118" s="114"/>
      <c r="C118" s="114"/>
      <c r="D118" s="114"/>
      <c r="E118" s="114"/>
      <c r="F118" s="114"/>
      <c r="G118" s="114"/>
    </row>
    <row r="119" spans="2:7" ht="11.25" customHeight="1" x14ac:dyDescent="0.35">
      <c r="B119" s="114"/>
      <c r="C119" s="114"/>
      <c r="D119" s="114"/>
      <c r="E119" s="114"/>
      <c r="F119" s="114"/>
      <c r="G119" s="114"/>
    </row>
    <row r="120" spans="2:7" ht="11.25" customHeight="1" x14ac:dyDescent="0.35">
      <c r="B120" s="114"/>
      <c r="C120" s="114"/>
      <c r="D120" s="114"/>
      <c r="E120" s="114"/>
      <c r="F120" s="114"/>
      <c r="G120" s="114"/>
    </row>
    <row r="121" spans="2:7" ht="11.25" customHeight="1" x14ac:dyDescent="0.35">
      <c r="B121" s="114"/>
      <c r="C121" s="114"/>
      <c r="D121" s="114"/>
      <c r="E121" s="114"/>
      <c r="F121" s="114"/>
      <c r="G121" s="114"/>
    </row>
    <row r="122" spans="2:7" ht="11.25" customHeight="1" x14ac:dyDescent="0.35">
      <c r="B122" s="114"/>
      <c r="C122" s="114"/>
      <c r="D122" s="114"/>
      <c r="E122" s="114"/>
      <c r="F122" s="114"/>
      <c r="G122" s="114"/>
    </row>
    <row r="123" spans="2:7" ht="11.25" customHeight="1" x14ac:dyDescent="0.35">
      <c r="B123" s="114"/>
      <c r="C123" s="114"/>
      <c r="D123" s="114"/>
      <c r="E123" s="114"/>
      <c r="F123" s="114"/>
      <c r="G123" s="114"/>
    </row>
    <row r="124" spans="2:7" ht="11.25" customHeight="1" x14ac:dyDescent="0.35">
      <c r="B124" s="114"/>
      <c r="C124" s="114"/>
      <c r="D124" s="114"/>
      <c r="E124" s="114"/>
      <c r="F124" s="114"/>
      <c r="G124" s="114"/>
    </row>
    <row r="125" spans="2:7" ht="11.25" customHeight="1" x14ac:dyDescent="0.35">
      <c r="B125" s="114"/>
      <c r="C125" s="114"/>
      <c r="D125" s="114"/>
      <c r="E125" s="114"/>
      <c r="F125" s="114"/>
      <c r="G125" s="114"/>
    </row>
    <row r="126" spans="2:7" ht="11.25" customHeight="1" x14ac:dyDescent="0.35">
      <c r="B126" s="114"/>
      <c r="C126" s="114"/>
      <c r="D126" s="114"/>
      <c r="E126" s="114"/>
      <c r="F126" s="114"/>
      <c r="G126" s="114"/>
    </row>
    <row r="127" spans="2:7" ht="11.25" customHeight="1" x14ac:dyDescent="0.35">
      <c r="B127" s="114"/>
      <c r="C127" s="114"/>
      <c r="D127" s="114"/>
      <c r="E127" s="114"/>
      <c r="F127" s="114"/>
      <c r="G127" s="114"/>
    </row>
    <row r="128" spans="2:7" ht="11.25" customHeight="1" x14ac:dyDescent="0.35">
      <c r="B128" s="114"/>
      <c r="C128" s="114"/>
      <c r="D128" s="114"/>
      <c r="E128" s="114"/>
      <c r="F128" s="114"/>
      <c r="G128" s="114"/>
    </row>
    <row r="129" spans="2:7" ht="11.25" customHeight="1" x14ac:dyDescent="0.35">
      <c r="B129" s="114"/>
      <c r="C129" s="114"/>
      <c r="D129" s="114"/>
      <c r="E129" s="114"/>
      <c r="F129" s="114"/>
      <c r="G129" s="114"/>
    </row>
    <row r="130" spans="2:7" ht="11.25" customHeight="1" x14ac:dyDescent="0.35">
      <c r="B130" s="114"/>
      <c r="C130" s="114"/>
      <c r="D130" s="114"/>
      <c r="E130" s="114"/>
      <c r="F130" s="114"/>
      <c r="G130" s="114"/>
    </row>
    <row r="131" spans="2:7" ht="11.25" customHeight="1" x14ac:dyDescent="0.35">
      <c r="B131" s="114"/>
      <c r="C131" s="114"/>
      <c r="D131" s="114"/>
      <c r="E131" s="114"/>
      <c r="F131" s="114"/>
      <c r="G131" s="114"/>
    </row>
    <row r="132" spans="2:7" ht="11.25" customHeight="1" x14ac:dyDescent="0.35">
      <c r="B132" s="114"/>
      <c r="C132" s="114"/>
      <c r="D132" s="114"/>
      <c r="E132" s="114"/>
      <c r="F132" s="114"/>
      <c r="G132" s="114"/>
    </row>
    <row r="133" spans="2:7" ht="11.25" customHeight="1" x14ac:dyDescent="0.35">
      <c r="B133" s="114"/>
      <c r="C133" s="114"/>
      <c r="D133" s="114"/>
      <c r="E133" s="114"/>
      <c r="F133" s="114"/>
      <c r="G133" s="114"/>
    </row>
    <row r="134" spans="2:7" ht="11.25" customHeight="1" x14ac:dyDescent="0.35">
      <c r="B134" s="114"/>
      <c r="C134" s="114"/>
      <c r="D134" s="114"/>
      <c r="E134" s="114"/>
      <c r="F134" s="114"/>
      <c r="G134" s="114"/>
    </row>
    <row r="135" spans="2:7" ht="11.25" customHeight="1" x14ac:dyDescent="0.35">
      <c r="B135" s="114"/>
      <c r="C135" s="114"/>
      <c r="D135" s="114"/>
      <c r="E135" s="114"/>
      <c r="F135" s="114"/>
      <c r="G135" s="114"/>
    </row>
    <row r="136" spans="2:7" ht="11.25" customHeight="1" x14ac:dyDescent="0.35">
      <c r="B136" s="114"/>
      <c r="C136" s="114"/>
      <c r="D136" s="114"/>
      <c r="E136" s="114"/>
      <c r="F136" s="114"/>
      <c r="G136" s="114"/>
    </row>
    <row r="137" spans="2:7" ht="11.25" customHeight="1" x14ac:dyDescent="0.35">
      <c r="B137" s="114"/>
      <c r="C137" s="114"/>
      <c r="D137" s="114"/>
      <c r="E137" s="114"/>
      <c r="F137" s="114"/>
      <c r="G137" s="114"/>
    </row>
    <row r="138" spans="2:7" ht="11.25" customHeight="1" x14ac:dyDescent="0.35">
      <c r="B138" s="114"/>
      <c r="C138" s="114"/>
      <c r="D138" s="114"/>
      <c r="E138" s="114"/>
      <c r="F138" s="114"/>
      <c r="G138" s="114"/>
    </row>
    <row r="139" spans="2:7" ht="11.25" customHeight="1" x14ac:dyDescent="0.35">
      <c r="B139" s="114"/>
      <c r="C139" s="114"/>
      <c r="D139" s="114"/>
      <c r="E139" s="114"/>
      <c r="F139" s="114"/>
      <c r="G139" s="114"/>
    </row>
    <row r="140" spans="2:7" ht="11.25" customHeight="1" x14ac:dyDescent="0.35">
      <c r="B140" s="114"/>
      <c r="C140" s="114"/>
      <c r="D140" s="114"/>
      <c r="E140" s="114"/>
      <c r="F140" s="114"/>
      <c r="G140" s="114"/>
    </row>
    <row r="141" spans="2:7" ht="11.25" customHeight="1" x14ac:dyDescent="0.35">
      <c r="B141" s="114"/>
      <c r="C141" s="114"/>
      <c r="D141" s="114"/>
      <c r="E141" s="114"/>
      <c r="F141" s="114"/>
      <c r="G141" s="114"/>
    </row>
    <row r="142" spans="2:7" ht="11.25" customHeight="1" x14ac:dyDescent="0.35">
      <c r="B142" s="114"/>
      <c r="C142" s="114"/>
      <c r="D142" s="114"/>
      <c r="E142" s="114"/>
      <c r="F142" s="114"/>
      <c r="G142" s="114"/>
    </row>
    <row r="143" spans="2:7" ht="11.25" customHeight="1" x14ac:dyDescent="0.35">
      <c r="B143" s="114"/>
      <c r="C143" s="114"/>
      <c r="D143" s="114"/>
      <c r="E143" s="114"/>
      <c r="F143" s="114"/>
      <c r="G143" s="114"/>
    </row>
    <row r="144" spans="2:7" ht="11.25" customHeight="1" x14ac:dyDescent="0.35">
      <c r="B144" s="114"/>
      <c r="C144" s="114"/>
      <c r="D144" s="114"/>
      <c r="E144" s="114"/>
      <c r="F144" s="114"/>
      <c r="G144" s="114"/>
    </row>
    <row r="145" spans="2:7" ht="11.25" customHeight="1" x14ac:dyDescent="0.35">
      <c r="B145" s="114"/>
      <c r="C145" s="114"/>
      <c r="D145" s="114"/>
      <c r="E145" s="114"/>
      <c r="F145" s="114"/>
      <c r="G145" s="114"/>
    </row>
    <row r="146" spans="2:7" ht="11.25" customHeight="1" x14ac:dyDescent="0.35">
      <c r="B146" s="114"/>
      <c r="C146" s="114"/>
      <c r="D146" s="114"/>
      <c r="E146" s="114"/>
      <c r="F146" s="114"/>
      <c r="G146" s="114"/>
    </row>
    <row r="147" spans="2:7" ht="11.25" customHeight="1" x14ac:dyDescent="0.35">
      <c r="B147" s="114"/>
      <c r="C147" s="114"/>
      <c r="D147" s="114"/>
      <c r="E147" s="114"/>
      <c r="F147" s="114"/>
      <c r="G147" s="114"/>
    </row>
    <row r="148" spans="2:7" ht="11.25" customHeight="1" x14ac:dyDescent="0.35">
      <c r="B148" s="114"/>
      <c r="C148" s="114"/>
      <c r="D148" s="114"/>
      <c r="E148" s="114"/>
      <c r="F148" s="114"/>
      <c r="G148" s="114"/>
    </row>
    <row r="149" spans="2:7" ht="11.25" customHeight="1" x14ac:dyDescent="0.35">
      <c r="B149" s="114"/>
      <c r="C149" s="114"/>
      <c r="D149" s="114"/>
      <c r="E149" s="114"/>
      <c r="F149" s="114"/>
      <c r="G149" s="114"/>
    </row>
    <row r="150" spans="2:7" ht="11.25" customHeight="1" x14ac:dyDescent="0.35">
      <c r="B150" s="114"/>
      <c r="C150" s="114"/>
      <c r="D150" s="114"/>
      <c r="E150" s="114"/>
      <c r="F150" s="114"/>
      <c r="G150" s="114"/>
    </row>
    <row r="151" spans="2:7" ht="11.25" customHeight="1" x14ac:dyDescent="0.35">
      <c r="B151" s="114"/>
      <c r="C151" s="114"/>
      <c r="D151" s="114"/>
      <c r="E151" s="114"/>
      <c r="F151" s="114"/>
      <c r="G151" s="114"/>
    </row>
    <row r="152" spans="2:7" ht="11.25" customHeight="1" x14ac:dyDescent="0.35">
      <c r="B152" s="114"/>
      <c r="C152" s="114"/>
      <c r="D152" s="114"/>
      <c r="E152" s="114"/>
      <c r="F152" s="114"/>
      <c r="G152" s="114"/>
    </row>
    <row r="153" spans="2:7" ht="11.25" customHeight="1" x14ac:dyDescent="0.35">
      <c r="B153" s="114"/>
      <c r="C153" s="114"/>
      <c r="D153" s="114"/>
      <c r="E153" s="114"/>
      <c r="F153" s="114"/>
      <c r="G153" s="114"/>
    </row>
    <row r="154" spans="2:7" ht="11.25" customHeight="1" x14ac:dyDescent="0.35">
      <c r="B154" s="114"/>
      <c r="C154" s="114"/>
      <c r="D154" s="114"/>
      <c r="E154" s="114"/>
      <c r="F154" s="114"/>
      <c r="G154" s="114"/>
    </row>
    <row r="155" spans="2:7" ht="11.25" customHeight="1" x14ac:dyDescent="0.35">
      <c r="B155" s="114"/>
      <c r="C155" s="114"/>
      <c r="D155" s="114"/>
      <c r="E155" s="114"/>
      <c r="F155" s="114"/>
      <c r="G155" s="114"/>
    </row>
    <row r="156" spans="2:7" ht="11.25" customHeight="1" x14ac:dyDescent="0.35">
      <c r="B156" s="114"/>
      <c r="C156" s="114"/>
      <c r="D156" s="114"/>
      <c r="E156" s="114"/>
      <c r="F156" s="114"/>
      <c r="G156" s="114"/>
    </row>
    <row r="157" spans="2:7" ht="11.25" customHeight="1" x14ac:dyDescent="0.35">
      <c r="B157" s="114"/>
      <c r="C157" s="114"/>
      <c r="D157" s="114"/>
      <c r="E157" s="114"/>
      <c r="F157" s="114"/>
      <c r="G157" s="114"/>
    </row>
    <row r="158" spans="2:7" ht="11.25" customHeight="1" x14ac:dyDescent="0.35">
      <c r="B158" s="114"/>
      <c r="C158" s="114"/>
      <c r="D158" s="114"/>
      <c r="E158" s="114"/>
      <c r="F158" s="114"/>
      <c r="G158" s="114"/>
    </row>
    <row r="159" spans="2:7" ht="11.25" customHeight="1" x14ac:dyDescent="0.35">
      <c r="B159" s="114"/>
      <c r="C159" s="114"/>
      <c r="D159" s="114"/>
      <c r="E159" s="114"/>
      <c r="F159" s="114"/>
      <c r="G159" s="114"/>
    </row>
    <row r="160" spans="2:7" ht="11.25" customHeight="1" x14ac:dyDescent="0.35">
      <c r="B160" s="114"/>
      <c r="C160" s="114"/>
      <c r="D160" s="114"/>
      <c r="E160" s="114"/>
      <c r="F160" s="114"/>
      <c r="G160" s="114"/>
    </row>
    <row r="161" spans="2:7" ht="11.25" customHeight="1" x14ac:dyDescent="0.35">
      <c r="B161" s="114"/>
      <c r="C161" s="114"/>
      <c r="D161" s="114"/>
      <c r="E161" s="114"/>
      <c r="F161" s="114"/>
      <c r="G161" s="114"/>
    </row>
    <row r="162" spans="2:7" ht="11.25" customHeight="1" x14ac:dyDescent="0.35">
      <c r="B162" s="114"/>
      <c r="C162" s="114"/>
      <c r="D162" s="114"/>
      <c r="E162" s="114"/>
      <c r="F162" s="114"/>
      <c r="G162" s="114"/>
    </row>
    <row r="163" spans="2:7" ht="11.25" customHeight="1" x14ac:dyDescent="0.35">
      <c r="B163" s="114"/>
      <c r="C163" s="114"/>
      <c r="D163" s="114"/>
      <c r="E163" s="114"/>
      <c r="F163" s="114"/>
      <c r="G163" s="114"/>
    </row>
    <row r="164" spans="2:7" ht="11.25" customHeight="1" x14ac:dyDescent="0.35">
      <c r="B164" s="114"/>
      <c r="C164" s="114"/>
      <c r="D164" s="114"/>
      <c r="E164" s="114"/>
      <c r="F164" s="114"/>
      <c r="G164" s="114"/>
    </row>
    <row r="165" spans="2:7" ht="11.25" customHeight="1" x14ac:dyDescent="0.35">
      <c r="B165" s="114"/>
      <c r="C165" s="114"/>
      <c r="D165" s="114"/>
      <c r="E165" s="114"/>
      <c r="F165" s="114"/>
      <c r="G165" s="114"/>
    </row>
    <row r="166" spans="2:7" ht="11.25" customHeight="1" x14ac:dyDescent="0.35">
      <c r="B166" s="114"/>
      <c r="C166" s="114"/>
      <c r="D166" s="114"/>
      <c r="E166" s="114"/>
      <c r="F166" s="114"/>
      <c r="G166" s="114"/>
    </row>
    <row r="167" spans="2:7" ht="11.25" customHeight="1" x14ac:dyDescent="0.35">
      <c r="B167" s="114"/>
      <c r="C167" s="114"/>
      <c r="D167" s="114"/>
      <c r="E167" s="114"/>
      <c r="F167" s="114"/>
      <c r="G167" s="114"/>
    </row>
    <row r="168" spans="2:7" ht="11.25" customHeight="1" x14ac:dyDescent="0.35">
      <c r="B168" s="114"/>
      <c r="C168" s="114"/>
      <c r="D168" s="114"/>
      <c r="E168" s="114"/>
      <c r="F168" s="114"/>
      <c r="G168" s="114"/>
    </row>
    <row r="169" spans="2:7" ht="11.25" customHeight="1" x14ac:dyDescent="0.35">
      <c r="B169" s="114"/>
      <c r="C169" s="114"/>
      <c r="D169" s="114"/>
      <c r="E169" s="114"/>
      <c r="F169" s="114"/>
      <c r="G169" s="114"/>
    </row>
    <row r="170" spans="2:7" ht="11.25" customHeight="1" x14ac:dyDescent="0.35">
      <c r="B170" s="114"/>
      <c r="C170" s="114"/>
      <c r="D170" s="114"/>
      <c r="E170" s="114"/>
      <c r="F170" s="114"/>
      <c r="G170" s="114"/>
    </row>
    <row r="171" spans="2:7" ht="11.25" customHeight="1" x14ac:dyDescent="0.35">
      <c r="B171" s="114"/>
      <c r="C171" s="114"/>
      <c r="D171" s="114"/>
      <c r="E171" s="114"/>
      <c r="F171" s="114"/>
      <c r="G171" s="114"/>
    </row>
    <row r="172" spans="2:7" ht="11.25" customHeight="1" x14ac:dyDescent="0.35">
      <c r="B172" s="114"/>
      <c r="C172" s="114"/>
      <c r="D172" s="114"/>
      <c r="E172" s="114"/>
      <c r="F172" s="114"/>
      <c r="G172" s="114"/>
    </row>
    <row r="173" spans="2:7" ht="11.25" customHeight="1" x14ac:dyDescent="0.35">
      <c r="B173" s="114"/>
      <c r="C173" s="114"/>
      <c r="D173" s="114"/>
      <c r="E173" s="114"/>
      <c r="F173" s="114"/>
      <c r="G173" s="114"/>
    </row>
    <row r="174" spans="2:7" ht="11.25" customHeight="1" x14ac:dyDescent="0.35">
      <c r="B174" s="114"/>
      <c r="C174" s="114"/>
      <c r="D174" s="114"/>
      <c r="E174" s="114"/>
      <c r="F174" s="114"/>
      <c r="G174" s="11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2022-01-10T16:46:41Z</cp:lastPrinted>
  <dcterms:created xsi:type="dcterms:W3CDTF">2020-11-27T12:49:26Z</dcterms:created>
  <dcterms:modified xsi:type="dcterms:W3CDTF">2023-01-23T21:56:13Z</dcterms:modified>
</cp:coreProperties>
</file>