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<sst xmlns="http://schemas.openxmlformats.org/spreadsheetml/2006/main" count="112" uniqueCount="88">
  <si>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</si>
  <si>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</si>
  <si>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</si>
  <si>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</si>
  <si>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</si>
  <si>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</si>
  <si>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</si>
  <si>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</si>
  <si>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</si>
  <si>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</si>
  <si>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</si>
  <si>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</si>
  <si>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</si>
  <si>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</si>
  <si>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</si>
  <si>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</si>
  <si>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</si>
  <si>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</si>
  <si>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</si>
  <si>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</si>
  <si>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</si>
  <si>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</si>
  <si>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</si>
  <si>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</si>
  <si>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</si>
  <si>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</si>
  <si>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</si>
  <si>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</si>
  <si>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</si>
  <si>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</si>
  <si>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</si>
  <si>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</si>
  <si>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</si>
  <si>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</si>
  <si>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</si>
  <si>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</si>
  <si>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</si>
  <si>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</si>
  <si>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</si>
  <si>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</si>
  <si>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</si>
  <si>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</si>
  <si>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</si>
  <si>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</si>
  <si>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</si>
  <si>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</si>
  <si>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</si>
  <si>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</si>
  <si>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</si>
  <si>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</si>
  <si>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</si>
  <si>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</si>
  <si>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</si>
  <si>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</si>
  <si>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</si>
  <si>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</si>
  <si>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</si>
  <si>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</si>
  <si>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</si>
  <si>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</si>
  <si>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</si>
  <si>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</si>
  <si>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</si>
  <si>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</si>
  <si>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</si>
  <si>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kg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</si>
  <si>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</si>
  <si>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</si>
  <si>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</si>
  <si>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</si>
  <si>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</si>
  <si>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</si>
  <si>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</si>
  <si>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</si>
  <si>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</si>
  <si>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</si>
  <si>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</si>
  <si>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</si>
  <si>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</si>
  <si>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</si>
  <si>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</si>
  <si>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</si>
  <si>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</si>
  <si>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</si>
  <si>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MARZO 2023</t>
  </si>
  <si>
    <t>DEL MAULE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</si>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</sst>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right" wrapText="1"/>
    </xf>
    <xf numFmtId="49" fontId="7" fillId="2" borderId="59" xfId="0" applyNumberFormat="1" applyFont="1" applyFill="1" applyBorder="1" applyAlignment="1">
      <alignment horizontal="right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C11" sqref="C11:C14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83</v>
      </c>
      <c r="F7" s="45"/>
      <c r="G7" s="45"/>
    </row>
    <row r="8" spans="1:7" ht="19.5" customHeight="1">
      <c r="A8" s="45"/>
      <c r="B8" s="29" t="s">
        <v>0</v>
      </c>
      <c r="C8" s="40" t="s">
        <v>69</v>
      </c>
      <c r="D8" s="46"/>
      <c r="E8" s="104" t="s">
        <v>60</v>
      </c>
      <c r="F8" s="104"/>
      <c r="G8" s="35">
        <v>18</v>
      </c>
    </row>
    <row r="9" spans="1:7" ht="15">
      <c r="A9" s="45"/>
      <c r="B9" s="30" t="s">
        <v>1</v>
      </c>
      <c r="C9" s="36" t="s">
        <v>70</v>
      </c>
      <c r="D9" s="47"/>
      <c r="E9" s="103" t="s">
        <v>2</v>
      </c>
      <c r="F9" s="103"/>
      <c r="G9" s="41" t="s">
        <v>72</v>
      </c>
    </row>
    <row r="10" spans="1:7" ht="14.45" customHeight="1">
      <c r="A10" s="45"/>
      <c r="B10" s="30" t="s">
        <v>3</v>
      </c>
      <c r="C10" s="36" t="s">
        <v>71</v>
      </c>
      <c r="D10" s="47"/>
      <c r="E10" s="103" t="s">
        <v>61</v>
      </c>
      <c r="F10" s="103"/>
      <c r="G10" s="35">
        <v>40000</v>
      </c>
    </row>
    <row r="11" spans="1:7" ht="11.25" customHeight="1">
      <c r="A11" s="45"/>
      <c r="B11" s="30" t="s">
        <v>4</v>
      </c>
      <c r="C11" s="111" t="s">
        <v>85</v>
      </c>
      <c r="D11" s="47"/>
      <c r="E11" s="109" t="s">
        <v>5</v>
      </c>
      <c r="F11" s="110"/>
      <c r="G11" s="35">
        <f>G8*G10*1.19</f>
        <v>856800</v>
      </c>
    </row>
    <row r="12" spans="1:7" ht="11.25" customHeight="1">
      <c r="A12" s="45"/>
      <c r="B12" s="30" t="s">
        <v>6</v>
      </c>
      <c r="C12" s="111" t="s">
        <v>86</v>
      </c>
      <c r="D12" s="47"/>
      <c r="E12" s="103" t="s">
        <v>7</v>
      </c>
      <c r="F12" s="103"/>
      <c r="G12" s="36" t="s">
        <v>66</v>
      </c>
    </row>
    <row r="13" spans="1:7" ht="27.75" customHeight="1">
      <c r="A13" s="45"/>
      <c r="B13" s="30" t="s">
        <v>8</v>
      </c>
      <c r="C13" s="111" t="s">
        <v>87</v>
      </c>
      <c r="D13" s="47"/>
      <c r="E13" s="103" t="s">
        <v>9</v>
      </c>
      <c r="F13" s="103"/>
      <c r="G13" s="41" t="s">
        <v>73</v>
      </c>
    </row>
    <row r="14" spans="1:7" ht="27.75" customHeight="1">
      <c r="A14" s="45"/>
      <c r="B14" s="30" t="s">
        <v>10</v>
      </c>
      <c r="C14" s="112" t="s">
        <v>84</v>
      </c>
      <c r="D14" s="47"/>
      <c r="E14" s="105" t="s">
        <v>11</v>
      </c>
      <c r="F14" s="105"/>
      <c r="G14" s="34" t="s">
        <v>74</v>
      </c>
    </row>
    <row r="15" spans="1:7" ht="12" customHeight="1" thickBot="1">
      <c r="A15" s="45"/>
      <c r="B15" s="48"/>
      <c r="C15" s="49"/>
      <c r="D15" s="46"/>
      <c r="E15" s="46"/>
      <c r="F15" s="46"/>
      <c r="G15" s="50"/>
    </row>
    <row r="16" spans="1:7" ht="12" customHeight="1" thickBot="1">
      <c r="A16" s="45"/>
      <c r="B16" s="106" t="s">
        <v>12</v>
      </c>
      <c r="C16" s="107"/>
      <c r="D16" s="107"/>
      <c r="E16" s="107"/>
      <c r="F16" s="107"/>
      <c r="G16" s="108"/>
    </row>
    <row r="17" spans="1:8" ht="12" customHeight="1" thickBot="1">
      <c r="A17" s="45"/>
      <c r="B17" s="46"/>
      <c r="C17" s="51"/>
      <c r="D17" s="51"/>
      <c r="E17" s="51"/>
      <c r="F17" s="46"/>
      <c r="G17" s="46"/>
    </row>
    <row r="18" spans="1:8" ht="12" customHeight="1" thickBot="1">
      <c r="A18" s="45"/>
      <c r="B18" s="68" t="s">
        <v>13</v>
      </c>
      <c r="C18" s="52"/>
      <c r="D18" s="52"/>
      <c r="E18" s="52"/>
      <c r="F18" s="52"/>
      <c r="G18" s="52"/>
    </row>
    <row r="19" spans="1:8" ht="24" customHeight="1" thickBot="1">
      <c r="A19" s="45"/>
      <c r="B19" s="65" t="s">
        <v>14</v>
      </c>
      <c r="C19" s="66" t="s">
        <v>15</v>
      </c>
      <c r="D19" s="66" t="s">
        <v>62</v>
      </c>
      <c r="E19" s="66" t="s">
        <v>17</v>
      </c>
      <c r="F19" s="66" t="s">
        <v>18</v>
      </c>
      <c r="G19" s="67" t="s">
        <v>19</v>
      </c>
    </row>
    <row r="20" spans="1:8" ht="12.75" customHeight="1">
      <c r="A20" s="45"/>
      <c r="B20" s="61" t="s">
        <v>75</v>
      </c>
      <c r="C20" s="62" t="s">
        <v>20</v>
      </c>
      <c r="D20" s="62">
        <v>2</v>
      </c>
      <c r="E20" s="62" t="s">
        <v>77</v>
      </c>
      <c r="F20" s="63">
        <v>35000</v>
      </c>
      <c r="G20" s="64">
        <f>F20*D20</f>
        <v>70000</v>
      </c>
    </row>
    <row r="21" spans="1:8" ht="15">
      <c r="A21" s="45"/>
      <c r="B21" s="56" t="s">
        <v>76</v>
      </c>
      <c r="C21" s="37" t="s">
        <v>20</v>
      </c>
      <c r="D21" s="38">
        <v>2</v>
      </c>
      <c r="E21" s="38" t="s">
        <v>77</v>
      </c>
      <c r="F21" s="39">
        <v>35000</v>
      </c>
      <c r="G21" s="55">
        <f>F21*D21</f>
        <v>70000</v>
      </c>
      <c r="H21" s="28"/>
    </row>
    <row r="22" spans="1:8" ht="12.75" customHeight="1" thickBot="1">
      <c r="A22" s="45"/>
      <c r="B22" s="57" t="s">
        <v>21</v>
      </c>
      <c r="C22" s="58"/>
      <c r="D22" s="58"/>
      <c r="E22" s="58"/>
      <c r="F22" s="59"/>
      <c r="G22" s="60">
        <f>SUM(G20:G21)</f>
        <v>140000</v>
      </c>
    </row>
    <row r="23" spans="1:8" ht="12" customHeight="1" thickBot="1">
      <c r="A23" s="45"/>
      <c r="B23" s="46"/>
      <c r="C23" s="46"/>
      <c r="D23" s="46"/>
      <c r="E23" s="46"/>
      <c r="F23" s="53"/>
      <c r="G23" s="53"/>
    </row>
    <row r="24" spans="1:8" ht="12" customHeight="1" thickBot="1">
      <c r="A24" s="45"/>
      <c r="B24" s="68" t="s">
        <v>22</v>
      </c>
      <c r="C24" s="52"/>
      <c r="D24" s="52"/>
      <c r="E24" s="52"/>
      <c r="F24" s="52"/>
      <c r="G24" s="52"/>
    </row>
    <row r="25" spans="1:8" ht="24" customHeight="1" thickBot="1">
      <c r="A25" s="45"/>
      <c r="B25" s="65" t="s">
        <v>14</v>
      </c>
      <c r="C25" s="66" t="s">
        <v>15</v>
      </c>
      <c r="D25" s="66" t="s">
        <v>16</v>
      </c>
      <c r="E25" s="66" t="s">
        <v>17</v>
      </c>
      <c r="F25" s="66" t="s">
        <v>18</v>
      </c>
      <c r="G25" s="67" t="s">
        <v>19</v>
      </c>
    </row>
    <row r="26" spans="1:8" ht="12" customHeight="1">
      <c r="A26" s="45"/>
      <c r="B26" s="56" t="s">
        <v>78</v>
      </c>
      <c r="C26" s="37" t="s">
        <v>68</v>
      </c>
      <c r="D26" s="38">
        <v>2</v>
      </c>
      <c r="E26" s="38" t="s">
        <v>79</v>
      </c>
      <c r="F26" s="39">
        <v>20000</v>
      </c>
      <c r="G26" s="55">
        <f>D26*F26</f>
        <v>40000</v>
      </c>
    </row>
    <row r="27" spans="1:8" ht="12" customHeight="1" thickBot="1">
      <c r="A27" s="45"/>
      <c r="B27" s="57" t="s">
        <v>23</v>
      </c>
      <c r="C27" s="58"/>
      <c r="D27" s="58"/>
      <c r="E27" s="58"/>
      <c r="F27" s="59"/>
      <c r="G27" s="60"/>
    </row>
    <row r="28" spans="1:8" ht="12" customHeight="1" thickBot="1">
      <c r="A28" s="45"/>
      <c r="B28" s="46"/>
      <c r="C28" s="46"/>
      <c r="D28" s="46"/>
      <c r="E28" s="46"/>
      <c r="F28" s="53"/>
      <c r="G28" s="53"/>
    </row>
    <row r="29" spans="1:8" ht="12" customHeight="1" thickBot="1">
      <c r="A29" s="45"/>
      <c r="B29" s="68" t="s">
        <v>24</v>
      </c>
      <c r="C29" s="52"/>
      <c r="D29" s="52"/>
      <c r="E29" s="52"/>
      <c r="F29" s="52"/>
      <c r="G29" s="52"/>
    </row>
    <row r="30" spans="1:8" ht="24" customHeight="1" thickBot="1">
      <c r="A30" s="45"/>
      <c r="B30" s="65" t="s">
        <v>14</v>
      </c>
      <c r="C30" s="66" t="s">
        <v>15</v>
      </c>
      <c r="D30" s="66" t="s">
        <v>63</v>
      </c>
      <c r="E30" s="66" t="s">
        <v>17</v>
      </c>
      <c r="F30" s="66" t="s">
        <v>18</v>
      </c>
      <c r="G30" s="67" t="s">
        <v>19</v>
      </c>
    </row>
    <row r="31" spans="1:8" ht="18" customHeight="1">
      <c r="A31" s="45"/>
      <c r="B31" s="56"/>
      <c r="C31" s="37"/>
      <c r="D31" s="38"/>
      <c r="E31" s="38"/>
      <c r="F31" s="39"/>
      <c r="G31" s="55"/>
    </row>
    <row r="32" spans="1:8" ht="12.75" customHeight="1" thickBot="1">
      <c r="A32" s="4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thickBot="1">
      <c r="A33" s="45"/>
      <c r="B33" s="46"/>
      <c r="C33" s="46"/>
      <c r="D33" s="46"/>
      <c r="E33" s="46"/>
      <c r="F33" s="53"/>
      <c r="G33" s="53"/>
    </row>
    <row r="34" spans="1:11" ht="12" customHeight="1" thickBot="1">
      <c r="A34" s="45"/>
      <c r="B34" s="68" t="s">
        <v>26</v>
      </c>
      <c r="C34" s="52"/>
      <c r="D34" s="52"/>
      <c r="E34" s="52"/>
      <c r="F34" s="52"/>
      <c r="G34" s="52"/>
    </row>
    <row r="35" spans="1:11" ht="24" customHeight="1">
      <c r="A35" s="45"/>
      <c r="B35" s="69" t="s">
        <v>27</v>
      </c>
      <c r="C35" s="70" t="s">
        <v>28</v>
      </c>
      <c r="D35" s="70" t="s">
        <v>64</v>
      </c>
      <c r="E35" s="70" t="s">
        <v>17</v>
      </c>
      <c r="F35" s="70" t="s">
        <v>18</v>
      </c>
      <c r="G35" s="71" t="s">
        <v>19</v>
      </c>
      <c r="K35" s="27"/>
    </row>
    <row r="36" spans="1:11" ht="12.75" customHeight="1">
      <c r="A36" s="45"/>
      <c r="B36" s="72" t="s">
        <v>80</v>
      </c>
      <c r="C36" s="42"/>
      <c r="D36" s="43"/>
      <c r="E36" s="42"/>
      <c r="F36" s="44"/>
      <c r="G36" s="73" t="s">
        <v>67</v>
      </c>
      <c r="K36" s="27"/>
    </row>
    <row r="37" spans="1:11" ht="12.75" customHeight="1">
      <c r="A37" s="45"/>
      <c r="B37" s="74" t="s">
        <v>81</v>
      </c>
      <c r="C37" s="42" t="s">
        <v>65</v>
      </c>
      <c r="D37" s="43">
        <v>730</v>
      </c>
      <c r="E37" s="42" t="s">
        <v>77</v>
      </c>
      <c r="F37" s="44">
        <v>355</v>
      </c>
      <c r="G37" s="73">
        <f>(F37*D37)*1.19</f>
        <v>308388.5</v>
      </c>
      <c r="K37" s="27"/>
    </row>
    <row r="38" spans="1:11" ht="12.75" customHeight="1">
      <c r="A38" s="45"/>
      <c r="B38" s="56" t="s">
        <v>82</v>
      </c>
      <c r="C38" s="37" t="s">
        <v>65</v>
      </c>
      <c r="D38" s="38">
        <v>300</v>
      </c>
      <c r="E38" s="38" t="s">
        <v>77</v>
      </c>
      <c r="F38" s="39">
        <v>400</v>
      </c>
      <c r="G38" s="55">
        <f>(F38*D38)*1.19</f>
        <v>142800</v>
      </c>
      <c r="K38" s="27"/>
    </row>
    <row r="39" spans="1:11" ht="13.5" customHeight="1" thickBot="1">
      <c r="A39" s="45"/>
      <c r="B39" s="57" t="s">
        <v>30</v>
      </c>
      <c r="C39" s="58"/>
      <c r="D39" s="58"/>
      <c r="E39" s="58"/>
      <c r="F39" s="59"/>
      <c r="G39" s="60">
        <f>SUM(G37:G38)</f>
        <v>451188.5</v>
      </c>
    </row>
    <row r="40" spans="1:11" ht="12" customHeight="1" thickBot="1">
      <c r="A40" s="45"/>
      <c r="B40" s="46"/>
      <c r="C40" s="46"/>
      <c r="D40" s="46"/>
      <c r="E40" s="54"/>
      <c r="F40" s="53"/>
      <c r="G40" s="53"/>
    </row>
    <row r="41" spans="1:11" ht="12" customHeight="1" thickBot="1">
      <c r="A41" s="45"/>
      <c r="B41" s="68" t="s">
        <v>31</v>
      </c>
      <c r="C41" s="52"/>
      <c r="D41" s="52"/>
      <c r="E41" s="52"/>
      <c r="F41" s="52"/>
      <c r="G41" s="52"/>
    </row>
    <row r="42" spans="1:11" ht="24" customHeight="1" thickBot="1">
      <c r="A42" s="45"/>
      <c r="B42" s="65" t="s">
        <v>32</v>
      </c>
      <c r="C42" s="66" t="s">
        <v>28</v>
      </c>
      <c r="D42" s="66" t="s">
        <v>29</v>
      </c>
      <c r="E42" s="66" t="s">
        <v>17</v>
      </c>
      <c r="F42" s="66" t="s">
        <v>18</v>
      </c>
      <c r="G42" s="67" t="s">
        <v>19</v>
      </c>
    </row>
    <row r="43" spans="1:11" ht="12.75" customHeight="1">
      <c r="A43" s="45"/>
      <c r="B43" s="56"/>
      <c r="C43" s="37"/>
      <c r="D43" s="38"/>
      <c r="E43" s="38"/>
      <c r="F43" s="39"/>
      <c r="G43" s="55"/>
    </row>
    <row r="44" spans="1:11" ht="13.5" customHeight="1" thickBot="1">
      <c r="A44" s="45"/>
      <c r="B44" s="57" t="s">
        <v>33</v>
      </c>
      <c r="C44" s="58"/>
      <c r="D44" s="58"/>
      <c r="E44" s="58"/>
      <c r="F44" s="59"/>
      <c r="G44" s="60">
        <f>SUM(G43:G43)</f>
        <v>0</v>
      </c>
    </row>
    <row r="45" spans="1:11" ht="12" customHeight="1" thickBot="1">
      <c r="A45" s="45"/>
      <c r="B45" s="46"/>
      <c r="C45" s="46"/>
      <c r="D45" s="46"/>
      <c r="E45" s="46"/>
      <c r="F45" s="53"/>
      <c r="G45" s="53"/>
    </row>
    <row r="46" spans="1:11" ht="12" customHeight="1">
      <c r="A46" s="45"/>
      <c r="B46" s="89" t="s">
        <v>34</v>
      </c>
      <c r="C46" s="90"/>
      <c r="D46" s="90"/>
      <c r="E46" s="90"/>
      <c r="F46" s="90"/>
      <c r="G46" s="95">
        <f>G22+G32+G39+G44+G26</f>
        <v>631188.5</v>
      </c>
    </row>
    <row r="47" spans="1:11" ht="12" customHeight="1">
      <c r="A47" s="45"/>
      <c r="B47" s="91" t="s">
        <v>35</v>
      </c>
      <c r="C47" s="92"/>
      <c r="D47" s="92"/>
      <c r="E47" s="92"/>
      <c r="F47" s="92"/>
      <c r="G47" s="96">
        <f>G46*0.05</f>
        <v>31559.425000000003</v>
      </c>
    </row>
    <row r="48" spans="1:11" ht="12" customHeight="1">
      <c r="A48" s="45"/>
      <c r="B48" s="93" t="s">
        <v>36</v>
      </c>
      <c r="C48" s="94"/>
      <c r="D48" s="94"/>
      <c r="E48" s="94"/>
      <c r="F48" s="94"/>
      <c r="G48" s="97">
        <f>G46+G47</f>
        <v>662747.92500000005</v>
      </c>
    </row>
    <row r="49" spans="1:7" ht="12" customHeight="1">
      <c r="A49" s="45"/>
      <c r="B49" s="91" t="s">
        <v>37</v>
      </c>
      <c r="C49" s="92"/>
      <c r="D49" s="92"/>
      <c r="E49" s="92"/>
      <c r="F49" s="92"/>
      <c r="G49" s="96">
        <f>G11</f>
        <v>856800</v>
      </c>
    </row>
    <row r="50" spans="1:7" ht="12" customHeight="1" thickBot="1">
      <c r="A50" s="45"/>
      <c r="B50" s="98" t="s">
        <v>38</v>
      </c>
      <c r="C50" s="99"/>
      <c r="D50" s="99"/>
      <c r="E50" s="99"/>
      <c r="F50" s="99"/>
      <c r="G50" s="100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5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1" t="s">
        <v>47</v>
      </c>
      <c r="C61" s="102"/>
      <c r="D61" s="82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6" t="s">
        <v>50</v>
      </c>
      <c r="C63" s="77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6" t="s">
        <v>51</v>
      </c>
      <c r="C64" s="78">
        <v>40000</v>
      </c>
      <c r="D64" s="14">
        <v>0</v>
      </c>
      <c r="E64" s="2"/>
      <c r="F64" s="2"/>
      <c r="G64" s="5"/>
    </row>
    <row r="65" spans="1:7" ht="12" customHeight="1">
      <c r="A65" s="45"/>
      <c r="B65" s="76" t="s">
        <v>52</v>
      </c>
      <c r="C65" s="77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6" t="s">
        <v>27</v>
      </c>
      <c r="C66" s="77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6" t="s">
        <v>53</v>
      </c>
      <c r="C67" s="79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6" t="s">
        <v>54</v>
      </c>
      <c r="C68" s="79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80" t="s">
        <v>55</v>
      </c>
      <c r="C69" s="81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3"/>
      <c r="C72" s="84" t="s">
        <v>56</v>
      </c>
      <c r="D72" s="85"/>
      <c r="E72" s="86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80" t="s">
        <v>58</v>
      </c>
      <c r="C74" s="87">
        <f>C69/C73</f>
        <v>41421.745312500003</v>
      </c>
      <c r="D74" s="87">
        <f>C69/D73</f>
        <v>36819.32916666667</v>
      </c>
      <c r="E74" s="88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2023-02-10T19:16:53Z</cp:lastPrinted>
  <dcterms:created xsi:type="dcterms:W3CDTF">2020-11-27T12:49:26Z</dcterms:created>
  <dcterms:modified xsi:type="dcterms:W3CDTF">2023-03-20T15:05:03Z</dcterms:modified>
</cp:coreProperties>
</file>