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SV 2023\"/>
    </mc:Choice>
  </mc:AlternateContent>
  <bookViews>
    <workbookView xWindow="0" yWindow="0" windowWidth="19200" windowHeight="7050"/>
  </bookViews>
  <sheets>
    <sheet name="CIRUEL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3" i="1" l="1"/>
  <c r="G71" i="1"/>
  <c r="G55" i="1"/>
  <c r="G11" i="1"/>
  <c r="G48" i="1"/>
  <c r="G49" i="1"/>
  <c r="G50" i="1"/>
  <c r="G51" i="1"/>
  <c r="G52" i="1"/>
  <c r="G54" i="1"/>
  <c r="G56" i="1"/>
  <c r="G58" i="1"/>
  <c r="G59" i="1"/>
  <c r="G61" i="1"/>
  <c r="G62" i="1"/>
  <c r="G64" i="1"/>
  <c r="G65" i="1"/>
  <c r="G22" i="1"/>
  <c r="G70" i="1" l="1"/>
  <c r="G72" i="1" s="1"/>
  <c r="G21" i="1"/>
  <c r="G23" i="1"/>
  <c r="G24" i="1"/>
  <c r="G25" i="1"/>
  <c r="G26" i="1"/>
  <c r="G32" i="1" l="1"/>
  <c r="C97" i="1"/>
  <c r="G47" i="1"/>
  <c r="G66" i="1" s="1"/>
  <c r="G41" i="1"/>
  <c r="G40" i="1"/>
  <c r="G39" i="1"/>
  <c r="G38" i="1"/>
  <c r="G37" i="1"/>
  <c r="G36" i="1"/>
  <c r="G20" i="1"/>
  <c r="G77" i="1"/>
  <c r="G27" i="1" l="1"/>
  <c r="C93" i="1" s="1"/>
  <c r="C96" i="1"/>
  <c r="G42" i="1"/>
  <c r="C95" i="1" s="1"/>
  <c r="G74" i="1" l="1"/>
  <c r="G75" i="1" s="1"/>
  <c r="G76" i="1" l="1"/>
  <c r="C98" i="1"/>
  <c r="D104" i="1" l="1"/>
  <c r="E104" i="1"/>
  <c r="C104" i="1"/>
  <c r="G78" i="1"/>
  <c r="C99" i="1"/>
  <c r="D96" i="1" l="1"/>
  <c r="D93" i="1"/>
  <c r="D97" i="1"/>
  <c r="D95" i="1"/>
  <c r="D98" i="1"/>
  <c r="D99" i="1" l="1"/>
</calcChain>
</file>

<file path=xl/sharedStrings.xml><?xml version="1.0" encoding="utf-8"?>
<sst xmlns="http://schemas.openxmlformats.org/spreadsheetml/2006/main" count="193" uniqueCount="130">
  <si>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</si>
  <si>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</si>
  <si>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</si>
  <si>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</si>
  <si>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</si>
  <si>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</si>
  <si>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</si>
  <si>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</si>
  <si>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</si>
  <si>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</si>
  <si>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</si>
  <si>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</si>
  <si>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</si>
  <si>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</si>
  <si>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</si>
  <si>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</si>
  <si>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</si>
  <si>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</si>
  <si>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</si>
  <si>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</si>
  <si>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</si>
  <si>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</si>
  <si>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</si>
  <si>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</si>
  <si>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</si>
  <si>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</si>
  <si>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</si>
  <si>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</si>
  <si>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</si>
  <si>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</si>
  <si>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</si>
  <si>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</si>
  <si>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</si>
  <si>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HERBICIDAS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</si>
  <si>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</si>
  <si>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</si>
  <si>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</si>
  <si>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</si>
  <si>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</si>
  <si>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</si>
  <si>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</si>
  <si>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</si>
  <si>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</si>
  <si>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</si>
  <si>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</si>
  <si>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</si>
  <si>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</si>
  <si>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</si>
  <si>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</si>
  <si>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</si>
  <si>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</si>
  <si>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</si>
  <si>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</si>
  <si>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</si>
  <si>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</si>
  <si>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</si>
  <si>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</si>
  <si>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</si>
  <si>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</si>
  <si>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</si>
  <si>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Lib. B. O'Higgins</t>
  </si>
  <si>
    <t>San Vicente</t>
  </si>
  <si>
    <t>Todas</t>
  </si>
  <si>
    <t>Diciembre - Febrero</t>
  </si>
  <si>
    <t>Lluvia, heladas, sequia.</t>
  </si>
  <si>
    <t>Poda</t>
  </si>
  <si>
    <t>Control de malezas</t>
  </si>
  <si>
    <t>Enero - Diciembre</t>
  </si>
  <si>
    <t>Octubre - Mayo</t>
  </si>
  <si>
    <t>Enero - Febrero</t>
  </si>
  <si>
    <t>Julio</t>
  </si>
  <si>
    <t>Agosto</t>
  </si>
  <si>
    <t>Aplicación de pesticidas</t>
  </si>
  <si>
    <t>Urea</t>
  </si>
  <si>
    <t>lt</t>
  </si>
  <si>
    <t>FUNGICIDAS</t>
  </si>
  <si>
    <t>Septiembre - Octubre</t>
  </si>
  <si>
    <t>Flete</t>
  </si>
  <si>
    <t>c/u</t>
  </si>
  <si>
    <t>Rendimiento (kgs/hà)</t>
  </si>
  <si>
    <t>ESCENARIOS COSTO UNITARIO  ($/kgs)</t>
  </si>
  <si>
    <t>Costo unitario ($/kgs) (*)</t>
  </si>
  <si>
    <t>Surqueadura, riego</t>
  </si>
  <si>
    <t>Incorporación de residuos</t>
  </si>
  <si>
    <t>Medio</t>
  </si>
  <si>
    <t>Ttriturar residuos de poda</t>
  </si>
  <si>
    <t>Cosecha (carro de arrastre)</t>
  </si>
  <si>
    <t>Superfosfato triple</t>
  </si>
  <si>
    <t>Muriato de potasio</t>
  </si>
  <si>
    <t>Foliares</t>
  </si>
  <si>
    <t>Noviembre - Enero</t>
  </si>
  <si>
    <t>Febrero</t>
  </si>
  <si>
    <t>Acido giberélico</t>
  </si>
  <si>
    <t>gr</t>
  </si>
  <si>
    <t>CIRUELO</t>
  </si>
  <si>
    <t>D´Agen</t>
  </si>
  <si>
    <t xml:space="preserve">Febrero - Marzo </t>
  </si>
  <si>
    <t>Eportación</t>
  </si>
  <si>
    <t>Junio - Julio</t>
  </si>
  <si>
    <t>Aplicación de herbicida</t>
  </si>
  <si>
    <t>Agosto - Septiembre</t>
  </si>
  <si>
    <t>Fertirrigación</t>
  </si>
  <si>
    <t>Noviembre a Abril (5)</t>
  </si>
  <si>
    <t>Muestreo para análisis foliar</t>
  </si>
  <si>
    <t>Preparac. elementos de cosecha</t>
  </si>
  <si>
    <t>Diciembre - Enero</t>
  </si>
  <si>
    <t>Labores de cosecha</t>
  </si>
  <si>
    <t>Diciembre a Marzo (4)</t>
  </si>
  <si>
    <t>Niktrato de potasio</t>
  </si>
  <si>
    <t>Octubre - Enero</t>
  </si>
  <si>
    <t>Sulfato de magnesio</t>
  </si>
  <si>
    <t>Azufre mojable</t>
  </si>
  <si>
    <t>Podexal</t>
  </si>
  <si>
    <t>Oxicloruro de cobre</t>
  </si>
  <si>
    <t>Gramoxone Super</t>
  </si>
  <si>
    <t>INSECTICIDAS (PROGRAMA LOBESIA BOTRANA)</t>
  </si>
  <si>
    <t>Intrepid</t>
  </si>
  <si>
    <t>Ampligo</t>
  </si>
  <si>
    <t>Bull</t>
  </si>
  <si>
    <t>Marzo-Mayo</t>
  </si>
  <si>
    <t>Enero a Diciembre (4)</t>
  </si>
  <si>
    <t>7. Control de Malezas: Se realzan 5 controles desde Enero a Diciembre.</t>
  </si>
  <si>
    <t>8. Precio por fruta deshidratada.</t>
  </si>
  <si>
    <t>Secado de fruta</t>
  </si>
  <si>
    <t>Clorpirifos</t>
  </si>
  <si>
    <t>RENDIMIENTO (kg/Há.)</t>
  </si>
  <si>
    <t>Glifosato 480</t>
  </si>
  <si>
    <t>Junio</t>
  </si>
  <si>
    <t>3. Precio esperado por ventas corresponde a precio colocado en el domicilio del comprador (incluye Ingreso a Feria)</t>
  </si>
  <si>
    <t>PRECIO ESPERADO ($/Kg)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</si>
</sst>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&quot;$&quot;\ * #,##0.00_-;\-&quot;$&quot;\ * #,##0.00_-;_-&quot;$&quot;\ * &quot;-&quot;??_-;_-@_-"/>
    <numFmt numFmtId="169" formatCode="_-* #,##0_-;\-* #,##0_-;_-* &quot;-&quot;??_-;_-@_-"/>
  </numFmts>
  <fonts count="24">
    <font>
      <sz val="11"/>
      <color indexed="8"/>
      <name val="Calibri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7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</font>
    <font>
      <b/>
      <sz val="8"/>
      <color indexed="9"/>
      <name val="Arial Narrow"/>
      <family val="2"/>
    </font>
    <font>
      <sz val="9"/>
      <color rgb="FF00000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8">
    <xf numFmtId="0" fontId="0" fillId="0" borderId="0" applyNumberFormat="0" applyFill="0" applyBorder="0" applyProtection="0"/>
    <xf numFmtId="0" fontId="18" fillId="0" borderId="16"/>
    <xf numFmtId="167" fontId="18" fillId="0" borderId="16" applyFont="0" applyFill="0" applyBorder="0" applyAlignment="0" applyProtection="0"/>
    <xf numFmtId="164" fontId="18" fillId="0" borderId="16" applyFont="0" applyFill="0" applyBorder="0" applyAlignment="0" applyProtection="0"/>
    <xf numFmtId="43" fontId="1" fillId="0" borderId="16" applyFont="0" applyFill="0" applyBorder="0" applyAlignment="0" applyProtection="0"/>
    <xf numFmtId="44" fontId="1" fillId="0" borderId="16" applyFont="0" applyFill="0" applyBorder="0" applyAlignment="0" applyProtection="0"/>
    <xf numFmtId="41" fontId="20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125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49" fontId="4" fillId="2" borderId="4" xfId="0" applyNumberFormat="1" applyFont="1" applyFill="1" applyBorder="1" applyAlignment="1">
      <alignment vertical="center" wrapText="1"/>
    </xf>
    <xf numFmtId="0" fontId="3" fillId="2" borderId="7" xfId="0" applyFont="1" applyFill="1" applyBorder="1" applyAlignment="1">
      <alignment wrapText="1"/>
    </xf>
    <xf numFmtId="0" fontId="3" fillId="2" borderId="10" xfId="0" applyFont="1" applyFill="1" applyBorder="1" applyAlignment="1">
      <alignment horizontal="left"/>
    </xf>
    <xf numFmtId="49" fontId="8" fillId="3" borderId="11" xfId="0" applyNumberFormat="1" applyFont="1" applyFill="1" applyBorder="1" applyAlignment="1">
      <alignment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vertical="center"/>
    </xf>
    <xf numFmtId="3" fontId="8" fillId="3" borderId="11" xfId="0" applyNumberFormat="1" applyFont="1" applyFill="1" applyBorder="1" applyAlignment="1">
      <alignment vertical="center"/>
    </xf>
    <xf numFmtId="0" fontId="3" fillId="2" borderId="14" xfId="0" applyFont="1" applyFill="1" applyBorder="1" applyAlignment="1">
      <alignment horizontal="center"/>
    </xf>
    <xf numFmtId="0" fontId="2" fillId="5" borderId="11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0" fontId="14" fillId="7" borderId="16" xfId="0" applyFont="1" applyFill="1" applyBorder="1"/>
    <xf numFmtId="49" fontId="12" fillId="8" borderId="17" xfId="0" applyNumberFormat="1" applyFont="1" applyFill="1" applyBorder="1" applyAlignment="1">
      <alignment vertical="center"/>
    </xf>
    <xf numFmtId="3" fontId="12" fillId="2" borderId="5" xfId="0" applyNumberFormat="1" applyFont="1" applyFill="1" applyBorder="1" applyAlignment="1">
      <alignment vertical="center"/>
    </xf>
    <xf numFmtId="0" fontId="12" fillId="2" borderId="5" xfId="0" applyNumberFormat="1" applyFont="1" applyFill="1" applyBorder="1" applyAlignment="1">
      <alignment vertical="center"/>
    </xf>
    <xf numFmtId="166" fontId="12" fillId="2" borderId="5" xfId="0" applyNumberFormat="1" applyFont="1" applyFill="1" applyBorder="1" applyAlignment="1">
      <alignment vertical="center"/>
    </xf>
    <xf numFmtId="0" fontId="9" fillId="7" borderId="15" xfId="0" applyFont="1" applyFill="1" applyBorder="1" applyAlignment="1">
      <alignment vertical="center"/>
    </xf>
    <xf numFmtId="0" fontId="9" fillId="7" borderId="16" xfId="0" applyFont="1" applyFill="1" applyBorder="1" applyAlignment="1">
      <alignment vertical="center"/>
    </xf>
    <xf numFmtId="165" fontId="2" fillId="2" borderId="16" xfId="0" applyNumberFormat="1" applyFont="1" applyFill="1" applyBorder="1" applyAlignment="1">
      <alignment vertical="center"/>
    </xf>
    <xf numFmtId="165" fontId="16" fillId="2" borderId="16" xfId="0" applyNumberFormat="1" applyFont="1" applyFill="1" applyBorder="1" applyAlignment="1">
      <alignment vertical="center"/>
    </xf>
    <xf numFmtId="0" fontId="14" fillId="2" borderId="16" xfId="0" applyFont="1" applyFill="1" applyBorder="1"/>
    <xf numFmtId="49" fontId="0" fillId="2" borderId="16" xfId="0" applyNumberFormat="1" applyFill="1" applyBorder="1" applyAlignment="1">
      <alignment vertical="center"/>
    </xf>
    <xf numFmtId="0" fontId="9" fillId="2" borderId="16" xfId="0" applyFont="1" applyFill="1" applyBorder="1" applyAlignment="1">
      <alignment vertical="center"/>
    </xf>
    <xf numFmtId="49" fontId="2" fillId="5" borderId="19" xfId="0" applyNumberFormat="1" applyFont="1" applyFill="1" applyBorder="1" applyAlignment="1">
      <alignment vertical="center"/>
    </xf>
    <xf numFmtId="0" fontId="2" fillId="5" borderId="20" xfId="0" applyFont="1" applyFill="1" applyBorder="1" applyAlignment="1">
      <alignment vertical="center"/>
    </xf>
    <xf numFmtId="49" fontId="2" fillId="3" borderId="22" xfId="0" applyNumberFormat="1" applyFont="1" applyFill="1" applyBorder="1" applyAlignment="1">
      <alignment vertical="center"/>
    </xf>
    <xf numFmtId="49" fontId="2" fillId="5" borderId="22" xfId="0" applyNumberFormat="1" applyFont="1" applyFill="1" applyBorder="1" applyAlignment="1">
      <alignment vertical="center"/>
    </xf>
    <xf numFmtId="49" fontId="2" fillId="5" borderId="24" xfId="0" applyNumberFormat="1" applyFont="1" applyFill="1" applyBorder="1" applyAlignment="1">
      <alignment vertical="center"/>
    </xf>
    <xf numFmtId="0" fontId="9" fillId="5" borderId="25" xfId="0" applyFont="1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15" fillId="2" borderId="16" xfId="0" applyFont="1" applyFill="1" applyBorder="1" applyAlignment="1">
      <alignment vertical="center"/>
    </xf>
    <xf numFmtId="49" fontId="12" fillId="8" borderId="27" xfId="0" applyNumberFormat="1" applyFont="1" applyFill="1" applyBorder="1" applyAlignment="1">
      <alignment vertical="center"/>
    </xf>
    <xf numFmtId="49" fontId="14" fillId="8" borderId="28" xfId="0" applyNumberFormat="1" applyFont="1" applyFill="1" applyBorder="1"/>
    <xf numFmtId="49" fontId="12" fillId="2" borderId="29" xfId="0" applyNumberFormat="1" applyFont="1" applyFill="1" applyBorder="1" applyAlignment="1">
      <alignment vertical="center"/>
    </xf>
    <xf numFmtId="9" fontId="14" fillId="2" borderId="30" xfId="0" applyNumberFormat="1" applyFont="1" applyFill="1" applyBorder="1"/>
    <xf numFmtId="49" fontId="12" fillId="8" borderId="31" xfId="0" applyNumberFormat="1" applyFont="1" applyFill="1" applyBorder="1" applyAlignment="1">
      <alignment vertical="center"/>
    </xf>
    <xf numFmtId="166" fontId="12" fillId="8" borderId="32" xfId="0" applyNumberFormat="1" applyFont="1" applyFill="1" applyBorder="1" applyAlignment="1">
      <alignment vertical="center"/>
    </xf>
    <xf numFmtId="9" fontId="12" fillId="8" borderId="33" xfId="0" applyNumberFormat="1" applyFont="1" applyFill="1" applyBorder="1" applyAlignment="1">
      <alignment vertical="center"/>
    </xf>
    <xf numFmtId="0" fontId="14" fillId="9" borderId="36" xfId="0" applyFont="1" applyFill="1" applyBorder="1"/>
    <xf numFmtId="0" fontId="14" fillId="2" borderId="16" xfId="0" applyFont="1" applyFill="1" applyBorder="1" applyAlignment="1">
      <alignment vertical="center"/>
    </xf>
    <xf numFmtId="49" fontId="14" fillId="2" borderId="16" xfId="0" applyNumberFormat="1" applyFont="1" applyFill="1" applyBorder="1" applyAlignment="1">
      <alignment vertical="center"/>
    </xf>
    <xf numFmtId="49" fontId="12" fillId="2" borderId="37" xfId="0" applyNumberFormat="1" applyFont="1" applyFill="1" applyBorder="1" applyAlignment="1">
      <alignment vertical="center"/>
    </xf>
    <xf numFmtId="0" fontId="14" fillId="2" borderId="38" xfId="0" applyFont="1" applyFill="1" applyBorder="1"/>
    <xf numFmtId="0" fontId="14" fillId="2" borderId="39" xfId="0" applyFont="1" applyFill="1" applyBorder="1"/>
    <xf numFmtId="49" fontId="14" fillId="2" borderId="40" xfId="0" applyNumberFormat="1" applyFont="1" applyFill="1" applyBorder="1" applyAlignment="1">
      <alignment vertical="center"/>
    </xf>
    <xf numFmtId="0" fontId="14" fillId="2" borderId="41" xfId="0" applyFont="1" applyFill="1" applyBorder="1"/>
    <xf numFmtId="0" fontId="12" fillId="7" borderId="16" xfId="0" applyFont="1" applyFill="1" applyBorder="1" applyAlignment="1">
      <alignment vertical="center"/>
    </xf>
    <xf numFmtId="0" fontId="9" fillId="9" borderId="15" xfId="0" applyFont="1" applyFill="1" applyBorder="1" applyAlignment="1">
      <alignment vertical="center"/>
    </xf>
    <xf numFmtId="49" fontId="17" fillId="9" borderId="16" xfId="0" applyNumberFormat="1" applyFont="1" applyFill="1" applyBorder="1" applyAlignment="1">
      <alignment vertical="center"/>
    </xf>
    <xf numFmtId="0" fontId="9" fillId="9" borderId="16" xfId="0" applyFont="1" applyFill="1" applyBorder="1" applyAlignment="1">
      <alignment vertical="center"/>
    </xf>
    <xf numFmtId="0" fontId="9" fillId="9" borderId="45" xfId="0" applyFont="1" applyFill="1" applyBorder="1" applyAlignment="1">
      <alignment vertical="center"/>
    </xf>
    <xf numFmtId="49" fontId="12" fillId="8" borderId="46" xfId="0" applyNumberFormat="1" applyFont="1" applyFill="1" applyBorder="1" applyAlignment="1">
      <alignment vertical="center"/>
    </xf>
    <xf numFmtId="166" fontId="12" fillId="8" borderId="33" xfId="0" applyNumberFormat="1" applyFont="1" applyFill="1" applyBorder="1" applyAlignment="1">
      <alignment vertical="center"/>
    </xf>
    <xf numFmtId="0" fontId="19" fillId="0" borderId="16" xfId="1" applyFont="1"/>
    <xf numFmtId="0" fontId="19" fillId="0" borderId="41" xfId="1" applyFont="1" applyBorder="1"/>
    <xf numFmtId="0" fontId="19" fillId="0" borderId="43" xfId="1" applyFont="1" applyBorder="1"/>
    <xf numFmtId="0" fontId="19" fillId="0" borderId="44" xfId="1" applyFont="1" applyBorder="1"/>
    <xf numFmtId="0" fontId="19" fillId="0" borderId="40" xfId="1" applyFont="1" applyBorder="1"/>
    <xf numFmtId="0" fontId="19" fillId="0" borderId="42" xfId="1" applyFont="1" applyBorder="1"/>
    <xf numFmtId="49" fontId="17" fillId="9" borderId="34" xfId="0" applyNumberFormat="1" applyFont="1" applyFill="1" applyBorder="1" applyAlignment="1">
      <alignment vertical="center"/>
    </xf>
    <xf numFmtId="0" fontId="12" fillId="9" borderId="35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49" fontId="4" fillId="2" borderId="5" xfId="0" applyNumberFormat="1" applyFont="1" applyFill="1" applyBorder="1"/>
    <xf numFmtId="0" fontId="4" fillId="2" borderId="5" xfId="0" applyFont="1" applyFill="1" applyBorder="1"/>
    <xf numFmtId="49" fontId="5" fillId="3" borderId="5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0" fillId="2" borderId="51" xfId="0" applyFill="1" applyBorder="1"/>
    <xf numFmtId="49" fontId="22" fillId="3" borderId="4" xfId="0" applyNumberFormat="1" applyFont="1" applyFill="1" applyBorder="1" applyAlignment="1">
      <alignment vertical="center" wrapText="1"/>
    </xf>
    <xf numFmtId="3" fontId="23" fillId="0" borderId="49" xfId="0" applyNumberFormat="1" applyFont="1" applyFill="1" applyBorder="1" applyAlignment="1">
      <alignment horizontal="right"/>
    </xf>
    <xf numFmtId="0" fontId="4" fillId="2" borderId="6" xfId="0" applyFont="1" applyFill="1" applyBorder="1"/>
    <xf numFmtId="49" fontId="6" fillId="3" borderId="5" xfId="0" applyNumberFormat="1" applyFont="1" applyFill="1" applyBorder="1" applyAlignment="1">
      <alignment wrapText="1"/>
    </xf>
    <xf numFmtId="0" fontId="6" fillId="4" borderId="5" xfId="0" applyFont="1" applyFill="1" applyBorder="1" applyAlignment="1">
      <alignment wrapText="1"/>
    </xf>
    <xf numFmtId="169" fontId="23" fillId="0" borderId="49" xfId="7" applyNumberFormat="1" applyFont="1" applyFill="1" applyBorder="1" applyAlignment="1">
      <alignment horizontal="right"/>
    </xf>
    <xf numFmtId="49" fontId="4" fillId="2" borderId="52" xfId="0" applyNumberFormat="1" applyFont="1" applyFill="1" applyBorder="1" applyAlignment="1">
      <alignment horizontal="left"/>
    </xf>
    <xf numFmtId="49" fontId="4" fillId="2" borderId="53" xfId="0" applyNumberFormat="1" applyFont="1" applyFill="1" applyBorder="1" applyAlignment="1">
      <alignment horizontal="left"/>
    </xf>
    <xf numFmtId="0" fontId="23" fillId="0" borderId="49" xfId="0" applyFont="1" applyFill="1" applyBorder="1" applyAlignment="1">
      <alignment horizontal="right" wrapText="1"/>
    </xf>
    <xf numFmtId="0" fontId="23" fillId="0" borderId="49" xfId="0" applyFont="1" applyFill="1" applyBorder="1" applyAlignment="1">
      <alignment horizontal="right"/>
    </xf>
    <xf numFmtId="17" fontId="23" fillId="0" borderId="49" xfId="0" applyNumberFormat="1" applyFont="1" applyFill="1" applyBorder="1" applyAlignment="1">
      <alignment horizontal="right" wrapText="1"/>
    </xf>
    <xf numFmtId="0" fontId="0" fillId="2" borderId="1" xfId="0" applyFont="1" applyFill="1" applyBorder="1" applyAlignment="1"/>
    <xf numFmtId="14" fontId="3" fillId="2" borderId="8" xfId="0" applyNumberFormat="1" applyFont="1" applyFill="1" applyBorder="1" applyAlignment="1"/>
    <xf numFmtId="0" fontId="3" fillId="2" borderId="3" xfId="0" applyFont="1" applyFill="1" applyBorder="1" applyAlignment="1"/>
    <xf numFmtId="0" fontId="3" fillId="2" borderId="8" xfId="0" applyFont="1" applyFill="1" applyBorder="1" applyAlignment="1"/>
    <xf numFmtId="0" fontId="3" fillId="2" borderId="8" xfId="0" applyFont="1" applyFill="1" applyBorder="1" applyAlignment="1">
      <alignment horizontal="right" wrapText="1"/>
    </xf>
    <xf numFmtId="0" fontId="0" fillId="0" borderId="0" xfId="0" applyNumberFormat="1" applyFont="1" applyAlignment="1"/>
    <xf numFmtId="0" fontId="0" fillId="0" borderId="0" xfId="0" applyFont="1" applyAlignment="1"/>
    <xf numFmtId="0" fontId="0" fillId="2" borderId="54" xfId="0" applyFont="1" applyFill="1" applyBorder="1" applyAlignment="1"/>
    <xf numFmtId="0" fontId="3" fillId="2" borderId="9" xfId="0" applyFont="1" applyFill="1" applyBorder="1" applyAlignment="1"/>
    <xf numFmtId="0" fontId="3" fillId="2" borderId="10" xfId="0" applyFont="1" applyFill="1" applyBorder="1" applyAlignment="1"/>
    <xf numFmtId="0" fontId="3" fillId="2" borderId="10" xfId="0" applyFont="1" applyFill="1" applyBorder="1" applyAlignment="1">
      <alignment horizontal="right"/>
    </xf>
    <xf numFmtId="0" fontId="0" fillId="2" borderId="51" xfId="0" applyFont="1" applyFill="1" applyBorder="1" applyAlignment="1"/>
    <xf numFmtId="49" fontId="22" fillId="5" borderId="11" xfId="0" applyNumberFormat="1" applyFont="1" applyFill="1" applyBorder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right" vertical="center"/>
    </xf>
    <xf numFmtId="49" fontId="22" fillId="3" borderId="11" xfId="0" applyNumberFormat="1" applyFont="1" applyFill="1" applyBorder="1" applyAlignment="1">
      <alignment horizontal="center" vertical="center"/>
    </xf>
    <xf numFmtId="49" fontId="22" fillId="3" borderId="11" xfId="0" applyNumberFormat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/>
    </xf>
    <xf numFmtId="0" fontId="4" fillId="2" borderId="11" xfId="0" applyFont="1" applyFill="1" applyBorder="1" applyAlignment="1">
      <alignment horizontal="center" vertical="center"/>
    </xf>
    <xf numFmtId="3" fontId="4" fillId="2" borderId="11" xfId="0" applyNumberFormat="1" applyFont="1" applyFill="1" applyBorder="1" applyAlignment="1">
      <alignment vertical="center"/>
    </xf>
    <xf numFmtId="3" fontId="4" fillId="2" borderId="11" xfId="0" applyNumberFormat="1" applyFont="1" applyFill="1" applyBorder="1" applyAlignment="1">
      <alignment horizontal="right" vertical="center"/>
    </xf>
    <xf numFmtId="0" fontId="3" fillId="2" borderId="13" xfId="0" applyFont="1" applyFill="1" applyBorder="1" applyAlignment="1"/>
    <xf numFmtId="0" fontId="3" fillId="2" borderId="14" xfId="0" applyFont="1" applyFill="1" applyBorder="1" applyAlignment="1"/>
    <xf numFmtId="3" fontId="3" fillId="2" borderId="14" xfId="0" applyNumberFormat="1" applyFont="1" applyFill="1" applyBorder="1" applyAlignment="1"/>
    <xf numFmtId="0" fontId="0" fillId="0" borderId="16" xfId="0" applyNumberFormat="1" applyFont="1" applyBorder="1" applyAlignment="1"/>
    <xf numFmtId="0" fontId="0" fillId="2" borderId="55" xfId="0" applyFont="1" applyFill="1" applyBorder="1" applyAlignment="1"/>
    <xf numFmtId="49" fontId="6" fillId="3" borderId="50" xfId="0" applyNumberFormat="1" applyFont="1" applyFill="1" applyBorder="1" applyAlignment="1">
      <alignment vertical="center"/>
    </xf>
    <xf numFmtId="0" fontId="6" fillId="3" borderId="50" xfId="0" applyFont="1" applyFill="1" applyBorder="1" applyAlignment="1">
      <alignment horizontal="center" vertical="center"/>
    </xf>
    <xf numFmtId="0" fontId="6" fillId="3" borderId="50" xfId="0" applyFont="1" applyFill="1" applyBorder="1" applyAlignment="1">
      <alignment vertical="center"/>
    </xf>
    <xf numFmtId="3" fontId="6" fillId="3" borderId="50" xfId="0" applyNumberFormat="1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 wrapText="1"/>
    </xf>
    <xf numFmtId="0" fontId="3" fillId="2" borderId="18" xfId="0" applyFont="1" applyFill="1" applyBorder="1" applyAlignment="1"/>
    <xf numFmtId="3" fontId="3" fillId="2" borderId="18" xfId="0" applyNumberFormat="1" applyFont="1" applyFill="1" applyBorder="1" applyAlignment="1"/>
    <xf numFmtId="165" fontId="2" fillId="5" borderId="21" xfId="0" applyNumberFormat="1" applyFont="1" applyFill="1" applyBorder="1" applyAlignment="1">
      <alignment vertical="center"/>
    </xf>
    <xf numFmtId="165" fontId="2" fillId="3" borderId="23" xfId="0" applyNumberFormat="1" applyFont="1" applyFill="1" applyBorder="1" applyAlignment="1">
      <alignment vertical="center"/>
    </xf>
    <xf numFmtId="165" fontId="2" fillId="5" borderId="23" xfId="0" applyNumberFormat="1" applyFont="1" applyFill="1" applyBorder="1" applyAlignment="1">
      <alignment vertical="center"/>
    </xf>
    <xf numFmtId="165" fontId="2" fillId="6" borderId="26" xfId="0" applyNumberFormat="1" applyFont="1" applyFill="1" applyBorder="1" applyAlignment="1">
      <alignment vertical="center"/>
    </xf>
    <xf numFmtId="41" fontId="12" fillId="8" borderId="47" xfId="6" applyFont="1" applyFill="1" applyBorder="1" applyAlignment="1">
      <alignment vertical="center"/>
    </xf>
    <xf numFmtId="41" fontId="12" fillId="8" borderId="48" xfId="6" applyFont="1" applyFill="1" applyBorder="1" applyAlignment="1">
      <alignment vertical="center"/>
    </xf>
  </cellXfs>
  <cellStyles count="8">
    <cellStyle name="Millares" xfId="7" builtinId="3"/>
    <cellStyle name="Millares [0]" xfId="6" builtinId="6"/>
    <cellStyle name="Millares 6 2" xfId="3"/>
    <cellStyle name="Millares 9" xfId="4"/>
    <cellStyle name="Moneda 4" xfId="2"/>
    <cellStyle name="Moneda 5" xfId="5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9525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" y="0"/>
          <a:ext cx="64484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05"/>
  <sheetViews>
    <sheetView showGridLines="0" tabSelected="1" topLeftCell="B1" zoomScale="130" zoomScaleNormal="130" workbookViewId="0">
      <selection activeCell="E91" sqref="E91"/>
    </sheetView>
  </sheetViews>
  <sheetFormatPr baseColWidth="10" defaultColWidth="10.85546875" defaultRowHeight="11.25" customHeight="1"/>
  <cols>
    <col min="2" max="2" width="25.5703125" style="1" customWidth="1"/>
    <col min="3" max="3" width="19.42578125" style="1" customWidth="1"/>
    <col min="4" max="4" width="9.42578125" style="1" customWidth="1"/>
    <col min="5" max="5" width="18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221" ht="15" customHeight="1">
      <c r="B1" s="2"/>
      <c r="C1" s="2"/>
      <c r="D1" s="2"/>
      <c r="E1" s="2"/>
      <c r="F1" s="2"/>
      <c r="G1" s="2"/>
    </row>
    <row r="2" spans="1:221" ht="15" customHeight="1">
      <c r="B2" s="2"/>
      <c r="C2" s="2"/>
      <c r="D2" s="2"/>
      <c r="E2" s="2"/>
      <c r="F2" s="2"/>
      <c r="G2" s="2"/>
    </row>
    <row r="3" spans="1:221" ht="15" customHeight="1">
      <c r="B3" s="2"/>
      <c r="C3" s="2"/>
      <c r="D3" s="2"/>
      <c r="E3" s="2"/>
      <c r="F3" s="2"/>
      <c r="G3" s="2"/>
    </row>
    <row r="4" spans="1:221" ht="15" customHeight="1">
      <c r="B4" s="2"/>
      <c r="C4" s="2"/>
      <c r="D4" s="2"/>
      <c r="E4" s="2"/>
      <c r="F4" s="2"/>
      <c r="G4" s="2"/>
    </row>
    <row r="5" spans="1:221" ht="15" customHeight="1">
      <c r="B5" s="2"/>
      <c r="C5" s="2"/>
      <c r="D5" s="2"/>
      <c r="E5" s="2"/>
      <c r="F5" s="2"/>
      <c r="G5" s="2"/>
    </row>
    <row r="6" spans="1:221" ht="15" customHeight="1">
      <c r="B6" s="2"/>
      <c r="C6" s="2"/>
      <c r="D6" s="2"/>
      <c r="E6" s="2"/>
      <c r="F6" s="2"/>
      <c r="G6" s="2"/>
    </row>
    <row r="7" spans="1:221" ht="15" customHeight="1">
      <c r="B7" s="3"/>
      <c r="C7" s="4"/>
      <c r="D7" s="2"/>
      <c r="E7" s="4"/>
      <c r="F7" s="4"/>
      <c r="G7" s="4"/>
    </row>
    <row r="8" spans="1:221" ht="12" customHeight="1">
      <c r="A8" s="71"/>
      <c r="B8" s="72" t="s">
        <v>0</v>
      </c>
      <c r="C8" s="73" t="s">
        <v>94</v>
      </c>
      <c r="D8" s="74"/>
      <c r="E8" s="75" t="s">
        <v>125</v>
      </c>
      <c r="F8" s="76"/>
      <c r="G8" s="73">
        <v>8000</v>
      </c>
    </row>
    <row r="9" spans="1:221" ht="25.5" customHeight="1">
      <c r="A9" s="71"/>
      <c r="B9" s="5" t="s">
        <v>1</v>
      </c>
      <c r="C9" s="77" t="s">
        <v>95</v>
      </c>
      <c r="D9" s="74"/>
      <c r="E9" s="65" t="s">
        <v>2</v>
      </c>
      <c r="F9" s="66"/>
      <c r="G9" s="77" t="s">
        <v>96</v>
      </c>
    </row>
    <row r="10" spans="1:221" ht="18" customHeight="1">
      <c r="A10" s="71"/>
      <c r="B10" s="5" t="s">
        <v>3</v>
      </c>
      <c r="C10" s="77" t="s">
        <v>84</v>
      </c>
      <c r="D10" s="74"/>
      <c r="E10" s="65" t="s">
        <v>129</v>
      </c>
      <c r="F10" s="66"/>
      <c r="G10" s="77">
        <v>1800</v>
      </c>
    </row>
    <row r="11" spans="1:221" ht="11.25" customHeight="1">
      <c r="A11" s="71"/>
      <c r="B11" s="5" t="s">
        <v>4</v>
      </c>
      <c r="C11" s="77" t="s">
        <v>60</v>
      </c>
      <c r="D11" s="74"/>
      <c r="E11" s="78" t="s">
        <v>5</v>
      </c>
      <c r="F11" s="79"/>
      <c r="G11" s="77">
        <f>G8*G10</f>
        <v>14400000</v>
      </c>
    </row>
    <row r="12" spans="1:221" ht="11.25" customHeight="1">
      <c r="A12" s="71"/>
      <c r="B12" s="5" t="s">
        <v>6</v>
      </c>
      <c r="C12" s="80" t="s">
        <v>61</v>
      </c>
      <c r="D12" s="74"/>
      <c r="E12" s="65" t="s">
        <v>7</v>
      </c>
      <c r="F12" s="66"/>
      <c r="G12" s="80" t="s">
        <v>97</v>
      </c>
    </row>
    <row r="13" spans="1:221" ht="15">
      <c r="A13" s="71"/>
      <c r="B13" s="5" t="s">
        <v>8</v>
      </c>
      <c r="C13" s="81" t="s">
        <v>62</v>
      </c>
      <c r="D13" s="74"/>
      <c r="E13" s="65" t="s">
        <v>9</v>
      </c>
      <c r="F13" s="66"/>
      <c r="G13" s="81" t="s">
        <v>96</v>
      </c>
    </row>
    <row r="14" spans="1:221" ht="25.5" customHeight="1">
      <c r="A14" s="71"/>
      <c r="B14" s="5" t="s">
        <v>10</v>
      </c>
      <c r="C14" s="82" t="s">
        <v>127</v>
      </c>
      <c r="D14" s="74"/>
      <c r="E14" s="67" t="s">
        <v>11</v>
      </c>
      <c r="F14" s="68"/>
      <c r="G14" s="82" t="s">
        <v>64</v>
      </c>
    </row>
    <row r="15" spans="1:221" s="89" customFormat="1" ht="12" customHeight="1">
      <c r="A15" s="83"/>
      <c r="B15" s="6"/>
      <c r="C15" s="84"/>
      <c r="D15" s="85"/>
      <c r="E15" s="86"/>
      <c r="F15" s="86"/>
      <c r="G15" s="87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88"/>
      <c r="DY15" s="88"/>
      <c r="DZ15" s="88"/>
      <c r="EA15" s="88"/>
      <c r="EB15" s="88"/>
      <c r="EC15" s="88"/>
      <c r="ED15" s="88"/>
      <c r="EE15" s="88"/>
      <c r="EF15" s="88"/>
      <c r="EG15" s="88"/>
      <c r="EH15" s="88"/>
      <c r="EI15" s="88"/>
      <c r="EJ15" s="88"/>
      <c r="EK15" s="88"/>
      <c r="EL15" s="88"/>
      <c r="EM15" s="88"/>
      <c r="EN15" s="88"/>
      <c r="EO15" s="88"/>
      <c r="EP15" s="88"/>
      <c r="EQ15" s="88"/>
      <c r="ER15" s="88"/>
      <c r="ES15" s="88"/>
      <c r="ET15" s="88"/>
      <c r="EU15" s="88"/>
      <c r="EV15" s="88"/>
      <c r="EW15" s="88"/>
      <c r="EX15" s="88"/>
      <c r="EY15" s="88"/>
      <c r="EZ15" s="88"/>
      <c r="FA15" s="88"/>
      <c r="FB15" s="88"/>
      <c r="FC15" s="88"/>
      <c r="FD15" s="88"/>
      <c r="FE15" s="88"/>
      <c r="FF15" s="88"/>
      <c r="FG15" s="88"/>
      <c r="FH15" s="88"/>
      <c r="FI15" s="88"/>
      <c r="FJ15" s="88"/>
      <c r="FK15" s="88"/>
      <c r="FL15" s="88"/>
      <c r="FM15" s="88"/>
      <c r="FN15" s="88"/>
      <c r="FO15" s="88"/>
      <c r="FP15" s="88"/>
      <c r="FQ15" s="88"/>
      <c r="FR15" s="88"/>
      <c r="FS15" s="88"/>
      <c r="FT15" s="88"/>
      <c r="FU15" s="88"/>
      <c r="FV15" s="88"/>
      <c r="FW15" s="88"/>
      <c r="FX15" s="88"/>
      <c r="FY15" s="88"/>
      <c r="FZ15" s="88"/>
      <c r="GA15" s="88"/>
      <c r="GB15" s="88"/>
      <c r="GC15" s="88"/>
      <c r="GD15" s="88"/>
      <c r="GE15" s="88"/>
      <c r="GF15" s="88"/>
      <c r="GG15" s="88"/>
      <c r="GH15" s="88"/>
      <c r="GI15" s="88"/>
      <c r="GJ15" s="88"/>
      <c r="GK15" s="88"/>
      <c r="GL15" s="88"/>
      <c r="GM15" s="88"/>
      <c r="GN15" s="88"/>
      <c r="GO15" s="88"/>
      <c r="GP15" s="88"/>
      <c r="GQ15" s="88"/>
      <c r="GR15" s="88"/>
      <c r="GS15" s="88"/>
      <c r="GT15" s="88"/>
      <c r="GU15" s="88"/>
      <c r="GV15" s="88"/>
      <c r="GW15" s="88"/>
      <c r="GX15" s="88"/>
      <c r="GY15" s="88"/>
      <c r="GZ15" s="88"/>
      <c r="HA15" s="88"/>
      <c r="HB15" s="88"/>
      <c r="HC15" s="88"/>
      <c r="HD15" s="88"/>
      <c r="HE15" s="88"/>
      <c r="HF15" s="88"/>
      <c r="HG15" s="88"/>
      <c r="HH15" s="88"/>
      <c r="HI15" s="88"/>
      <c r="HJ15" s="88"/>
      <c r="HK15" s="88"/>
      <c r="HL15" s="88"/>
      <c r="HM15" s="88"/>
    </row>
    <row r="16" spans="1:221" s="89" customFormat="1" ht="12" customHeight="1">
      <c r="A16" s="90"/>
      <c r="B16" s="69" t="s">
        <v>12</v>
      </c>
      <c r="C16" s="70"/>
      <c r="D16" s="70"/>
      <c r="E16" s="70"/>
      <c r="F16" s="70"/>
      <c r="G16" s="70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88"/>
      <c r="DY16" s="88"/>
      <c r="DZ16" s="88"/>
      <c r="EA16" s="88"/>
      <c r="EB16" s="88"/>
      <c r="EC16" s="88"/>
      <c r="ED16" s="88"/>
      <c r="EE16" s="88"/>
      <c r="EF16" s="88"/>
      <c r="EG16" s="88"/>
      <c r="EH16" s="88"/>
      <c r="EI16" s="88"/>
      <c r="EJ16" s="88"/>
      <c r="EK16" s="88"/>
      <c r="EL16" s="88"/>
      <c r="EM16" s="88"/>
      <c r="EN16" s="88"/>
      <c r="EO16" s="88"/>
      <c r="EP16" s="88"/>
      <c r="EQ16" s="88"/>
      <c r="ER16" s="88"/>
      <c r="ES16" s="88"/>
      <c r="ET16" s="88"/>
      <c r="EU16" s="88"/>
      <c r="EV16" s="88"/>
      <c r="EW16" s="88"/>
      <c r="EX16" s="88"/>
      <c r="EY16" s="88"/>
      <c r="EZ16" s="88"/>
      <c r="FA16" s="88"/>
      <c r="FB16" s="88"/>
      <c r="FC16" s="88"/>
      <c r="FD16" s="88"/>
      <c r="FE16" s="88"/>
      <c r="FF16" s="88"/>
      <c r="FG16" s="88"/>
      <c r="FH16" s="88"/>
      <c r="FI16" s="88"/>
      <c r="FJ16" s="88"/>
      <c r="FK16" s="88"/>
      <c r="FL16" s="88"/>
      <c r="FM16" s="88"/>
      <c r="FN16" s="88"/>
      <c r="FO16" s="88"/>
      <c r="FP16" s="88"/>
      <c r="FQ16" s="88"/>
      <c r="FR16" s="88"/>
      <c r="FS16" s="88"/>
      <c r="FT16" s="88"/>
      <c r="FU16" s="88"/>
      <c r="FV16" s="88"/>
      <c r="FW16" s="88"/>
      <c r="FX16" s="88"/>
      <c r="FY16" s="88"/>
      <c r="FZ16" s="88"/>
      <c r="GA16" s="88"/>
      <c r="GB16" s="88"/>
      <c r="GC16" s="88"/>
      <c r="GD16" s="88"/>
      <c r="GE16" s="88"/>
      <c r="GF16" s="88"/>
      <c r="GG16" s="88"/>
      <c r="GH16" s="88"/>
      <c r="GI16" s="88"/>
      <c r="GJ16" s="88"/>
      <c r="GK16" s="88"/>
      <c r="GL16" s="88"/>
      <c r="GM16" s="88"/>
      <c r="GN16" s="88"/>
      <c r="GO16" s="88"/>
      <c r="GP16" s="88"/>
      <c r="GQ16" s="88"/>
      <c r="GR16" s="88"/>
      <c r="GS16" s="88"/>
      <c r="GT16" s="88"/>
      <c r="GU16" s="88"/>
      <c r="GV16" s="88"/>
      <c r="GW16" s="88"/>
      <c r="GX16" s="88"/>
      <c r="GY16" s="88"/>
      <c r="GZ16" s="88"/>
      <c r="HA16" s="88"/>
      <c r="HB16" s="88"/>
      <c r="HC16" s="88"/>
      <c r="HD16" s="88"/>
      <c r="HE16" s="88"/>
      <c r="HF16" s="88"/>
      <c r="HG16" s="88"/>
      <c r="HH16" s="88"/>
      <c r="HI16" s="88"/>
      <c r="HJ16" s="88"/>
      <c r="HK16" s="88"/>
      <c r="HL16" s="88"/>
      <c r="HM16" s="88"/>
    </row>
    <row r="17" spans="1:255" s="89" customFormat="1" ht="12" customHeight="1">
      <c r="A17" s="83"/>
      <c r="B17" s="91"/>
      <c r="C17" s="7"/>
      <c r="D17" s="7"/>
      <c r="E17" s="7"/>
      <c r="F17" s="92"/>
      <c r="G17" s="93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88"/>
      <c r="DY17" s="88"/>
      <c r="DZ17" s="88"/>
      <c r="EA17" s="88"/>
      <c r="EB17" s="88"/>
      <c r="EC17" s="88"/>
      <c r="ED17" s="88"/>
      <c r="EE17" s="88"/>
      <c r="EF17" s="88"/>
      <c r="EG17" s="88"/>
      <c r="EH17" s="88"/>
      <c r="EI17" s="88"/>
      <c r="EJ17" s="88"/>
      <c r="EK17" s="88"/>
      <c r="EL17" s="88"/>
      <c r="EM17" s="88"/>
      <c r="EN17" s="88"/>
      <c r="EO17" s="88"/>
      <c r="EP17" s="88"/>
      <c r="EQ17" s="88"/>
      <c r="ER17" s="88"/>
      <c r="ES17" s="88"/>
      <c r="ET17" s="88"/>
      <c r="EU17" s="88"/>
      <c r="EV17" s="88"/>
      <c r="EW17" s="88"/>
      <c r="EX17" s="88"/>
      <c r="EY17" s="88"/>
      <c r="EZ17" s="88"/>
      <c r="FA17" s="88"/>
      <c r="FB17" s="88"/>
      <c r="FC17" s="88"/>
      <c r="FD17" s="88"/>
      <c r="FE17" s="88"/>
      <c r="FF17" s="88"/>
      <c r="FG17" s="88"/>
      <c r="FH17" s="88"/>
      <c r="FI17" s="88"/>
      <c r="FJ17" s="88"/>
      <c r="FK17" s="88"/>
      <c r="FL17" s="88"/>
      <c r="FM17" s="88"/>
      <c r="FN17" s="88"/>
      <c r="FO17" s="88"/>
      <c r="FP17" s="88"/>
      <c r="FQ17" s="88"/>
      <c r="FR17" s="88"/>
      <c r="FS17" s="88"/>
      <c r="FT17" s="88"/>
      <c r="FU17" s="88"/>
      <c r="FV17" s="88"/>
      <c r="FW17" s="88"/>
      <c r="FX17" s="88"/>
      <c r="FY17" s="88"/>
      <c r="FZ17" s="88"/>
      <c r="GA17" s="88"/>
      <c r="GB17" s="88"/>
      <c r="GC17" s="88"/>
      <c r="GD17" s="88"/>
      <c r="GE17" s="88"/>
      <c r="GF17" s="88"/>
      <c r="GG17" s="88"/>
      <c r="GH17" s="88"/>
      <c r="GI17" s="88"/>
      <c r="GJ17" s="88"/>
      <c r="GK17" s="88"/>
      <c r="GL17" s="88"/>
      <c r="GM17" s="88"/>
      <c r="GN17" s="88"/>
      <c r="GO17" s="88"/>
      <c r="GP17" s="88"/>
      <c r="GQ17" s="88"/>
      <c r="GR17" s="88"/>
      <c r="GS17" s="88"/>
      <c r="GT17" s="88"/>
      <c r="GU17" s="88"/>
      <c r="GV17" s="88"/>
      <c r="GW17" s="88"/>
      <c r="GX17" s="88"/>
      <c r="GY17" s="88"/>
      <c r="GZ17" s="88"/>
      <c r="HA17" s="88"/>
      <c r="HB17" s="88"/>
      <c r="HC17" s="88"/>
      <c r="HD17" s="88"/>
      <c r="HE17" s="88"/>
      <c r="HF17" s="88"/>
      <c r="HG17" s="88"/>
      <c r="HH17" s="88"/>
      <c r="HI17" s="88"/>
      <c r="HJ17" s="88"/>
      <c r="HK17" s="88"/>
      <c r="HL17" s="88"/>
      <c r="HM17" s="88"/>
    </row>
    <row r="18" spans="1:255" s="89" customFormat="1" ht="12" customHeight="1">
      <c r="A18" s="94"/>
      <c r="B18" s="95" t="s">
        <v>13</v>
      </c>
      <c r="C18" s="96"/>
      <c r="D18" s="97"/>
      <c r="E18" s="97"/>
      <c r="F18" s="98"/>
      <c r="G18" s="99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88"/>
      <c r="DY18" s="88"/>
      <c r="DZ18" s="88"/>
      <c r="EA18" s="88"/>
      <c r="EB18" s="88"/>
      <c r="EC18" s="88"/>
      <c r="ED18" s="88"/>
      <c r="EE18" s="88"/>
      <c r="EF18" s="88"/>
      <c r="EG18" s="88"/>
      <c r="EH18" s="88"/>
      <c r="EI18" s="88"/>
      <c r="EJ18" s="88"/>
      <c r="EK18" s="88"/>
      <c r="EL18" s="88"/>
      <c r="EM18" s="88"/>
      <c r="EN18" s="88"/>
      <c r="EO18" s="88"/>
      <c r="EP18" s="88"/>
      <c r="EQ18" s="88"/>
      <c r="ER18" s="88"/>
      <c r="ES18" s="88"/>
      <c r="ET18" s="88"/>
      <c r="EU18" s="88"/>
      <c r="EV18" s="88"/>
      <c r="EW18" s="88"/>
      <c r="EX18" s="88"/>
      <c r="EY18" s="88"/>
      <c r="EZ18" s="88"/>
      <c r="FA18" s="88"/>
      <c r="FB18" s="88"/>
      <c r="FC18" s="88"/>
      <c r="FD18" s="88"/>
      <c r="FE18" s="88"/>
      <c r="FF18" s="88"/>
      <c r="FG18" s="88"/>
      <c r="FH18" s="88"/>
      <c r="FI18" s="88"/>
      <c r="FJ18" s="88"/>
      <c r="FK18" s="88"/>
      <c r="FL18" s="88"/>
      <c r="FM18" s="88"/>
      <c r="FN18" s="88"/>
      <c r="FO18" s="88"/>
      <c r="FP18" s="88"/>
      <c r="FQ18" s="88"/>
      <c r="FR18" s="88"/>
      <c r="FS18" s="88"/>
      <c r="FT18" s="88"/>
      <c r="FU18" s="88"/>
      <c r="FV18" s="88"/>
      <c r="FW18" s="88"/>
      <c r="FX18" s="88"/>
      <c r="FY18" s="88"/>
      <c r="FZ18" s="88"/>
      <c r="GA18" s="88"/>
      <c r="GB18" s="88"/>
      <c r="GC18" s="88"/>
      <c r="GD18" s="88"/>
      <c r="GE18" s="88"/>
      <c r="GF18" s="88"/>
      <c r="GG18" s="88"/>
      <c r="GH18" s="88"/>
      <c r="GI18" s="88"/>
      <c r="GJ18" s="88"/>
      <c r="GK18" s="88"/>
      <c r="GL18" s="88"/>
      <c r="GM18" s="88"/>
      <c r="GN18" s="88"/>
      <c r="GO18" s="88"/>
      <c r="GP18" s="88"/>
      <c r="GQ18" s="88"/>
      <c r="GR18" s="88"/>
      <c r="GS18" s="88"/>
      <c r="GT18" s="88"/>
      <c r="GU18" s="88"/>
      <c r="GV18" s="88"/>
      <c r="GW18" s="88"/>
      <c r="GX18" s="88"/>
      <c r="GY18" s="88"/>
      <c r="GZ18" s="88"/>
      <c r="HA18" s="88"/>
      <c r="HB18" s="88"/>
      <c r="HC18" s="88"/>
      <c r="HD18" s="88"/>
      <c r="HE18" s="88"/>
      <c r="HF18" s="88"/>
      <c r="HG18" s="88"/>
      <c r="HH18" s="88"/>
      <c r="HI18" s="88"/>
      <c r="HJ18" s="88"/>
      <c r="HK18" s="88"/>
      <c r="HL18" s="88"/>
      <c r="HM18" s="88"/>
      <c r="HN18" s="88"/>
      <c r="HO18" s="88"/>
      <c r="HP18" s="88"/>
      <c r="HQ18" s="88"/>
      <c r="HR18" s="88"/>
      <c r="HS18" s="88"/>
      <c r="HT18" s="88"/>
      <c r="HU18" s="88"/>
      <c r="HV18" s="88"/>
      <c r="HW18" s="88"/>
      <c r="HX18" s="88"/>
      <c r="HY18" s="88"/>
      <c r="HZ18" s="88"/>
      <c r="IA18" s="88"/>
      <c r="IB18" s="88"/>
      <c r="IC18" s="88"/>
      <c r="ID18" s="88"/>
      <c r="IE18" s="88"/>
      <c r="IF18" s="88"/>
      <c r="IG18" s="88"/>
      <c r="IH18" s="88"/>
      <c r="II18" s="88"/>
      <c r="IJ18" s="88"/>
      <c r="IK18" s="88"/>
      <c r="IL18" s="88"/>
      <c r="IM18" s="88"/>
      <c r="IN18" s="88"/>
      <c r="IO18" s="88"/>
      <c r="IP18" s="88"/>
      <c r="IQ18" s="88"/>
      <c r="IR18" s="88"/>
      <c r="IS18" s="88"/>
      <c r="IT18" s="88"/>
      <c r="IU18" s="88"/>
    </row>
    <row r="19" spans="1:255" s="89" customFormat="1" ht="24" customHeight="1">
      <c r="A19" s="94"/>
      <c r="B19" s="100" t="s">
        <v>14</v>
      </c>
      <c r="C19" s="101" t="s">
        <v>15</v>
      </c>
      <c r="D19" s="101" t="s">
        <v>16</v>
      </c>
      <c r="E19" s="100" t="s">
        <v>17</v>
      </c>
      <c r="F19" s="101" t="s">
        <v>18</v>
      </c>
      <c r="G19" s="100" t="s">
        <v>19</v>
      </c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88"/>
      <c r="DY19" s="88"/>
      <c r="DZ19" s="88"/>
      <c r="EA19" s="88"/>
      <c r="EB19" s="88"/>
      <c r="EC19" s="88"/>
      <c r="ED19" s="88"/>
      <c r="EE19" s="88"/>
      <c r="EF19" s="88"/>
      <c r="EG19" s="88"/>
      <c r="EH19" s="88"/>
      <c r="EI19" s="88"/>
      <c r="EJ19" s="88"/>
      <c r="EK19" s="88"/>
      <c r="EL19" s="88"/>
      <c r="EM19" s="88"/>
      <c r="EN19" s="88"/>
      <c r="EO19" s="88"/>
      <c r="EP19" s="88"/>
      <c r="EQ19" s="88"/>
      <c r="ER19" s="88"/>
      <c r="ES19" s="88"/>
      <c r="ET19" s="88"/>
      <c r="EU19" s="88"/>
      <c r="EV19" s="88"/>
      <c r="EW19" s="88"/>
      <c r="EX19" s="88"/>
      <c r="EY19" s="88"/>
      <c r="EZ19" s="88"/>
      <c r="FA19" s="88"/>
      <c r="FB19" s="88"/>
      <c r="FC19" s="88"/>
      <c r="FD19" s="88"/>
      <c r="FE19" s="88"/>
      <c r="FF19" s="88"/>
      <c r="FG19" s="88"/>
      <c r="FH19" s="88"/>
      <c r="FI19" s="88"/>
      <c r="FJ19" s="88"/>
      <c r="FK19" s="88"/>
      <c r="FL19" s="88"/>
      <c r="FM19" s="88"/>
      <c r="FN19" s="88"/>
      <c r="FO19" s="88"/>
      <c r="FP19" s="88"/>
      <c r="FQ19" s="88"/>
      <c r="FR19" s="88"/>
      <c r="FS19" s="88"/>
      <c r="FT19" s="88"/>
      <c r="FU19" s="88"/>
      <c r="FV19" s="88"/>
      <c r="FW19" s="88"/>
      <c r="FX19" s="88"/>
      <c r="FY19" s="88"/>
      <c r="FZ19" s="88"/>
      <c r="GA19" s="88"/>
      <c r="GB19" s="88"/>
      <c r="GC19" s="88"/>
      <c r="GD19" s="88"/>
      <c r="GE19" s="88"/>
      <c r="GF19" s="88"/>
      <c r="GG19" s="88"/>
      <c r="GH19" s="88"/>
      <c r="GI19" s="88"/>
      <c r="GJ19" s="88"/>
      <c r="GK19" s="88"/>
      <c r="GL19" s="88"/>
      <c r="GM19" s="88"/>
      <c r="GN19" s="88"/>
      <c r="GO19" s="88"/>
      <c r="GP19" s="88"/>
      <c r="GQ19" s="88"/>
      <c r="GR19" s="88"/>
      <c r="GS19" s="88"/>
      <c r="GT19" s="88"/>
      <c r="GU19" s="88"/>
      <c r="GV19" s="88"/>
      <c r="GW19" s="88"/>
      <c r="GX19" s="88"/>
      <c r="GY19" s="88"/>
      <c r="GZ19" s="88"/>
      <c r="HA19" s="88"/>
      <c r="HB19" s="88"/>
      <c r="HC19" s="88"/>
      <c r="HD19" s="88"/>
      <c r="HE19" s="88"/>
      <c r="HF19" s="88"/>
      <c r="HG19" s="88"/>
      <c r="HH19" s="88"/>
      <c r="HI19" s="88"/>
      <c r="HJ19" s="88"/>
      <c r="HK19" s="88"/>
      <c r="HL19" s="88"/>
      <c r="HM19" s="88"/>
      <c r="HN19" s="88"/>
      <c r="HO19" s="88"/>
      <c r="HP19" s="88"/>
      <c r="HQ19" s="88"/>
      <c r="HR19" s="88"/>
      <c r="HS19" s="88"/>
      <c r="HT19" s="88"/>
      <c r="HU19" s="88"/>
      <c r="HV19" s="88"/>
      <c r="HW19" s="88"/>
      <c r="HX19" s="88"/>
      <c r="HY19" s="88"/>
      <c r="HZ19" s="88"/>
      <c r="IA19" s="88"/>
      <c r="IB19" s="88"/>
      <c r="IC19" s="88"/>
      <c r="ID19" s="88"/>
      <c r="IE19" s="88"/>
      <c r="IF19" s="88"/>
      <c r="IG19" s="88"/>
      <c r="IH19" s="88"/>
      <c r="II19" s="88"/>
      <c r="IJ19" s="88"/>
      <c r="IK19" s="88"/>
      <c r="IL19" s="88"/>
      <c r="IM19" s="88"/>
      <c r="IN19" s="88"/>
      <c r="IO19" s="88"/>
      <c r="IP19" s="88"/>
      <c r="IQ19" s="88"/>
      <c r="IR19" s="88"/>
      <c r="IS19" s="88"/>
      <c r="IT19" s="88"/>
      <c r="IU19" s="88"/>
    </row>
    <row r="20" spans="1:255" ht="12" customHeight="1">
      <c r="A20" s="71"/>
      <c r="B20" s="102" t="s">
        <v>65</v>
      </c>
      <c r="C20" s="103" t="s">
        <v>20</v>
      </c>
      <c r="D20" s="103">
        <v>25</v>
      </c>
      <c r="E20" s="103" t="s">
        <v>98</v>
      </c>
      <c r="F20" s="104">
        <v>25000</v>
      </c>
      <c r="G20" s="105">
        <f>(D20*F20)</f>
        <v>625000</v>
      </c>
    </row>
    <row r="21" spans="1:255" ht="12" customHeight="1">
      <c r="A21" s="71"/>
      <c r="B21" s="102" t="s">
        <v>101</v>
      </c>
      <c r="C21" s="103" t="s">
        <v>20</v>
      </c>
      <c r="D21" s="103">
        <v>2</v>
      </c>
      <c r="E21" s="103" t="s">
        <v>76</v>
      </c>
      <c r="F21" s="104">
        <v>25000</v>
      </c>
      <c r="G21" s="105">
        <f t="shared" ref="G21:G26" si="0">(D21*F21)</f>
        <v>50000</v>
      </c>
    </row>
    <row r="22" spans="1:255" ht="12" customHeight="1">
      <c r="A22" s="71"/>
      <c r="B22" s="102" t="s">
        <v>101</v>
      </c>
      <c r="C22" s="103" t="s">
        <v>20</v>
      </c>
      <c r="D22" s="103">
        <v>3</v>
      </c>
      <c r="E22" s="103" t="s">
        <v>102</v>
      </c>
      <c r="F22" s="104">
        <v>25000</v>
      </c>
      <c r="G22" s="105">
        <f t="shared" si="0"/>
        <v>75000</v>
      </c>
    </row>
    <row r="23" spans="1:255" ht="12" customHeight="1">
      <c r="A23" s="71"/>
      <c r="B23" s="102" t="s">
        <v>99</v>
      </c>
      <c r="C23" s="103" t="s">
        <v>20</v>
      </c>
      <c r="D23" s="103">
        <v>5</v>
      </c>
      <c r="E23" s="103" t="s">
        <v>120</v>
      </c>
      <c r="F23" s="104">
        <v>25000</v>
      </c>
      <c r="G23" s="105">
        <f t="shared" si="0"/>
        <v>125000</v>
      </c>
    </row>
    <row r="24" spans="1:255" ht="12" customHeight="1">
      <c r="A24" s="71"/>
      <c r="B24" s="102" t="s">
        <v>103</v>
      </c>
      <c r="C24" s="103" t="s">
        <v>20</v>
      </c>
      <c r="D24" s="103">
        <v>1</v>
      </c>
      <c r="E24" s="103" t="s">
        <v>69</v>
      </c>
      <c r="F24" s="104">
        <v>25000</v>
      </c>
      <c r="G24" s="105">
        <f t="shared" si="0"/>
        <v>25000</v>
      </c>
    </row>
    <row r="25" spans="1:255" ht="12" customHeight="1">
      <c r="A25" s="71"/>
      <c r="B25" s="102" t="s">
        <v>104</v>
      </c>
      <c r="C25" s="103" t="s">
        <v>20</v>
      </c>
      <c r="D25" s="103">
        <v>3</v>
      </c>
      <c r="E25" s="103" t="s">
        <v>105</v>
      </c>
      <c r="F25" s="104">
        <v>25000</v>
      </c>
      <c r="G25" s="105">
        <f t="shared" si="0"/>
        <v>75000</v>
      </c>
    </row>
    <row r="26" spans="1:255" ht="12" customHeight="1">
      <c r="A26" s="71"/>
      <c r="B26" s="102" t="s">
        <v>106</v>
      </c>
      <c r="C26" s="103" t="s">
        <v>20</v>
      </c>
      <c r="D26" s="103">
        <v>50</v>
      </c>
      <c r="E26" s="103" t="s">
        <v>107</v>
      </c>
      <c r="F26" s="104">
        <v>25000</v>
      </c>
      <c r="G26" s="105">
        <f t="shared" si="0"/>
        <v>1250000</v>
      </c>
    </row>
    <row r="27" spans="1:255" s="89" customFormat="1" ht="11.25" customHeight="1">
      <c r="A27" s="88"/>
      <c r="B27" s="8" t="s">
        <v>21</v>
      </c>
      <c r="C27" s="9"/>
      <c r="D27" s="9"/>
      <c r="E27" s="9"/>
      <c r="F27" s="10"/>
      <c r="G27" s="11">
        <f>SUM(G20:G26)</f>
        <v>2225000</v>
      </c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88"/>
      <c r="DW27" s="88"/>
      <c r="DX27" s="88"/>
      <c r="DY27" s="88"/>
      <c r="DZ27" s="88"/>
      <c r="EA27" s="88"/>
      <c r="EB27" s="88"/>
      <c r="EC27" s="88"/>
      <c r="ED27" s="88"/>
      <c r="EE27" s="88"/>
      <c r="EF27" s="88"/>
      <c r="EG27" s="88"/>
      <c r="EH27" s="88"/>
      <c r="EI27" s="88"/>
      <c r="EJ27" s="88"/>
      <c r="EK27" s="88"/>
      <c r="EL27" s="88"/>
      <c r="EM27" s="88"/>
      <c r="EN27" s="88"/>
      <c r="EO27" s="88"/>
      <c r="EP27" s="88"/>
      <c r="EQ27" s="88"/>
      <c r="ER27" s="88"/>
      <c r="ES27" s="88"/>
      <c r="ET27" s="88"/>
      <c r="EU27" s="88"/>
      <c r="EV27" s="88"/>
      <c r="EW27" s="88"/>
      <c r="EX27" s="88"/>
      <c r="EY27" s="88"/>
      <c r="EZ27" s="88"/>
      <c r="FA27" s="88"/>
      <c r="FB27" s="88"/>
      <c r="FC27" s="88"/>
      <c r="FD27" s="88"/>
      <c r="FE27" s="88"/>
      <c r="FF27" s="88"/>
      <c r="FG27" s="88"/>
      <c r="FH27" s="88"/>
      <c r="FI27" s="88"/>
      <c r="FJ27" s="88"/>
      <c r="FK27" s="88"/>
      <c r="FL27" s="88"/>
      <c r="FM27" s="88"/>
      <c r="FN27" s="88"/>
      <c r="FO27" s="88"/>
      <c r="FP27" s="88"/>
      <c r="FQ27" s="88"/>
      <c r="FR27" s="88"/>
      <c r="FS27" s="88"/>
      <c r="FT27" s="88"/>
      <c r="FU27" s="88"/>
      <c r="FV27" s="88"/>
      <c r="FW27" s="88"/>
      <c r="FX27" s="88"/>
      <c r="FY27" s="88"/>
      <c r="FZ27" s="88"/>
      <c r="GA27" s="88"/>
      <c r="GB27" s="88"/>
      <c r="GC27" s="88"/>
      <c r="GD27" s="88"/>
      <c r="GE27" s="88"/>
      <c r="GF27" s="88"/>
      <c r="GG27" s="88"/>
      <c r="GH27" s="88"/>
      <c r="GI27" s="88"/>
      <c r="GJ27" s="88"/>
      <c r="GK27" s="88"/>
      <c r="GL27" s="88"/>
      <c r="GM27" s="88"/>
      <c r="GN27" s="88"/>
      <c r="GO27" s="88"/>
      <c r="GP27" s="88"/>
      <c r="GQ27" s="88"/>
      <c r="GR27" s="88"/>
      <c r="GS27" s="88"/>
      <c r="GT27" s="88"/>
      <c r="GU27" s="88"/>
      <c r="GV27" s="88"/>
      <c r="GW27" s="88"/>
      <c r="GX27" s="88"/>
      <c r="GY27" s="88"/>
      <c r="GZ27" s="88"/>
      <c r="HA27" s="88"/>
      <c r="HB27" s="88"/>
      <c r="HC27" s="88"/>
      <c r="HD27" s="88"/>
      <c r="HE27" s="88"/>
      <c r="HF27" s="88"/>
      <c r="HG27" s="88"/>
      <c r="HH27" s="88"/>
      <c r="HI27" s="88"/>
      <c r="HJ27" s="88"/>
      <c r="HK27" s="88"/>
      <c r="HL27" s="88"/>
      <c r="HM27" s="88"/>
      <c r="HN27" s="88"/>
      <c r="HO27" s="88"/>
      <c r="HP27" s="88"/>
      <c r="HQ27" s="88"/>
      <c r="HR27" s="88"/>
      <c r="HS27" s="88"/>
      <c r="HT27" s="88"/>
      <c r="HU27" s="88"/>
      <c r="HV27" s="88"/>
      <c r="HW27" s="88"/>
      <c r="HX27" s="88"/>
      <c r="HY27" s="88"/>
      <c r="HZ27" s="88"/>
      <c r="IA27" s="88"/>
      <c r="IB27" s="88"/>
      <c r="IC27" s="88"/>
      <c r="ID27" s="88"/>
      <c r="IE27" s="88"/>
      <c r="IF27" s="88"/>
      <c r="IG27" s="88"/>
      <c r="IH27" s="88"/>
      <c r="II27" s="88"/>
      <c r="IJ27" s="88"/>
      <c r="IK27" s="88"/>
      <c r="IL27" s="88"/>
      <c r="IM27" s="88"/>
      <c r="IN27" s="88"/>
      <c r="IO27" s="88"/>
      <c r="IP27" s="88"/>
      <c r="IQ27" s="88"/>
      <c r="IR27" s="88"/>
      <c r="IS27" s="88"/>
      <c r="IT27" s="88"/>
      <c r="IU27" s="88"/>
    </row>
    <row r="28" spans="1:255" s="89" customFormat="1" ht="15.75" customHeight="1">
      <c r="A28" s="94"/>
      <c r="B28" s="106"/>
      <c r="C28" s="107"/>
      <c r="D28" s="107"/>
      <c r="E28" s="107"/>
      <c r="F28" s="108"/>
      <c r="G28" s="108"/>
      <c r="H28" s="88"/>
      <c r="I28" s="88"/>
      <c r="J28" s="88"/>
      <c r="K28" s="109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88"/>
      <c r="DW28" s="88"/>
      <c r="DX28" s="88"/>
      <c r="DY28" s="88"/>
      <c r="DZ28" s="88"/>
      <c r="EA28" s="88"/>
      <c r="EB28" s="88"/>
      <c r="EC28" s="88"/>
      <c r="ED28" s="88"/>
      <c r="EE28" s="88"/>
      <c r="EF28" s="88"/>
      <c r="EG28" s="88"/>
      <c r="EH28" s="88"/>
      <c r="EI28" s="88"/>
      <c r="EJ28" s="88"/>
      <c r="EK28" s="88"/>
      <c r="EL28" s="88"/>
      <c r="EM28" s="88"/>
      <c r="EN28" s="88"/>
      <c r="EO28" s="88"/>
      <c r="EP28" s="88"/>
      <c r="EQ28" s="88"/>
      <c r="ER28" s="88"/>
      <c r="ES28" s="88"/>
      <c r="ET28" s="88"/>
      <c r="EU28" s="88"/>
      <c r="EV28" s="88"/>
      <c r="EW28" s="88"/>
      <c r="EX28" s="88"/>
      <c r="EY28" s="88"/>
      <c r="EZ28" s="88"/>
      <c r="FA28" s="88"/>
      <c r="FB28" s="88"/>
      <c r="FC28" s="88"/>
      <c r="FD28" s="88"/>
      <c r="FE28" s="88"/>
      <c r="FF28" s="88"/>
      <c r="FG28" s="88"/>
      <c r="FH28" s="88"/>
      <c r="FI28" s="88"/>
      <c r="FJ28" s="88"/>
      <c r="FK28" s="88"/>
      <c r="FL28" s="88"/>
      <c r="FM28" s="88"/>
      <c r="FN28" s="88"/>
      <c r="FO28" s="88"/>
      <c r="FP28" s="88"/>
      <c r="FQ28" s="88"/>
      <c r="FR28" s="88"/>
      <c r="FS28" s="88"/>
      <c r="FT28" s="88"/>
      <c r="FU28" s="88"/>
      <c r="FV28" s="88"/>
      <c r="FW28" s="88"/>
      <c r="FX28" s="88"/>
      <c r="FY28" s="88"/>
      <c r="FZ28" s="88"/>
      <c r="GA28" s="88"/>
      <c r="GB28" s="88"/>
      <c r="GC28" s="88"/>
      <c r="GD28" s="88"/>
      <c r="GE28" s="88"/>
      <c r="GF28" s="88"/>
      <c r="GG28" s="88"/>
      <c r="GH28" s="88"/>
      <c r="GI28" s="88"/>
      <c r="GJ28" s="88"/>
      <c r="GK28" s="88"/>
      <c r="GL28" s="88"/>
      <c r="GM28" s="88"/>
      <c r="GN28" s="88"/>
      <c r="GO28" s="88"/>
      <c r="GP28" s="88"/>
      <c r="GQ28" s="88"/>
      <c r="GR28" s="88"/>
      <c r="GS28" s="88"/>
      <c r="GT28" s="88"/>
      <c r="GU28" s="88"/>
      <c r="GV28" s="88"/>
      <c r="GW28" s="88"/>
      <c r="GX28" s="88"/>
      <c r="GY28" s="88"/>
      <c r="GZ28" s="88"/>
      <c r="HA28" s="88"/>
      <c r="HB28" s="88"/>
      <c r="HC28" s="88"/>
      <c r="HD28" s="88"/>
      <c r="HE28" s="88"/>
      <c r="HF28" s="88"/>
      <c r="HG28" s="88"/>
      <c r="HH28" s="88"/>
      <c r="HI28" s="88"/>
      <c r="HJ28" s="88"/>
      <c r="HK28" s="88"/>
      <c r="HL28" s="88"/>
      <c r="HM28" s="88"/>
      <c r="HN28" s="88"/>
      <c r="HO28" s="88"/>
      <c r="HP28" s="88"/>
      <c r="HQ28" s="88"/>
      <c r="HR28" s="88"/>
      <c r="HS28" s="88"/>
      <c r="HT28" s="88"/>
      <c r="HU28" s="88"/>
      <c r="HV28" s="88"/>
      <c r="HW28" s="88"/>
      <c r="HX28" s="88"/>
      <c r="HY28" s="88"/>
      <c r="HZ28" s="88"/>
      <c r="IA28" s="88"/>
      <c r="IB28" s="88"/>
      <c r="IC28" s="88"/>
      <c r="ID28" s="88"/>
      <c r="IE28" s="88"/>
      <c r="IF28" s="88"/>
      <c r="IG28" s="88"/>
      <c r="IH28" s="88"/>
      <c r="II28" s="88"/>
      <c r="IJ28" s="88"/>
      <c r="IK28" s="88"/>
      <c r="IL28" s="88"/>
      <c r="IM28" s="88"/>
      <c r="IN28" s="88"/>
      <c r="IO28" s="88"/>
      <c r="IP28" s="88"/>
      <c r="IQ28" s="88"/>
      <c r="IR28" s="88"/>
      <c r="IS28" s="88"/>
      <c r="IT28" s="88"/>
      <c r="IU28" s="88"/>
    </row>
    <row r="29" spans="1:255" s="89" customFormat="1" ht="12" customHeight="1">
      <c r="A29" s="94"/>
      <c r="B29" s="95" t="s">
        <v>22</v>
      </c>
      <c r="C29" s="96"/>
      <c r="D29" s="97"/>
      <c r="E29" s="97"/>
      <c r="F29" s="98"/>
      <c r="G29" s="99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88"/>
      <c r="DW29" s="88"/>
      <c r="DX29" s="88"/>
      <c r="DY29" s="88"/>
      <c r="DZ29" s="88"/>
      <c r="EA29" s="88"/>
      <c r="EB29" s="88"/>
      <c r="EC29" s="88"/>
      <c r="ED29" s="88"/>
      <c r="EE29" s="88"/>
      <c r="EF29" s="88"/>
      <c r="EG29" s="88"/>
      <c r="EH29" s="88"/>
      <c r="EI29" s="88"/>
      <c r="EJ29" s="88"/>
      <c r="EK29" s="88"/>
      <c r="EL29" s="88"/>
      <c r="EM29" s="88"/>
      <c r="EN29" s="88"/>
      <c r="EO29" s="88"/>
      <c r="EP29" s="88"/>
      <c r="EQ29" s="88"/>
      <c r="ER29" s="88"/>
      <c r="ES29" s="88"/>
      <c r="ET29" s="88"/>
      <c r="EU29" s="88"/>
      <c r="EV29" s="88"/>
      <c r="EW29" s="88"/>
      <c r="EX29" s="88"/>
      <c r="EY29" s="88"/>
      <c r="EZ29" s="88"/>
      <c r="FA29" s="88"/>
      <c r="FB29" s="88"/>
      <c r="FC29" s="88"/>
      <c r="FD29" s="88"/>
      <c r="FE29" s="88"/>
      <c r="FF29" s="88"/>
      <c r="FG29" s="88"/>
      <c r="FH29" s="88"/>
      <c r="FI29" s="88"/>
      <c r="FJ29" s="88"/>
      <c r="FK29" s="88"/>
      <c r="FL29" s="88"/>
      <c r="FM29" s="88"/>
      <c r="FN29" s="88"/>
      <c r="FO29" s="88"/>
      <c r="FP29" s="88"/>
      <c r="FQ29" s="88"/>
      <c r="FR29" s="88"/>
      <c r="FS29" s="88"/>
      <c r="FT29" s="88"/>
      <c r="FU29" s="88"/>
      <c r="FV29" s="88"/>
      <c r="FW29" s="88"/>
      <c r="FX29" s="88"/>
      <c r="FY29" s="88"/>
      <c r="FZ29" s="88"/>
      <c r="GA29" s="88"/>
      <c r="GB29" s="88"/>
      <c r="GC29" s="88"/>
      <c r="GD29" s="88"/>
      <c r="GE29" s="88"/>
      <c r="GF29" s="88"/>
      <c r="GG29" s="88"/>
      <c r="GH29" s="88"/>
      <c r="GI29" s="88"/>
      <c r="GJ29" s="88"/>
      <c r="GK29" s="88"/>
      <c r="GL29" s="88"/>
      <c r="GM29" s="88"/>
      <c r="GN29" s="88"/>
      <c r="GO29" s="88"/>
      <c r="GP29" s="88"/>
      <c r="GQ29" s="88"/>
      <c r="GR29" s="88"/>
      <c r="GS29" s="88"/>
      <c r="GT29" s="88"/>
      <c r="GU29" s="88"/>
      <c r="GV29" s="88"/>
      <c r="GW29" s="88"/>
      <c r="GX29" s="88"/>
      <c r="GY29" s="88"/>
      <c r="GZ29" s="88"/>
      <c r="HA29" s="88"/>
      <c r="HB29" s="88"/>
      <c r="HC29" s="88"/>
      <c r="HD29" s="88"/>
      <c r="HE29" s="88"/>
      <c r="HF29" s="88"/>
      <c r="HG29" s="88"/>
      <c r="HH29" s="88"/>
      <c r="HI29" s="88"/>
      <c r="HJ29" s="88"/>
      <c r="HK29" s="88"/>
      <c r="HL29" s="88"/>
      <c r="HM29" s="88"/>
      <c r="HN29" s="88"/>
      <c r="HO29" s="88"/>
      <c r="HP29" s="88"/>
      <c r="HQ29" s="88"/>
      <c r="HR29" s="88"/>
      <c r="HS29" s="88"/>
      <c r="HT29" s="88"/>
      <c r="HU29" s="88"/>
      <c r="HV29" s="88"/>
      <c r="HW29" s="88"/>
      <c r="HX29" s="88"/>
      <c r="HY29" s="88"/>
      <c r="HZ29" s="88"/>
      <c r="IA29" s="88"/>
      <c r="IB29" s="88"/>
      <c r="IC29" s="88"/>
      <c r="ID29" s="88"/>
      <c r="IE29" s="88"/>
      <c r="IF29" s="88"/>
      <c r="IG29" s="88"/>
      <c r="IH29" s="88"/>
      <c r="II29" s="88"/>
      <c r="IJ29" s="88"/>
      <c r="IK29" s="88"/>
      <c r="IL29" s="88"/>
      <c r="IM29" s="88"/>
      <c r="IN29" s="88"/>
      <c r="IO29" s="88"/>
      <c r="IP29" s="88"/>
      <c r="IQ29" s="88"/>
      <c r="IR29" s="88"/>
      <c r="IS29" s="88"/>
      <c r="IT29" s="88"/>
      <c r="IU29" s="88"/>
    </row>
    <row r="30" spans="1:255" s="89" customFormat="1" ht="24" customHeight="1">
      <c r="A30" s="94"/>
      <c r="B30" s="100" t="s">
        <v>14</v>
      </c>
      <c r="C30" s="101" t="s">
        <v>15</v>
      </c>
      <c r="D30" s="101" t="s">
        <v>16</v>
      </c>
      <c r="E30" s="100" t="s">
        <v>17</v>
      </c>
      <c r="F30" s="101" t="s">
        <v>18</v>
      </c>
      <c r="G30" s="100" t="s">
        <v>19</v>
      </c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88"/>
      <c r="DW30" s="88"/>
      <c r="DX30" s="88"/>
      <c r="DY30" s="88"/>
      <c r="DZ30" s="88"/>
      <c r="EA30" s="88"/>
      <c r="EB30" s="88"/>
      <c r="EC30" s="88"/>
      <c r="ED30" s="88"/>
      <c r="EE30" s="88"/>
      <c r="EF30" s="88"/>
      <c r="EG30" s="88"/>
      <c r="EH30" s="88"/>
      <c r="EI30" s="88"/>
      <c r="EJ30" s="88"/>
      <c r="EK30" s="88"/>
      <c r="EL30" s="88"/>
      <c r="EM30" s="88"/>
      <c r="EN30" s="88"/>
      <c r="EO30" s="88"/>
      <c r="EP30" s="88"/>
      <c r="EQ30" s="88"/>
      <c r="ER30" s="88"/>
      <c r="ES30" s="88"/>
      <c r="ET30" s="88"/>
      <c r="EU30" s="88"/>
      <c r="EV30" s="88"/>
      <c r="EW30" s="88"/>
      <c r="EX30" s="88"/>
      <c r="EY30" s="88"/>
      <c r="EZ30" s="88"/>
      <c r="FA30" s="88"/>
      <c r="FB30" s="88"/>
      <c r="FC30" s="88"/>
      <c r="FD30" s="88"/>
      <c r="FE30" s="88"/>
      <c r="FF30" s="88"/>
      <c r="FG30" s="88"/>
      <c r="FH30" s="88"/>
      <c r="FI30" s="88"/>
      <c r="FJ30" s="88"/>
      <c r="FK30" s="88"/>
      <c r="FL30" s="88"/>
      <c r="FM30" s="88"/>
      <c r="FN30" s="88"/>
      <c r="FO30" s="88"/>
      <c r="FP30" s="88"/>
      <c r="FQ30" s="88"/>
      <c r="FR30" s="88"/>
      <c r="FS30" s="88"/>
      <c r="FT30" s="88"/>
      <c r="FU30" s="88"/>
      <c r="FV30" s="88"/>
      <c r="FW30" s="88"/>
      <c r="FX30" s="88"/>
      <c r="FY30" s="88"/>
      <c r="FZ30" s="88"/>
      <c r="GA30" s="88"/>
      <c r="GB30" s="88"/>
      <c r="GC30" s="88"/>
      <c r="GD30" s="88"/>
      <c r="GE30" s="88"/>
      <c r="GF30" s="88"/>
      <c r="GG30" s="88"/>
      <c r="GH30" s="88"/>
      <c r="GI30" s="88"/>
      <c r="GJ30" s="88"/>
      <c r="GK30" s="88"/>
      <c r="GL30" s="88"/>
      <c r="GM30" s="88"/>
      <c r="GN30" s="88"/>
      <c r="GO30" s="88"/>
      <c r="GP30" s="88"/>
      <c r="GQ30" s="88"/>
      <c r="GR30" s="88"/>
      <c r="GS30" s="88"/>
      <c r="GT30" s="88"/>
      <c r="GU30" s="88"/>
      <c r="GV30" s="88"/>
      <c r="GW30" s="88"/>
      <c r="GX30" s="88"/>
      <c r="GY30" s="88"/>
      <c r="GZ30" s="88"/>
      <c r="HA30" s="88"/>
      <c r="HB30" s="88"/>
      <c r="HC30" s="88"/>
      <c r="HD30" s="88"/>
      <c r="HE30" s="88"/>
      <c r="HF30" s="88"/>
      <c r="HG30" s="88"/>
      <c r="HH30" s="88"/>
      <c r="HI30" s="88"/>
      <c r="HJ30" s="88"/>
      <c r="HK30" s="88"/>
      <c r="HL30" s="88"/>
      <c r="HM30" s="88"/>
      <c r="HN30" s="88"/>
      <c r="HO30" s="88"/>
      <c r="HP30" s="88"/>
      <c r="HQ30" s="88"/>
      <c r="HR30" s="88"/>
      <c r="HS30" s="88"/>
      <c r="HT30" s="88"/>
      <c r="HU30" s="88"/>
      <c r="HV30" s="88"/>
      <c r="HW30" s="88"/>
      <c r="HX30" s="88"/>
      <c r="HY30" s="88"/>
      <c r="HZ30" s="88"/>
      <c r="IA30" s="88"/>
      <c r="IB30" s="88"/>
      <c r="IC30" s="88"/>
      <c r="ID30" s="88"/>
      <c r="IE30" s="88"/>
      <c r="IF30" s="88"/>
      <c r="IG30" s="88"/>
      <c r="IH30" s="88"/>
      <c r="II30" s="88"/>
      <c r="IJ30" s="88"/>
      <c r="IK30" s="88"/>
      <c r="IL30" s="88"/>
      <c r="IM30" s="88"/>
      <c r="IN30" s="88"/>
      <c r="IO30" s="88"/>
      <c r="IP30" s="88"/>
      <c r="IQ30" s="88"/>
      <c r="IR30" s="88"/>
      <c r="IS30" s="88"/>
      <c r="IT30" s="88"/>
      <c r="IU30" s="88"/>
    </row>
    <row r="31" spans="1:255" ht="12" customHeight="1">
      <c r="A31" s="71"/>
      <c r="B31" s="102"/>
      <c r="C31" s="103"/>
      <c r="D31" s="103"/>
      <c r="E31" s="103"/>
      <c r="F31" s="104"/>
      <c r="G31" s="105"/>
    </row>
    <row r="32" spans="1:255" s="89" customFormat="1" ht="11.25" customHeight="1">
      <c r="A32" s="88"/>
      <c r="B32" s="8" t="s">
        <v>23</v>
      </c>
      <c r="C32" s="9"/>
      <c r="D32" s="9"/>
      <c r="E32" s="9"/>
      <c r="F32" s="10"/>
      <c r="G32" s="11">
        <f>SUM(G31)</f>
        <v>0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88"/>
      <c r="DW32" s="88"/>
      <c r="DX32" s="88"/>
      <c r="DY32" s="88"/>
      <c r="DZ32" s="88"/>
      <c r="EA32" s="88"/>
      <c r="EB32" s="88"/>
      <c r="EC32" s="88"/>
      <c r="ED32" s="88"/>
      <c r="EE32" s="88"/>
      <c r="EF32" s="88"/>
      <c r="EG32" s="88"/>
      <c r="EH32" s="88"/>
      <c r="EI32" s="88"/>
      <c r="EJ32" s="88"/>
      <c r="EK32" s="88"/>
      <c r="EL32" s="88"/>
      <c r="EM32" s="88"/>
      <c r="EN32" s="88"/>
      <c r="EO32" s="88"/>
      <c r="EP32" s="88"/>
      <c r="EQ32" s="88"/>
      <c r="ER32" s="88"/>
      <c r="ES32" s="88"/>
      <c r="ET32" s="88"/>
      <c r="EU32" s="88"/>
      <c r="EV32" s="88"/>
      <c r="EW32" s="88"/>
      <c r="EX32" s="88"/>
      <c r="EY32" s="88"/>
      <c r="EZ32" s="88"/>
      <c r="FA32" s="88"/>
      <c r="FB32" s="88"/>
      <c r="FC32" s="88"/>
      <c r="FD32" s="88"/>
      <c r="FE32" s="88"/>
      <c r="FF32" s="88"/>
      <c r="FG32" s="88"/>
      <c r="FH32" s="88"/>
      <c r="FI32" s="88"/>
      <c r="FJ32" s="88"/>
      <c r="FK32" s="88"/>
      <c r="FL32" s="88"/>
      <c r="FM32" s="88"/>
      <c r="FN32" s="88"/>
      <c r="FO32" s="88"/>
      <c r="FP32" s="88"/>
      <c r="FQ32" s="88"/>
      <c r="FR32" s="88"/>
      <c r="FS32" s="88"/>
      <c r="FT32" s="88"/>
      <c r="FU32" s="88"/>
      <c r="FV32" s="88"/>
      <c r="FW32" s="88"/>
      <c r="FX32" s="88"/>
      <c r="FY32" s="88"/>
      <c r="FZ32" s="88"/>
      <c r="GA32" s="88"/>
      <c r="GB32" s="88"/>
      <c r="GC32" s="88"/>
      <c r="GD32" s="88"/>
      <c r="GE32" s="88"/>
      <c r="GF32" s="88"/>
      <c r="GG32" s="88"/>
      <c r="GH32" s="88"/>
      <c r="GI32" s="88"/>
      <c r="GJ32" s="88"/>
      <c r="GK32" s="88"/>
      <c r="GL32" s="88"/>
      <c r="GM32" s="88"/>
      <c r="GN32" s="88"/>
      <c r="GO32" s="88"/>
      <c r="GP32" s="88"/>
      <c r="GQ32" s="88"/>
      <c r="GR32" s="88"/>
      <c r="GS32" s="88"/>
      <c r="GT32" s="88"/>
      <c r="GU32" s="88"/>
      <c r="GV32" s="88"/>
      <c r="GW32" s="88"/>
      <c r="GX32" s="88"/>
      <c r="GY32" s="88"/>
      <c r="GZ32" s="88"/>
      <c r="HA32" s="88"/>
      <c r="HB32" s="88"/>
      <c r="HC32" s="88"/>
      <c r="HD32" s="88"/>
      <c r="HE32" s="88"/>
      <c r="HF32" s="88"/>
      <c r="HG32" s="88"/>
      <c r="HH32" s="88"/>
      <c r="HI32" s="88"/>
      <c r="HJ32" s="88"/>
      <c r="HK32" s="88"/>
      <c r="HL32" s="88"/>
      <c r="HM32" s="88"/>
      <c r="HN32" s="88"/>
      <c r="HO32" s="88"/>
      <c r="HP32" s="88"/>
      <c r="HQ32" s="88"/>
      <c r="HR32" s="88"/>
      <c r="HS32" s="88"/>
      <c r="HT32" s="88"/>
      <c r="HU32" s="88"/>
      <c r="HV32" s="88"/>
      <c r="HW32" s="88"/>
      <c r="HX32" s="88"/>
      <c r="HY32" s="88"/>
      <c r="HZ32" s="88"/>
      <c r="IA32" s="88"/>
      <c r="IB32" s="88"/>
      <c r="IC32" s="88"/>
      <c r="ID32" s="88"/>
      <c r="IE32" s="88"/>
      <c r="IF32" s="88"/>
      <c r="IG32" s="88"/>
      <c r="IH32" s="88"/>
      <c r="II32" s="88"/>
      <c r="IJ32" s="88"/>
      <c r="IK32" s="88"/>
      <c r="IL32" s="88"/>
      <c r="IM32" s="88"/>
      <c r="IN32" s="88"/>
      <c r="IO32" s="88"/>
      <c r="IP32" s="88"/>
      <c r="IQ32" s="88"/>
      <c r="IR32" s="88"/>
      <c r="IS32" s="88"/>
      <c r="IT32" s="88"/>
      <c r="IU32" s="88"/>
    </row>
    <row r="33" spans="1:255" s="89" customFormat="1" ht="15.75" customHeight="1">
      <c r="A33" s="94"/>
      <c r="B33" s="106"/>
      <c r="C33" s="107"/>
      <c r="D33" s="107"/>
      <c r="E33" s="107"/>
      <c r="F33" s="108"/>
      <c r="G33" s="108"/>
      <c r="H33" s="88"/>
      <c r="I33" s="88"/>
      <c r="J33" s="88"/>
      <c r="K33" s="109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88"/>
      <c r="DW33" s="88"/>
      <c r="DX33" s="88"/>
      <c r="DY33" s="88"/>
      <c r="DZ33" s="88"/>
      <c r="EA33" s="88"/>
      <c r="EB33" s="88"/>
      <c r="EC33" s="88"/>
      <c r="ED33" s="88"/>
      <c r="EE33" s="88"/>
      <c r="EF33" s="88"/>
      <c r="EG33" s="88"/>
      <c r="EH33" s="88"/>
      <c r="EI33" s="88"/>
      <c r="EJ33" s="88"/>
      <c r="EK33" s="88"/>
      <c r="EL33" s="88"/>
      <c r="EM33" s="88"/>
      <c r="EN33" s="88"/>
      <c r="EO33" s="88"/>
      <c r="EP33" s="88"/>
      <c r="EQ33" s="88"/>
      <c r="ER33" s="88"/>
      <c r="ES33" s="88"/>
      <c r="ET33" s="88"/>
      <c r="EU33" s="88"/>
      <c r="EV33" s="88"/>
      <c r="EW33" s="88"/>
      <c r="EX33" s="88"/>
      <c r="EY33" s="88"/>
      <c r="EZ33" s="88"/>
      <c r="FA33" s="88"/>
      <c r="FB33" s="88"/>
      <c r="FC33" s="88"/>
      <c r="FD33" s="88"/>
      <c r="FE33" s="88"/>
      <c r="FF33" s="88"/>
      <c r="FG33" s="88"/>
      <c r="FH33" s="88"/>
      <c r="FI33" s="88"/>
      <c r="FJ33" s="88"/>
      <c r="FK33" s="88"/>
      <c r="FL33" s="88"/>
      <c r="FM33" s="88"/>
      <c r="FN33" s="88"/>
      <c r="FO33" s="88"/>
      <c r="FP33" s="88"/>
      <c r="FQ33" s="88"/>
      <c r="FR33" s="88"/>
      <c r="FS33" s="88"/>
      <c r="FT33" s="88"/>
      <c r="FU33" s="88"/>
      <c r="FV33" s="88"/>
      <c r="FW33" s="88"/>
      <c r="FX33" s="88"/>
      <c r="FY33" s="88"/>
      <c r="FZ33" s="88"/>
      <c r="GA33" s="88"/>
      <c r="GB33" s="88"/>
      <c r="GC33" s="88"/>
      <c r="GD33" s="88"/>
      <c r="GE33" s="88"/>
      <c r="GF33" s="88"/>
      <c r="GG33" s="88"/>
      <c r="GH33" s="88"/>
      <c r="GI33" s="88"/>
      <c r="GJ33" s="88"/>
      <c r="GK33" s="88"/>
      <c r="GL33" s="88"/>
      <c r="GM33" s="88"/>
      <c r="GN33" s="88"/>
      <c r="GO33" s="88"/>
      <c r="GP33" s="88"/>
      <c r="GQ33" s="88"/>
      <c r="GR33" s="88"/>
      <c r="GS33" s="88"/>
      <c r="GT33" s="88"/>
      <c r="GU33" s="88"/>
      <c r="GV33" s="88"/>
      <c r="GW33" s="88"/>
      <c r="GX33" s="88"/>
      <c r="GY33" s="88"/>
      <c r="GZ33" s="88"/>
      <c r="HA33" s="88"/>
      <c r="HB33" s="88"/>
      <c r="HC33" s="88"/>
      <c r="HD33" s="88"/>
      <c r="HE33" s="88"/>
      <c r="HF33" s="88"/>
      <c r="HG33" s="88"/>
      <c r="HH33" s="88"/>
      <c r="HI33" s="88"/>
      <c r="HJ33" s="88"/>
      <c r="HK33" s="88"/>
      <c r="HL33" s="88"/>
      <c r="HM33" s="88"/>
      <c r="HN33" s="88"/>
      <c r="HO33" s="88"/>
      <c r="HP33" s="88"/>
      <c r="HQ33" s="88"/>
      <c r="HR33" s="88"/>
      <c r="HS33" s="88"/>
      <c r="HT33" s="88"/>
      <c r="HU33" s="88"/>
      <c r="HV33" s="88"/>
      <c r="HW33" s="88"/>
      <c r="HX33" s="88"/>
      <c r="HY33" s="88"/>
      <c r="HZ33" s="88"/>
      <c r="IA33" s="88"/>
      <c r="IB33" s="88"/>
      <c r="IC33" s="88"/>
      <c r="ID33" s="88"/>
      <c r="IE33" s="88"/>
      <c r="IF33" s="88"/>
      <c r="IG33" s="88"/>
      <c r="IH33" s="88"/>
      <c r="II33" s="88"/>
      <c r="IJ33" s="88"/>
      <c r="IK33" s="88"/>
      <c r="IL33" s="88"/>
      <c r="IM33" s="88"/>
      <c r="IN33" s="88"/>
      <c r="IO33" s="88"/>
      <c r="IP33" s="88"/>
      <c r="IQ33" s="88"/>
      <c r="IR33" s="88"/>
      <c r="IS33" s="88"/>
      <c r="IT33" s="88"/>
      <c r="IU33" s="88"/>
    </row>
    <row r="34" spans="1:255" s="89" customFormat="1" ht="12" customHeight="1">
      <c r="A34" s="94"/>
      <c r="B34" s="95" t="s">
        <v>24</v>
      </c>
      <c r="C34" s="96"/>
      <c r="D34" s="97"/>
      <c r="E34" s="97"/>
      <c r="F34" s="98"/>
      <c r="G34" s="99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88"/>
      <c r="DW34" s="88"/>
      <c r="DX34" s="88"/>
      <c r="DY34" s="88"/>
      <c r="DZ34" s="88"/>
      <c r="EA34" s="88"/>
      <c r="EB34" s="88"/>
      <c r="EC34" s="88"/>
      <c r="ED34" s="88"/>
      <c r="EE34" s="88"/>
      <c r="EF34" s="88"/>
      <c r="EG34" s="88"/>
      <c r="EH34" s="88"/>
      <c r="EI34" s="88"/>
      <c r="EJ34" s="88"/>
      <c r="EK34" s="88"/>
      <c r="EL34" s="88"/>
      <c r="EM34" s="88"/>
      <c r="EN34" s="88"/>
      <c r="EO34" s="88"/>
      <c r="EP34" s="88"/>
      <c r="EQ34" s="88"/>
      <c r="ER34" s="88"/>
      <c r="ES34" s="88"/>
      <c r="ET34" s="88"/>
      <c r="EU34" s="88"/>
      <c r="EV34" s="88"/>
      <c r="EW34" s="88"/>
      <c r="EX34" s="88"/>
      <c r="EY34" s="88"/>
      <c r="EZ34" s="88"/>
      <c r="FA34" s="88"/>
      <c r="FB34" s="88"/>
      <c r="FC34" s="88"/>
      <c r="FD34" s="88"/>
      <c r="FE34" s="88"/>
      <c r="FF34" s="88"/>
      <c r="FG34" s="88"/>
      <c r="FH34" s="88"/>
      <c r="FI34" s="88"/>
      <c r="FJ34" s="88"/>
      <c r="FK34" s="88"/>
      <c r="FL34" s="88"/>
      <c r="FM34" s="88"/>
      <c r="FN34" s="88"/>
      <c r="FO34" s="88"/>
      <c r="FP34" s="88"/>
      <c r="FQ34" s="88"/>
      <c r="FR34" s="88"/>
      <c r="FS34" s="88"/>
      <c r="FT34" s="88"/>
      <c r="FU34" s="88"/>
      <c r="FV34" s="88"/>
      <c r="FW34" s="88"/>
      <c r="FX34" s="88"/>
      <c r="FY34" s="88"/>
      <c r="FZ34" s="88"/>
      <c r="GA34" s="88"/>
      <c r="GB34" s="88"/>
      <c r="GC34" s="88"/>
      <c r="GD34" s="88"/>
      <c r="GE34" s="88"/>
      <c r="GF34" s="88"/>
      <c r="GG34" s="88"/>
      <c r="GH34" s="88"/>
      <c r="GI34" s="88"/>
      <c r="GJ34" s="88"/>
      <c r="GK34" s="88"/>
      <c r="GL34" s="88"/>
      <c r="GM34" s="88"/>
      <c r="GN34" s="88"/>
      <c r="GO34" s="88"/>
      <c r="GP34" s="88"/>
      <c r="GQ34" s="88"/>
      <c r="GR34" s="88"/>
      <c r="GS34" s="88"/>
      <c r="GT34" s="88"/>
      <c r="GU34" s="88"/>
      <c r="GV34" s="88"/>
      <c r="GW34" s="88"/>
      <c r="GX34" s="88"/>
      <c r="GY34" s="88"/>
      <c r="GZ34" s="88"/>
      <c r="HA34" s="88"/>
      <c r="HB34" s="88"/>
      <c r="HC34" s="88"/>
      <c r="HD34" s="88"/>
      <c r="HE34" s="88"/>
      <c r="HF34" s="88"/>
      <c r="HG34" s="88"/>
      <c r="HH34" s="88"/>
      <c r="HI34" s="88"/>
      <c r="HJ34" s="88"/>
      <c r="HK34" s="88"/>
      <c r="HL34" s="88"/>
      <c r="HM34" s="88"/>
      <c r="HN34" s="88"/>
      <c r="HO34" s="88"/>
      <c r="HP34" s="88"/>
      <c r="HQ34" s="88"/>
      <c r="HR34" s="88"/>
      <c r="HS34" s="88"/>
      <c r="HT34" s="88"/>
      <c r="HU34" s="88"/>
      <c r="HV34" s="88"/>
      <c r="HW34" s="88"/>
      <c r="HX34" s="88"/>
      <c r="HY34" s="88"/>
      <c r="HZ34" s="88"/>
      <c r="IA34" s="88"/>
      <c r="IB34" s="88"/>
      <c r="IC34" s="88"/>
      <c r="ID34" s="88"/>
      <c r="IE34" s="88"/>
      <c r="IF34" s="88"/>
      <c r="IG34" s="88"/>
      <c r="IH34" s="88"/>
      <c r="II34" s="88"/>
      <c r="IJ34" s="88"/>
      <c r="IK34" s="88"/>
      <c r="IL34" s="88"/>
      <c r="IM34" s="88"/>
      <c r="IN34" s="88"/>
      <c r="IO34" s="88"/>
      <c r="IP34" s="88"/>
      <c r="IQ34" s="88"/>
      <c r="IR34" s="88"/>
      <c r="IS34" s="88"/>
      <c r="IT34" s="88"/>
      <c r="IU34" s="88"/>
    </row>
    <row r="35" spans="1:255" s="89" customFormat="1" ht="24" customHeight="1">
      <c r="A35" s="94"/>
      <c r="B35" s="100" t="s">
        <v>14</v>
      </c>
      <c r="C35" s="101" t="s">
        <v>15</v>
      </c>
      <c r="D35" s="101" t="s">
        <v>16</v>
      </c>
      <c r="E35" s="100" t="s">
        <v>17</v>
      </c>
      <c r="F35" s="101" t="s">
        <v>18</v>
      </c>
      <c r="G35" s="100" t="s">
        <v>19</v>
      </c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88"/>
      <c r="DW35" s="88"/>
      <c r="DX35" s="88"/>
      <c r="DY35" s="88"/>
      <c r="DZ35" s="88"/>
      <c r="EA35" s="88"/>
      <c r="EB35" s="88"/>
      <c r="EC35" s="88"/>
      <c r="ED35" s="88"/>
      <c r="EE35" s="88"/>
      <c r="EF35" s="88"/>
      <c r="EG35" s="88"/>
      <c r="EH35" s="88"/>
      <c r="EI35" s="88"/>
      <c r="EJ35" s="88"/>
      <c r="EK35" s="88"/>
      <c r="EL35" s="88"/>
      <c r="EM35" s="88"/>
      <c r="EN35" s="88"/>
      <c r="EO35" s="88"/>
      <c r="EP35" s="88"/>
      <c r="EQ35" s="88"/>
      <c r="ER35" s="88"/>
      <c r="ES35" s="88"/>
      <c r="ET35" s="88"/>
      <c r="EU35" s="88"/>
      <c r="EV35" s="88"/>
      <c r="EW35" s="88"/>
      <c r="EX35" s="88"/>
      <c r="EY35" s="88"/>
      <c r="EZ35" s="88"/>
      <c r="FA35" s="88"/>
      <c r="FB35" s="88"/>
      <c r="FC35" s="88"/>
      <c r="FD35" s="88"/>
      <c r="FE35" s="88"/>
      <c r="FF35" s="88"/>
      <c r="FG35" s="88"/>
      <c r="FH35" s="88"/>
      <c r="FI35" s="88"/>
      <c r="FJ35" s="88"/>
      <c r="FK35" s="88"/>
      <c r="FL35" s="88"/>
      <c r="FM35" s="88"/>
      <c r="FN35" s="88"/>
      <c r="FO35" s="88"/>
      <c r="FP35" s="88"/>
      <c r="FQ35" s="88"/>
      <c r="FR35" s="88"/>
      <c r="FS35" s="88"/>
      <c r="FT35" s="88"/>
      <c r="FU35" s="88"/>
      <c r="FV35" s="88"/>
      <c r="FW35" s="88"/>
      <c r="FX35" s="88"/>
      <c r="FY35" s="88"/>
      <c r="FZ35" s="88"/>
      <c r="GA35" s="88"/>
      <c r="GB35" s="88"/>
      <c r="GC35" s="88"/>
      <c r="GD35" s="88"/>
      <c r="GE35" s="88"/>
      <c r="GF35" s="88"/>
      <c r="GG35" s="88"/>
      <c r="GH35" s="88"/>
      <c r="GI35" s="88"/>
      <c r="GJ35" s="88"/>
      <c r="GK35" s="88"/>
      <c r="GL35" s="88"/>
      <c r="GM35" s="88"/>
      <c r="GN35" s="88"/>
      <c r="GO35" s="88"/>
      <c r="GP35" s="88"/>
      <c r="GQ35" s="88"/>
      <c r="GR35" s="88"/>
      <c r="GS35" s="88"/>
      <c r="GT35" s="88"/>
      <c r="GU35" s="88"/>
      <c r="GV35" s="88"/>
      <c r="GW35" s="88"/>
      <c r="GX35" s="88"/>
      <c r="GY35" s="88"/>
      <c r="GZ35" s="88"/>
      <c r="HA35" s="88"/>
      <c r="HB35" s="88"/>
      <c r="HC35" s="88"/>
      <c r="HD35" s="88"/>
      <c r="HE35" s="88"/>
      <c r="HF35" s="88"/>
      <c r="HG35" s="88"/>
      <c r="HH35" s="88"/>
      <c r="HI35" s="88"/>
      <c r="HJ35" s="88"/>
      <c r="HK35" s="88"/>
      <c r="HL35" s="88"/>
      <c r="HM35" s="88"/>
      <c r="HN35" s="88"/>
      <c r="HO35" s="88"/>
      <c r="HP35" s="88"/>
      <c r="HQ35" s="88"/>
      <c r="HR35" s="88"/>
      <c r="HS35" s="88"/>
      <c r="HT35" s="88"/>
      <c r="HU35" s="88"/>
      <c r="HV35" s="88"/>
      <c r="HW35" s="88"/>
      <c r="HX35" s="88"/>
      <c r="HY35" s="88"/>
      <c r="HZ35" s="88"/>
      <c r="IA35" s="88"/>
      <c r="IB35" s="88"/>
      <c r="IC35" s="88"/>
      <c r="ID35" s="88"/>
      <c r="IE35" s="88"/>
      <c r="IF35" s="88"/>
      <c r="IG35" s="88"/>
      <c r="IH35" s="88"/>
      <c r="II35" s="88"/>
      <c r="IJ35" s="88"/>
      <c r="IK35" s="88"/>
      <c r="IL35" s="88"/>
      <c r="IM35" s="88"/>
      <c r="IN35" s="88"/>
      <c r="IO35" s="88"/>
      <c r="IP35" s="88"/>
      <c r="IQ35" s="88"/>
      <c r="IR35" s="88"/>
      <c r="IS35" s="88"/>
      <c r="IT35" s="88"/>
      <c r="IU35" s="88"/>
    </row>
    <row r="36" spans="1:255" ht="12" customHeight="1">
      <c r="A36" s="71"/>
      <c r="B36" s="102" t="s">
        <v>82</v>
      </c>
      <c r="C36" s="103" t="s">
        <v>25</v>
      </c>
      <c r="D36" s="103">
        <v>1</v>
      </c>
      <c r="E36" s="103" t="s">
        <v>68</v>
      </c>
      <c r="F36" s="104">
        <v>45000</v>
      </c>
      <c r="G36" s="105">
        <f t="shared" ref="G36:G41" si="1">(D36*F36)</f>
        <v>45000</v>
      </c>
    </row>
    <row r="37" spans="1:255" ht="12" customHeight="1">
      <c r="A37" s="71"/>
      <c r="B37" s="102" t="s">
        <v>66</v>
      </c>
      <c r="C37" s="103" t="s">
        <v>25</v>
      </c>
      <c r="D37" s="103">
        <v>3</v>
      </c>
      <c r="E37" s="103" t="s">
        <v>67</v>
      </c>
      <c r="F37" s="104">
        <v>30000</v>
      </c>
      <c r="G37" s="105">
        <f t="shared" si="1"/>
        <v>90000</v>
      </c>
    </row>
    <row r="38" spans="1:255" ht="12" customHeight="1">
      <c r="A38" s="71"/>
      <c r="B38" s="102" t="s">
        <v>85</v>
      </c>
      <c r="C38" s="103" t="s">
        <v>25</v>
      </c>
      <c r="D38" s="103">
        <v>1</v>
      </c>
      <c r="E38" s="103" t="s">
        <v>70</v>
      </c>
      <c r="F38" s="104">
        <v>110000</v>
      </c>
      <c r="G38" s="105">
        <f t="shared" si="1"/>
        <v>110000</v>
      </c>
    </row>
    <row r="39" spans="1:255" ht="12" customHeight="1">
      <c r="A39" s="71"/>
      <c r="B39" s="102" t="s">
        <v>83</v>
      </c>
      <c r="C39" s="103" t="s">
        <v>25</v>
      </c>
      <c r="D39" s="103">
        <v>0.5</v>
      </c>
      <c r="E39" s="103" t="s">
        <v>71</v>
      </c>
      <c r="F39" s="104">
        <v>110000</v>
      </c>
      <c r="G39" s="105">
        <f t="shared" si="1"/>
        <v>55000</v>
      </c>
    </row>
    <row r="40" spans="1:255" ht="12" customHeight="1">
      <c r="A40" s="71"/>
      <c r="B40" s="102" t="s">
        <v>86</v>
      </c>
      <c r="C40" s="103" t="s">
        <v>25</v>
      </c>
      <c r="D40" s="103">
        <v>6</v>
      </c>
      <c r="E40" s="103" t="s">
        <v>91</v>
      </c>
      <c r="F40" s="104">
        <v>60000</v>
      </c>
      <c r="G40" s="105">
        <f t="shared" si="1"/>
        <v>360000</v>
      </c>
    </row>
    <row r="41" spans="1:255" ht="12" customHeight="1">
      <c r="A41" s="71"/>
      <c r="B41" s="102" t="s">
        <v>72</v>
      </c>
      <c r="C41" s="103" t="s">
        <v>25</v>
      </c>
      <c r="D41" s="103">
        <v>10</v>
      </c>
      <c r="E41" s="103" t="s">
        <v>67</v>
      </c>
      <c r="F41" s="104">
        <v>30000</v>
      </c>
      <c r="G41" s="105">
        <f t="shared" si="1"/>
        <v>300000</v>
      </c>
    </row>
    <row r="42" spans="1:255" s="89" customFormat="1" ht="12" customHeight="1">
      <c r="A42" s="110"/>
      <c r="B42" s="111" t="s">
        <v>26</v>
      </c>
      <c r="C42" s="112"/>
      <c r="D42" s="112"/>
      <c r="E42" s="112"/>
      <c r="F42" s="113"/>
      <c r="G42" s="114">
        <f>SUM(G36:G41)</f>
        <v>960000</v>
      </c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8"/>
      <c r="BM42" s="88"/>
      <c r="BN42" s="88"/>
      <c r="BO42" s="88"/>
      <c r="BP42" s="88"/>
      <c r="BQ42" s="88"/>
      <c r="BR42" s="88"/>
      <c r="BS42" s="88"/>
      <c r="BT42" s="88"/>
      <c r="BU42" s="88"/>
      <c r="BV42" s="88"/>
      <c r="BW42" s="88"/>
      <c r="BX42" s="88"/>
      <c r="BY42" s="88"/>
      <c r="BZ42" s="88"/>
      <c r="CA42" s="88"/>
      <c r="CB42" s="88"/>
      <c r="CC42" s="88"/>
      <c r="CD42" s="88"/>
      <c r="CE42" s="88"/>
      <c r="CF42" s="88"/>
      <c r="CG42" s="88"/>
      <c r="CH42" s="88"/>
      <c r="CI42" s="88"/>
      <c r="CJ42" s="88"/>
      <c r="CK42" s="88"/>
      <c r="CL42" s="88"/>
      <c r="CM42" s="88"/>
      <c r="CN42" s="88"/>
      <c r="CO42" s="88"/>
      <c r="CP42" s="88"/>
      <c r="CQ42" s="88"/>
      <c r="CR42" s="88"/>
      <c r="CS42" s="88"/>
      <c r="CT42" s="88"/>
      <c r="CU42" s="88"/>
      <c r="CV42" s="88"/>
      <c r="CW42" s="88"/>
      <c r="CX42" s="88"/>
      <c r="CY42" s="88"/>
      <c r="CZ42" s="88"/>
      <c r="DA42" s="88"/>
      <c r="DB42" s="88"/>
      <c r="DC42" s="88"/>
      <c r="DD42" s="88"/>
      <c r="DE42" s="88"/>
      <c r="DF42" s="88"/>
      <c r="DG42" s="88"/>
      <c r="DH42" s="88"/>
      <c r="DI42" s="88"/>
      <c r="DJ42" s="88"/>
      <c r="DK42" s="88"/>
      <c r="DL42" s="88"/>
      <c r="DM42" s="88"/>
      <c r="DN42" s="88"/>
      <c r="DO42" s="88"/>
      <c r="DP42" s="88"/>
      <c r="DQ42" s="88"/>
      <c r="DR42" s="88"/>
      <c r="DS42" s="88"/>
      <c r="DT42" s="88"/>
      <c r="DU42" s="88"/>
      <c r="DV42" s="88"/>
      <c r="DW42" s="88"/>
      <c r="DX42" s="88"/>
      <c r="DY42" s="88"/>
      <c r="DZ42" s="88"/>
      <c r="EA42" s="88"/>
      <c r="EB42" s="88"/>
      <c r="EC42" s="88"/>
      <c r="ED42" s="88"/>
      <c r="EE42" s="88"/>
      <c r="EF42" s="88"/>
      <c r="EG42" s="88"/>
      <c r="EH42" s="88"/>
      <c r="EI42" s="88"/>
      <c r="EJ42" s="88"/>
      <c r="EK42" s="88"/>
      <c r="EL42" s="88"/>
      <c r="EM42" s="88"/>
      <c r="EN42" s="88"/>
      <c r="EO42" s="88"/>
      <c r="EP42" s="88"/>
      <c r="EQ42" s="88"/>
      <c r="ER42" s="88"/>
      <c r="ES42" s="88"/>
      <c r="ET42" s="88"/>
      <c r="EU42" s="88"/>
      <c r="EV42" s="88"/>
      <c r="EW42" s="88"/>
      <c r="EX42" s="88"/>
      <c r="EY42" s="88"/>
      <c r="EZ42" s="88"/>
      <c r="FA42" s="88"/>
      <c r="FB42" s="88"/>
      <c r="FC42" s="88"/>
      <c r="FD42" s="88"/>
      <c r="FE42" s="88"/>
      <c r="FF42" s="88"/>
      <c r="FG42" s="88"/>
      <c r="FH42" s="88"/>
      <c r="FI42" s="88"/>
      <c r="FJ42" s="88"/>
      <c r="FK42" s="88"/>
      <c r="FL42" s="88"/>
      <c r="FM42" s="88"/>
      <c r="FN42" s="88"/>
      <c r="FO42" s="88"/>
      <c r="FP42" s="88"/>
      <c r="FQ42" s="88"/>
      <c r="FR42" s="88"/>
      <c r="FS42" s="88"/>
      <c r="FT42" s="88"/>
      <c r="FU42" s="88"/>
      <c r="FV42" s="88"/>
      <c r="FW42" s="88"/>
      <c r="FX42" s="88"/>
      <c r="FY42" s="88"/>
      <c r="FZ42" s="88"/>
      <c r="GA42" s="88"/>
      <c r="GB42" s="88"/>
      <c r="GC42" s="88"/>
      <c r="GD42" s="88"/>
      <c r="GE42" s="88"/>
      <c r="GF42" s="88"/>
      <c r="GG42" s="88"/>
      <c r="GH42" s="88"/>
      <c r="GI42" s="88"/>
      <c r="GJ42" s="88"/>
      <c r="GK42" s="88"/>
      <c r="GL42" s="88"/>
      <c r="GM42" s="88"/>
      <c r="GN42" s="88"/>
      <c r="GO42" s="88"/>
      <c r="GP42" s="88"/>
      <c r="GQ42" s="88"/>
      <c r="GR42" s="88"/>
      <c r="GS42" s="88"/>
      <c r="GT42" s="88"/>
      <c r="GU42" s="88"/>
      <c r="GV42" s="88"/>
      <c r="GW42" s="88"/>
      <c r="GX42" s="88"/>
      <c r="GY42" s="88"/>
      <c r="GZ42" s="88"/>
      <c r="HA42" s="88"/>
      <c r="HB42" s="88"/>
      <c r="HC42" s="88"/>
      <c r="HD42" s="88"/>
      <c r="HE42" s="88"/>
      <c r="HF42" s="88"/>
      <c r="HG42" s="88"/>
      <c r="HH42" s="88"/>
      <c r="HI42" s="88"/>
      <c r="HJ42" s="88"/>
      <c r="HK42" s="88"/>
      <c r="HL42" s="88"/>
      <c r="HM42" s="88"/>
      <c r="HN42" s="88"/>
      <c r="HO42" s="88"/>
      <c r="HP42" s="88"/>
      <c r="HQ42" s="88"/>
      <c r="HR42" s="88"/>
      <c r="HS42" s="88"/>
      <c r="HT42" s="88"/>
      <c r="HU42" s="88"/>
      <c r="HV42" s="88"/>
      <c r="HW42" s="88"/>
      <c r="HX42" s="88"/>
      <c r="HY42" s="88"/>
      <c r="HZ42" s="88"/>
      <c r="IA42" s="88"/>
      <c r="IB42" s="88"/>
      <c r="IC42" s="88"/>
      <c r="ID42" s="88"/>
      <c r="IE42" s="88"/>
      <c r="IF42" s="88"/>
      <c r="IG42" s="88"/>
      <c r="IH42" s="88"/>
      <c r="II42" s="88"/>
      <c r="IJ42" s="88"/>
      <c r="IK42" s="88"/>
      <c r="IL42" s="88"/>
      <c r="IM42" s="88"/>
      <c r="IN42" s="88"/>
      <c r="IO42" s="88"/>
      <c r="IP42" s="88"/>
      <c r="IQ42" s="88"/>
      <c r="IR42" s="88"/>
      <c r="IS42" s="88"/>
      <c r="IT42" s="88"/>
      <c r="IU42" s="88"/>
    </row>
    <row r="43" spans="1:255" s="89" customFormat="1" ht="12" customHeight="1">
      <c r="A43" s="110"/>
      <c r="B43" s="106"/>
      <c r="C43" s="107"/>
      <c r="D43" s="107"/>
      <c r="E43" s="107"/>
      <c r="F43" s="108"/>
      <c r="G43" s="10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8"/>
      <c r="BD43" s="88"/>
      <c r="BE43" s="88"/>
      <c r="BF43" s="88"/>
      <c r="BG43" s="88"/>
      <c r="BH43" s="88"/>
      <c r="BI43" s="88"/>
      <c r="BJ43" s="88"/>
      <c r="BK43" s="88"/>
      <c r="BL43" s="88"/>
      <c r="BM43" s="88"/>
      <c r="BN43" s="88"/>
      <c r="BO43" s="88"/>
      <c r="BP43" s="88"/>
      <c r="BQ43" s="88"/>
      <c r="BR43" s="88"/>
      <c r="BS43" s="88"/>
      <c r="BT43" s="88"/>
      <c r="BU43" s="88"/>
      <c r="BV43" s="88"/>
      <c r="BW43" s="88"/>
      <c r="BX43" s="88"/>
      <c r="BY43" s="88"/>
      <c r="BZ43" s="88"/>
      <c r="CA43" s="88"/>
      <c r="CB43" s="88"/>
      <c r="CC43" s="88"/>
      <c r="CD43" s="88"/>
      <c r="CE43" s="88"/>
      <c r="CF43" s="88"/>
      <c r="CG43" s="88"/>
      <c r="CH43" s="88"/>
      <c r="CI43" s="88"/>
      <c r="CJ43" s="88"/>
      <c r="CK43" s="88"/>
      <c r="CL43" s="88"/>
      <c r="CM43" s="88"/>
      <c r="CN43" s="88"/>
      <c r="CO43" s="88"/>
      <c r="CP43" s="88"/>
      <c r="CQ43" s="88"/>
      <c r="CR43" s="88"/>
      <c r="CS43" s="88"/>
      <c r="CT43" s="88"/>
      <c r="CU43" s="88"/>
      <c r="CV43" s="88"/>
      <c r="CW43" s="88"/>
      <c r="CX43" s="88"/>
      <c r="CY43" s="88"/>
      <c r="CZ43" s="88"/>
      <c r="DA43" s="88"/>
      <c r="DB43" s="88"/>
      <c r="DC43" s="88"/>
      <c r="DD43" s="88"/>
      <c r="DE43" s="88"/>
      <c r="DF43" s="88"/>
      <c r="DG43" s="88"/>
      <c r="DH43" s="88"/>
      <c r="DI43" s="88"/>
      <c r="DJ43" s="88"/>
      <c r="DK43" s="88"/>
      <c r="DL43" s="88"/>
      <c r="DM43" s="88"/>
      <c r="DN43" s="88"/>
      <c r="DO43" s="88"/>
      <c r="DP43" s="88"/>
      <c r="DQ43" s="88"/>
      <c r="DR43" s="88"/>
      <c r="DS43" s="88"/>
      <c r="DT43" s="88"/>
      <c r="DU43" s="88"/>
      <c r="DV43" s="88"/>
      <c r="DW43" s="88"/>
      <c r="DX43" s="88"/>
      <c r="DY43" s="88"/>
      <c r="DZ43" s="88"/>
      <c r="EA43" s="88"/>
      <c r="EB43" s="88"/>
      <c r="EC43" s="88"/>
      <c r="ED43" s="88"/>
      <c r="EE43" s="88"/>
      <c r="EF43" s="88"/>
      <c r="EG43" s="88"/>
      <c r="EH43" s="88"/>
      <c r="EI43" s="88"/>
      <c r="EJ43" s="88"/>
      <c r="EK43" s="88"/>
      <c r="EL43" s="88"/>
      <c r="EM43" s="88"/>
      <c r="EN43" s="88"/>
      <c r="EO43" s="88"/>
      <c r="EP43" s="88"/>
      <c r="EQ43" s="88"/>
      <c r="ER43" s="88"/>
      <c r="ES43" s="88"/>
      <c r="ET43" s="88"/>
      <c r="EU43" s="88"/>
      <c r="EV43" s="88"/>
      <c r="EW43" s="88"/>
      <c r="EX43" s="88"/>
      <c r="EY43" s="88"/>
      <c r="EZ43" s="88"/>
      <c r="FA43" s="88"/>
      <c r="FB43" s="88"/>
      <c r="FC43" s="88"/>
      <c r="FD43" s="88"/>
      <c r="FE43" s="88"/>
      <c r="FF43" s="88"/>
      <c r="FG43" s="88"/>
      <c r="FH43" s="88"/>
      <c r="FI43" s="88"/>
      <c r="FJ43" s="88"/>
      <c r="FK43" s="88"/>
      <c r="FL43" s="88"/>
      <c r="FM43" s="88"/>
      <c r="FN43" s="88"/>
      <c r="FO43" s="88"/>
      <c r="FP43" s="88"/>
      <c r="FQ43" s="88"/>
      <c r="FR43" s="88"/>
      <c r="FS43" s="88"/>
      <c r="FT43" s="88"/>
      <c r="FU43" s="88"/>
      <c r="FV43" s="88"/>
      <c r="FW43" s="88"/>
      <c r="FX43" s="88"/>
      <c r="FY43" s="88"/>
      <c r="FZ43" s="88"/>
      <c r="GA43" s="88"/>
      <c r="GB43" s="88"/>
      <c r="GC43" s="88"/>
      <c r="GD43" s="88"/>
      <c r="GE43" s="88"/>
      <c r="GF43" s="88"/>
      <c r="GG43" s="88"/>
      <c r="GH43" s="88"/>
      <c r="GI43" s="88"/>
      <c r="GJ43" s="88"/>
      <c r="GK43" s="88"/>
      <c r="GL43" s="88"/>
      <c r="GM43" s="88"/>
      <c r="GN43" s="88"/>
      <c r="GO43" s="88"/>
      <c r="GP43" s="88"/>
      <c r="GQ43" s="88"/>
      <c r="GR43" s="88"/>
      <c r="GS43" s="88"/>
      <c r="GT43" s="88"/>
      <c r="GU43" s="88"/>
      <c r="GV43" s="88"/>
      <c r="GW43" s="88"/>
      <c r="GX43" s="88"/>
      <c r="GY43" s="88"/>
      <c r="GZ43" s="88"/>
      <c r="HA43" s="88"/>
      <c r="HB43" s="88"/>
      <c r="HC43" s="88"/>
      <c r="HD43" s="88"/>
      <c r="HE43" s="88"/>
      <c r="HF43" s="88"/>
      <c r="HG43" s="88"/>
      <c r="HH43" s="88"/>
      <c r="HI43" s="88"/>
      <c r="HJ43" s="88"/>
      <c r="HK43" s="88"/>
      <c r="HL43" s="88"/>
      <c r="HM43" s="88"/>
      <c r="HN43" s="88"/>
      <c r="HO43" s="88"/>
      <c r="HP43" s="88"/>
      <c r="HQ43" s="88"/>
      <c r="HR43" s="88"/>
      <c r="HS43" s="88"/>
      <c r="HT43" s="88"/>
      <c r="HU43" s="88"/>
      <c r="HV43" s="88"/>
      <c r="HW43" s="88"/>
      <c r="HX43" s="88"/>
      <c r="HY43" s="88"/>
      <c r="HZ43" s="88"/>
      <c r="IA43" s="88"/>
      <c r="IB43" s="88"/>
      <c r="IC43" s="88"/>
      <c r="ID43" s="88"/>
      <c r="IE43" s="88"/>
      <c r="IF43" s="88"/>
      <c r="IG43" s="88"/>
      <c r="IH43" s="88"/>
      <c r="II43" s="88"/>
      <c r="IJ43" s="88"/>
      <c r="IK43" s="88"/>
      <c r="IL43" s="88"/>
      <c r="IM43" s="88"/>
      <c r="IN43" s="88"/>
      <c r="IO43" s="88"/>
      <c r="IP43" s="88"/>
      <c r="IQ43" s="88"/>
      <c r="IR43" s="88"/>
      <c r="IS43" s="88"/>
      <c r="IT43" s="88"/>
      <c r="IU43" s="88"/>
    </row>
    <row r="44" spans="1:255" s="89" customFormat="1" ht="12" customHeight="1">
      <c r="A44" s="94"/>
      <c r="B44" s="95" t="s">
        <v>27</v>
      </c>
      <c r="C44" s="96"/>
      <c r="D44" s="97"/>
      <c r="E44" s="97"/>
      <c r="F44" s="98"/>
      <c r="G44" s="99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8"/>
      <c r="BD44" s="88"/>
      <c r="BE44" s="88"/>
      <c r="BF44" s="88"/>
      <c r="BG44" s="88"/>
      <c r="BH44" s="88"/>
      <c r="BI44" s="88"/>
      <c r="BJ44" s="88"/>
      <c r="BK44" s="88"/>
      <c r="BL44" s="88"/>
      <c r="BM44" s="88"/>
      <c r="BN44" s="88"/>
      <c r="BO44" s="88"/>
      <c r="BP44" s="88"/>
      <c r="BQ44" s="88"/>
      <c r="BR44" s="88"/>
      <c r="BS44" s="88"/>
      <c r="BT44" s="88"/>
      <c r="BU44" s="88"/>
      <c r="BV44" s="88"/>
      <c r="BW44" s="88"/>
      <c r="BX44" s="88"/>
      <c r="BY44" s="88"/>
      <c r="BZ44" s="88"/>
      <c r="CA44" s="88"/>
      <c r="CB44" s="88"/>
      <c r="CC44" s="88"/>
      <c r="CD44" s="88"/>
      <c r="CE44" s="88"/>
      <c r="CF44" s="88"/>
      <c r="CG44" s="88"/>
      <c r="CH44" s="88"/>
      <c r="CI44" s="88"/>
      <c r="CJ44" s="88"/>
      <c r="CK44" s="88"/>
      <c r="CL44" s="88"/>
      <c r="CM44" s="88"/>
      <c r="CN44" s="88"/>
      <c r="CO44" s="88"/>
      <c r="CP44" s="88"/>
      <c r="CQ44" s="88"/>
      <c r="CR44" s="88"/>
      <c r="CS44" s="88"/>
      <c r="CT44" s="88"/>
      <c r="CU44" s="88"/>
      <c r="CV44" s="88"/>
      <c r="CW44" s="88"/>
      <c r="CX44" s="88"/>
      <c r="CY44" s="88"/>
      <c r="CZ44" s="88"/>
      <c r="DA44" s="88"/>
      <c r="DB44" s="88"/>
      <c r="DC44" s="88"/>
      <c r="DD44" s="88"/>
      <c r="DE44" s="88"/>
      <c r="DF44" s="88"/>
      <c r="DG44" s="88"/>
      <c r="DH44" s="88"/>
      <c r="DI44" s="88"/>
      <c r="DJ44" s="88"/>
      <c r="DK44" s="88"/>
      <c r="DL44" s="88"/>
      <c r="DM44" s="88"/>
      <c r="DN44" s="88"/>
      <c r="DO44" s="88"/>
      <c r="DP44" s="88"/>
      <c r="DQ44" s="88"/>
      <c r="DR44" s="88"/>
      <c r="DS44" s="88"/>
      <c r="DT44" s="88"/>
      <c r="DU44" s="88"/>
      <c r="DV44" s="88"/>
      <c r="DW44" s="88"/>
      <c r="DX44" s="88"/>
      <c r="DY44" s="88"/>
      <c r="DZ44" s="88"/>
      <c r="EA44" s="88"/>
      <c r="EB44" s="88"/>
      <c r="EC44" s="88"/>
      <c r="ED44" s="88"/>
      <c r="EE44" s="88"/>
      <c r="EF44" s="88"/>
      <c r="EG44" s="88"/>
      <c r="EH44" s="88"/>
      <c r="EI44" s="88"/>
      <c r="EJ44" s="88"/>
      <c r="EK44" s="88"/>
      <c r="EL44" s="88"/>
      <c r="EM44" s="88"/>
      <c r="EN44" s="88"/>
      <c r="EO44" s="88"/>
      <c r="EP44" s="88"/>
      <c r="EQ44" s="88"/>
      <c r="ER44" s="88"/>
      <c r="ES44" s="88"/>
      <c r="ET44" s="88"/>
      <c r="EU44" s="88"/>
      <c r="EV44" s="88"/>
      <c r="EW44" s="88"/>
      <c r="EX44" s="88"/>
      <c r="EY44" s="88"/>
      <c r="EZ44" s="88"/>
      <c r="FA44" s="88"/>
      <c r="FB44" s="88"/>
      <c r="FC44" s="88"/>
      <c r="FD44" s="88"/>
      <c r="FE44" s="88"/>
      <c r="FF44" s="88"/>
      <c r="FG44" s="88"/>
      <c r="FH44" s="88"/>
      <c r="FI44" s="88"/>
      <c r="FJ44" s="88"/>
      <c r="FK44" s="88"/>
      <c r="FL44" s="88"/>
      <c r="FM44" s="88"/>
      <c r="FN44" s="88"/>
      <c r="FO44" s="88"/>
      <c r="FP44" s="88"/>
      <c r="FQ44" s="88"/>
      <c r="FR44" s="88"/>
      <c r="FS44" s="88"/>
      <c r="FT44" s="88"/>
      <c r="FU44" s="88"/>
      <c r="FV44" s="88"/>
      <c r="FW44" s="88"/>
      <c r="FX44" s="88"/>
      <c r="FY44" s="88"/>
      <c r="FZ44" s="88"/>
      <c r="GA44" s="88"/>
      <c r="GB44" s="88"/>
      <c r="GC44" s="88"/>
      <c r="GD44" s="88"/>
      <c r="GE44" s="88"/>
      <c r="GF44" s="88"/>
      <c r="GG44" s="88"/>
      <c r="GH44" s="88"/>
      <c r="GI44" s="88"/>
      <c r="GJ44" s="88"/>
      <c r="GK44" s="88"/>
      <c r="GL44" s="88"/>
      <c r="GM44" s="88"/>
      <c r="GN44" s="88"/>
      <c r="GO44" s="88"/>
      <c r="GP44" s="88"/>
      <c r="GQ44" s="88"/>
      <c r="GR44" s="88"/>
      <c r="GS44" s="88"/>
      <c r="GT44" s="88"/>
      <c r="GU44" s="88"/>
      <c r="GV44" s="88"/>
      <c r="GW44" s="88"/>
      <c r="GX44" s="88"/>
      <c r="GY44" s="88"/>
      <c r="GZ44" s="88"/>
      <c r="HA44" s="88"/>
      <c r="HB44" s="88"/>
      <c r="HC44" s="88"/>
      <c r="HD44" s="88"/>
      <c r="HE44" s="88"/>
      <c r="HF44" s="88"/>
      <c r="HG44" s="88"/>
      <c r="HH44" s="88"/>
      <c r="HI44" s="88"/>
      <c r="HJ44" s="88"/>
      <c r="HK44" s="88"/>
      <c r="HL44" s="88"/>
      <c r="HM44" s="88"/>
      <c r="HN44" s="88"/>
      <c r="HO44" s="88"/>
      <c r="HP44" s="88"/>
      <c r="HQ44" s="88"/>
      <c r="HR44" s="88"/>
      <c r="HS44" s="88"/>
      <c r="HT44" s="88"/>
      <c r="HU44" s="88"/>
      <c r="HV44" s="88"/>
      <c r="HW44" s="88"/>
      <c r="HX44" s="88"/>
      <c r="HY44" s="88"/>
      <c r="HZ44" s="88"/>
      <c r="IA44" s="88"/>
      <c r="IB44" s="88"/>
      <c r="IC44" s="88"/>
      <c r="ID44" s="88"/>
      <c r="IE44" s="88"/>
      <c r="IF44" s="88"/>
      <c r="IG44" s="88"/>
      <c r="IH44" s="88"/>
      <c r="II44" s="88"/>
      <c r="IJ44" s="88"/>
      <c r="IK44" s="88"/>
      <c r="IL44" s="88"/>
      <c r="IM44" s="88"/>
      <c r="IN44" s="88"/>
      <c r="IO44" s="88"/>
      <c r="IP44" s="88"/>
      <c r="IQ44" s="88"/>
      <c r="IR44" s="88"/>
      <c r="IS44" s="88"/>
      <c r="IT44" s="88"/>
      <c r="IU44" s="88"/>
    </row>
    <row r="45" spans="1:255" s="89" customFormat="1" ht="24" customHeight="1">
      <c r="A45" s="94"/>
      <c r="B45" s="100" t="s">
        <v>28</v>
      </c>
      <c r="C45" s="101" t="s">
        <v>29</v>
      </c>
      <c r="D45" s="101" t="s">
        <v>30</v>
      </c>
      <c r="E45" s="100" t="s">
        <v>17</v>
      </c>
      <c r="F45" s="101" t="s">
        <v>18</v>
      </c>
      <c r="G45" s="100" t="s">
        <v>19</v>
      </c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8"/>
      <c r="BD45" s="88"/>
      <c r="BE45" s="88"/>
      <c r="BF45" s="88"/>
      <c r="BG45" s="88"/>
      <c r="BH45" s="88"/>
      <c r="BI45" s="88"/>
      <c r="BJ45" s="88"/>
      <c r="BK45" s="88"/>
      <c r="BL45" s="88"/>
      <c r="BM45" s="88"/>
      <c r="BN45" s="88"/>
      <c r="BO45" s="88"/>
      <c r="BP45" s="88"/>
      <c r="BQ45" s="88"/>
      <c r="BR45" s="88"/>
      <c r="BS45" s="88"/>
      <c r="BT45" s="88"/>
      <c r="BU45" s="88"/>
      <c r="BV45" s="88"/>
      <c r="BW45" s="88"/>
      <c r="BX45" s="88"/>
      <c r="BY45" s="88"/>
      <c r="BZ45" s="88"/>
      <c r="CA45" s="88"/>
      <c r="CB45" s="88"/>
      <c r="CC45" s="88"/>
      <c r="CD45" s="88"/>
      <c r="CE45" s="88"/>
      <c r="CF45" s="88"/>
      <c r="CG45" s="88"/>
      <c r="CH45" s="88"/>
      <c r="CI45" s="88"/>
      <c r="CJ45" s="88"/>
      <c r="CK45" s="88"/>
      <c r="CL45" s="88"/>
      <c r="CM45" s="88"/>
      <c r="CN45" s="88"/>
      <c r="CO45" s="88"/>
      <c r="CP45" s="88"/>
      <c r="CQ45" s="88"/>
      <c r="CR45" s="88"/>
      <c r="CS45" s="88"/>
      <c r="CT45" s="88"/>
      <c r="CU45" s="88"/>
      <c r="CV45" s="88"/>
      <c r="CW45" s="88"/>
      <c r="CX45" s="88"/>
      <c r="CY45" s="88"/>
      <c r="CZ45" s="88"/>
      <c r="DA45" s="88"/>
      <c r="DB45" s="88"/>
      <c r="DC45" s="88"/>
      <c r="DD45" s="88"/>
      <c r="DE45" s="88"/>
      <c r="DF45" s="88"/>
      <c r="DG45" s="88"/>
      <c r="DH45" s="88"/>
      <c r="DI45" s="88"/>
      <c r="DJ45" s="88"/>
      <c r="DK45" s="88"/>
      <c r="DL45" s="88"/>
      <c r="DM45" s="88"/>
      <c r="DN45" s="88"/>
      <c r="DO45" s="88"/>
      <c r="DP45" s="88"/>
      <c r="DQ45" s="88"/>
      <c r="DR45" s="88"/>
      <c r="DS45" s="88"/>
      <c r="DT45" s="88"/>
      <c r="DU45" s="88"/>
      <c r="DV45" s="88"/>
      <c r="DW45" s="88"/>
      <c r="DX45" s="88"/>
      <c r="DY45" s="88"/>
      <c r="DZ45" s="88"/>
      <c r="EA45" s="88"/>
      <c r="EB45" s="88"/>
      <c r="EC45" s="88"/>
      <c r="ED45" s="88"/>
      <c r="EE45" s="88"/>
      <c r="EF45" s="88"/>
      <c r="EG45" s="88"/>
      <c r="EH45" s="88"/>
      <c r="EI45" s="88"/>
      <c r="EJ45" s="88"/>
      <c r="EK45" s="88"/>
      <c r="EL45" s="88"/>
      <c r="EM45" s="88"/>
      <c r="EN45" s="88"/>
      <c r="EO45" s="88"/>
      <c r="EP45" s="88"/>
      <c r="EQ45" s="88"/>
      <c r="ER45" s="88"/>
      <c r="ES45" s="88"/>
      <c r="ET45" s="88"/>
      <c r="EU45" s="88"/>
      <c r="EV45" s="88"/>
      <c r="EW45" s="88"/>
      <c r="EX45" s="88"/>
      <c r="EY45" s="88"/>
      <c r="EZ45" s="88"/>
      <c r="FA45" s="88"/>
      <c r="FB45" s="88"/>
      <c r="FC45" s="88"/>
      <c r="FD45" s="88"/>
      <c r="FE45" s="88"/>
      <c r="FF45" s="88"/>
      <c r="FG45" s="88"/>
      <c r="FH45" s="88"/>
      <c r="FI45" s="88"/>
      <c r="FJ45" s="88"/>
      <c r="FK45" s="88"/>
      <c r="FL45" s="88"/>
      <c r="FM45" s="88"/>
      <c r="FN45" s="88"/>
      <c r="FO45" s="88"/>
      <c r="FP45" s="88"/>
      <c r="FQ45" s="88"/>
      <c r="FR45" s="88"/>
      <c r="FS45" s="88"/>
      <c r="FT45" s="88"/>
      <c r="FU45" s="88"/>
      <c r="FV45" s="88"/>
      <c r="FW45" s="88"/>
      <c r="FX45" s="88"/>
      <c r="FY45" s="88"/>
      <c r="FZ45" s="88"/>
      <c r="GA45" s="88"/>
      <c r="GB45" s="88"/>
      <c r="GC45" s="88"/>
      <c r="GD45" s="88"/>
      <c r="GE45" s="88"/>
      <c r="GF45" s="88"/>
      <c r="GG45" s="88"/>
      <c r="GH45" s="88"/>
      <c r="GI45" s="88"/>
      <c r="GJ45" s="88"/>
      <c r="GK45" s="88"/>
      <c r="GL45" s="88"/>
      <c r="GM45" s="88"/>
      <c r="GN45" s="88"/>
      <c r="GO45" s="88"/>
      <c r="GP45" s="88"/>
      <c r="GQ45" s="88"/>
      <c r="GR45" s="88"/>
      <c r="GS45" s="88"/>
      <c r="GT45" s="88"/>
      <c r="GU45" s="88"/>
      <c r="GV45" s="88"/>
      <c r="GW45" s="88"/>
      <c r="GX45" s="88"/>
      <c r="GY45" s="88"/>
      <c r="GZ45" s="88"/>
      <c r="HA45" s="88"/>
      <c r="HB45" s="88"/>
      <c r="HC45" s="88"/>
      <c r="HD45" s="88"/>
      <c r="HE45" s="88"/>
      <c r="HF45" s="88"/>
      <c r="HG45" s="88"/>
      <c r="HH45" s="88"/>
      <c r="HI45" s="88"/>
      <c r="HJ45" s="88"/>
      <c r="HK45" s="88"/>
      <c r="HL45" s="88"/>
      <c r="HM45" s="88"/>
      <c r="HN45" s="88"/>
      <c r="HO45" s="88"/>
      <c r="HP45" s="88"/>
      <c r="HQ45" s="88"/>
      <c r="HR45" s="88"/>
      <c r="HS45" s="88"/>
      <c r="HT45" s="88"/>
      <c r="HU45" s="88"/>
      <c r="HV45" s="88"/>
      <c r="HW45" s="88"/>
      <c r="HX45" s="88"/>
      <c r="HY45" s="88"/>
      <c r="HZ45" s="88"/>
      <c r="IA45" s="88"/>
      <c r="IB45" s="88"/>
      <c r="IC45" s="88"/>
      <c r="ID45" s="88"/>
      <c r="IE45" s="88"/>
      <c r="IF45" s="88"/>
      <c r="IG45" s="88"/>
      <c r="IH45" s="88"/>
      <c r="II45" s="88"/>
      <c r="IJ45" s="88"/>
      <c r="IK45" s="88"/>
      <c r="IL45" s="88"/>
      <c r="IM45" s="88"/>
      <c r="IN45" s="88"/>
      <c r="IO45" s="88"/>
      <c r="IP45" s="88"/>
      <c r="IQ45" s="88"/>
      <c r="IR45" s="88"/>
      <c r="IS45" s="88"/>
      <c r="IT45" s="88"/>
      <c r="IU45" s="88"/>
    </row>
    <row r="46" spans="1:255" ht="12" customHeight="1">
      <c r="A46" s="71"/>
      <c r="B46" s="115" t="s">
        <v>31</v>
      </c>
      <c r="C46" s="103"/>
      <c r="D46" s="103"/>
      <c r="E46" s="103"/>
      <c r="F46" s="104"/>
      <c r="G46" s="105"/>
    </row>
    <row r="47" spans="1:255" ht="12" customHeight="1">
      <c r="A47" s="71"/>
      <c r="B47" s="102" t="s">
        <v>108</v>
      </c>
      <c r="C47" s="103" t="s">
        <v>32</v>
      </c>
      <c r="D47" s="103">
        <v>250</v>
      </c>
      <c r="E47" s="103" t="s">
        <v>109</v>
      </c>
      <c r="F47" s="104">
        <v>1920</v>
      </c>
      <c r="G47" s="105">
        <f>(D47*F47)</f>
        <v>480000</v>
      </c>
    </row>
    <row r="48" spans="1:255" ht="12" customHeight="1">
      <c r="A48" s="71"/>
      <c r="B48" s="102" t="s">
        <v>88</v>
      </c>
      <c r="C48" s="103" t="s">
        <v>32</v>
      </c>
      <c r="D48" s="103">
        <v>200</v>
      </c>
      <c r="E48" s="103" t="s">
        <v>100</v>
      </c>
      <c r="F48" s="104">
        <v>1920</v>
      </c>
      <c r="G48" s="105">
        <f t="shared" ref="G48:G65" si="2">(D48*F48)</f>
        <v>384000</v>
      </c>
    </row>
    <row r="49" spans="1:7" ht="12" customHeight="1">
      <c r="A49" s="71"/>
      <c r="B49" s="102" t="s">
        <v>73</v>
      </c>
      <c r="C49" s="103" t="s">
        <v>32</v>
      </c>
      <c r="D49" s="103">
        <v>200</v>
      </c>
      <c r="E49" s="103" t="s">
        <v>100</v>
      </c>
      <c r="F49" s="104">
        <v>1200</v>
      </c>
      <c r="G49" s="105">
        <f t="shared" si="2"/>
        <v>240000</v>
      </c>
    </row>
    <row r="50" spans="1:7" ht="12" customHeight="1">
      <c r="A50" s="71"/>
      <c r="B50" s="102" t="s">
        <v>110</v>
      </c>
      <c r="C50" s="103" t="s">
        <v>32</v>
      </c>
      <c r="D50" s="103">
        <v>50</v>
      </c>
      <c r="E50" s="103" t="s">
        <v>100</v>
      </c>
      <c r="F50" s="104">
        <v>1000</v>
      </c>
      <c r="G50" s="105">
        <f t="shared" si="2"/>
        <v>50000</v>
      </c>
    </row>
    <row r="51" spans="1:7" ht="12" customHeight="1">
      <c r="A51" s="71"/>
      <c r="B51" s="102" t="s">
        <v>87</v>
      </c>
      <c r="C51" s="103" t="s">
        <v>32</v>
      </c>
      <c r="D51" s="103">
        <v>100</v>
      </c>
      <c r="E51" s="103" t="s">
        <v>100</v>
      </c>
      <c r="F51" s="104">
        <v>1000</v>
      </c>
      <c r="G51" s="105">
        <f t="shared" si="2"/>
        <v>100000</v>
      </c>
    </row>
    <row r="52" spans="1:7" ht="12" customHeight="1">
      <c r="A52" s="71"/>
      <c r="B52" s="102" t="s">
        <v>89</v>
      </c>
      <c r="C52" s="103" t="s">
        <v>74</v>
      </c>
      <c r="D52" s="103">
        <v>10</v>
      </c>
      <c r="E52" s="103" t="s">
        <v>109</v>
      </c>
      <c r="F52" s="104">
        <v>8000</v>
      </c>
      <c r="G52" s="105">
        <f t="shared" si="2"/>
        <v>80000</v>
      </c>
    </row>
    <row r="53" spans="1:7" ht="12" customHeight="1">
      <c r="A53" s="71"/>
      <c r="B53" s="115" t="s">
        <v>75</v>
      </c>
      <c r="C53" s="103"/>
      <c r="D53" s="103"/>
      <c r="E53" s="103"/>
      <c r="F53" s="104"/>
      <c r="G53" s="105"/>
    </row>
    <row r="54" spans="1:7" ht="12" customHeight="1">
      <c r="A54" s="71"/>
      <c r="B54" s="102" t="s">
        <v>111</v>
      </c>
      <c r="C54" s="103" t="s">
        <v>74</v>
      </c>
      <c r="D54" s="103">
        <v>24</v>
      </c>
      <c r="E54" s="103" t="s">
        <v>90</v>
      </c>
      <c r="F54" s="104">
        <v>5000</v>
      </c>
      <c r="G54" s="105">
        <f t="shared" si="2"/>
        <v>120000</v>
      </c>
    </row>
    <row r="55" spans="1:7" ht="12" customHeight="1">
      <c r="A55" s="71"/>
      <c r="B55" s="102" t="s">
        <v>112</v>
      </c>
      <c r="C55" s="103" t="s">
        <v>74</v>
      </c>
      <c r="D55" s="103">
        <v>8</v>
      </c>
      <c r="E55" s="103" t="s">
        <v>98</v>
      </c>
      <c r="F55" s="104">
        <v>5000</v>
      </c>
      <c r="G55" s="105">
        <f t="shared" si="2"/>
        <v>40000</v>
      </c>
    </row>
    <row r="56" spans="1:7" ht="12" customHeight="1">
      <c r="A56" s="71"/>
      <c r="B56" s="102" t="s">
        <v>113</v>
      </c>
      <c r="C56" s="103" t="s">
        <v>32</v>
      </c>
      <c r="D56" s="103">
        <v>18</v>
      </c>
      <c r="E56" s="103" t="s">
        <v>98</v>
      </c>
      <c r="F56" s="104">
        <v>17000</v>
      </c>
      <c r="G56" s="105">
        <f t="shared" si="2"/>
        <v>306000</v>
      </c>
    </row>
    <row r="57" spans="1:7" ht="12" customHeight="1">
      <c r="A57" s="71"/>
      <c r="B57" s="115" t="s">
        <v>33</v>
      </c>
      <c r="C57" s="103"/>
      <c r="D57" s="103"/>
      <c r="E57" s="103"/>
      <c r="F57" s="104"/>
      <c r="G57" s="105"/>
    </row>
    <row r="58" spans="1:7" ht="12" customHeight="1">
      <c r="A58" s="71"/>
      <c r="B58" s="102" t="s">
        <v>126</v>
      </c>
      <c r="C58" s="103" t="s">
        <v>74</v>
      </c>
      <c r="D58" s="103">
        <v>14</v>
      </c>
      <c r="E58" s="103" t="s">
        <v>100</v>
      </c>
      <c r="F58" s="104">
        <v>12000</v>
      </c>
      <c r="G58" s="105">
        <f t="shared" si="2"/>
        <v>168000</v>
      </c>
    </row>
    <row r="59" spans="1:7" ht="12" customHeight="1">
      <c r="A59" s="71"/>
      <c r="B59" s="102" t="s">
        <v>114</v>
      </c>
      <c r="C59" s="103" t="s">
        <v>74</v>
      </c>
      <c r="D59" s="103">
        <v>2</v>
      </c>
      <c r="E59" s="103" t="s">
        <v>100</v>
      </c>
      <c r="F59" s="104">
        <v>9000</v>
      </c>
      <c r="G59" s="105">
        <f t="shared" si="2"/>
        <v>18000</v>
      </c>
    </row>
    <row r="60" spans="1:7" ht="25.5">
      <c r="A60" s="71"/>
      <c r="B60" s="116" t="s">
        <v>115</v>
      </c>
      <c r="C60" s="103"/>
      <c r="D60" s="103"/>
      <c r="E60" s="103"/>
      <c r="F60" s="104"/>
      <c r="G60" s="105"/>
    </row>
    <row r="61" spans="1:7" ht="12" customHeight="1">
      <c r="A61" s="71"/>
      <c r="B61" s="102" t="s">
        <v>116</v>
      </c>
      <c r="C61" s="103" t="s">
        <v>74</v>
      </c>
      <c r="D61" s="103">
        <v>1</v>
      </c>
      <c r="E61" s="103" t="s">
        <v>63</v>
      </c>
      <c r="F61" s="104">
        <v>130000</v>
      </c>
      <c r="G61" s="105">
        <f t="shared" si="2"/>
        <v>130000</v>
      </c>
    </row>
    <row r="62" spans="1:7" ht="12" customHeight="1">
      <c r="A62" s="71"/>
      <c r="B62" s="102" t="s">
        <v>117</v>
      </c>
      <c r="C62" s="103" t="s">
        <v>74</v>
      </c>
      <c r="D62" s="103">
        <v>1</v>
      </c>
      <c r="E62" s="103" t="s">
        <v>63</v>
      </c>
      <c r="F62" s="104">
        <v>143000</v>
      </c>
      <c r="G62" s="105">
        <f t="shared" si="2"/>
        <v>143000</v>
      </c>
    </row>
    <row r="63" spans="1:7" ht="12" customHeight="1">
      <c r="A63" s="71"/>
      <c r="B63" s="102" t="s">
        <v>118</v>
      </c>
      <c r="C63" s="103" t="s">
        <v>74</v>
      </c>
      <c r="D63" s="103">
        <v>1</v>
      </c>
      <c r="E63" s="103" t="s">
        <v>63</v>
      </c>
      <c r="F63" s="104">
        <v>80000</v>
      </c>
      <c r="G63" s="105">
        <f t="shared" si="2"/>
        <v>80000</v>
      </c>
    </row>
    <row r="64" spans="1:7" ht="12" customHeight="1">
      <c r="A64" s="71"/>
      <c r="B64" s="102" t="s">
        <v>124</v>
      </c>
      <c r="C64" s="103" t="s">
        <v>74</v>
      </c>
      <c r="D64" s="103">
        <v>3</v>
      </c>
      <c r="E64" s="103" t="s">
        <v>76</v>
      </c>
      <c r="F64" s="104">
        <v>17000</v>
      </c>
      <c r="G64" s="105">
        <f t="shared" si="2"/>
        <v>51000</v>
      </c>
    </row>
    <row r="65" spans="1:255" ht="12" customHeight="1">
      <c r="A65" s="71"/>
      <c r="B65" s="102" t="s">
        <v>92</v>
      </c>
      <c r="C65" s="103" t="s">
        <v>93</v>
      </c>
      <c r="D65" s="103">
        <v>60</v>
      </c>
      <c r="E65" s="103" t="s">
        <v>63</v>
      </c>
      <c r="F65" s="104">
        <v>1000</v>
      </c>
      <c r="G65" s="105">
        <f t="shared" si="2"/>
        <v>60000</v>
      </c>
    </row>
    <row r="66" spans="1:255" s="89" customFormat="1" ht="11.25" customHeight="1">
      <c r="A66" s="88"/>
      <c r="B66" s="8" t="s">
        <v>34</v>
      </c>
      <c r="C66" s="9"/>
      <c r="D66" s="9"/>
      <c r="E66" s="9"/>
      <c r="F66" s="10"/>
      <c r="G66" s="11">
        <f>SUM(G46:G65)</f>
        <v>2450000</v>
      </c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  <c r="AA66" s="88"/>
      <c r="AB66" s="88"/>
      <c r="AC66" s="88"/>
      <c r="AD66" s="88"/>
      <c r="AE66" s="88"/>
      <c r="AF66" s="88"/>
      <c r="AG66" s="88"/>
      <c r="AH66" s="88"/>
      <c r="AI66" s="88"/>
      <c r="AJ66" s="88"/>
      <c r="AK66" s="88"/>
      <c r="AL66" s="88"/>
      <c r="AM66" s="88"/>
      <c r="AN66" s="88"/>
      <c r="AO66" s="88"/>
      <c r="AP66" s="88"/>
      <c r="AQ66" s="88"/>
      <c r="AR66" s="88"/>
      <c r="AS66" s="88"/>
      <c r="AT66" s="88"/>
      <c r="AU66" s="88"/>
      <c r="AV66" s="88"/>
      <c r="AW66" s="88"/>
      <c r="AX66" s="88"/>
      <c r="AY66" s="88"/>
      <c r="AZ66" s="88"/>
      <c r="BA66" s="88"/>
      <c r="BB66" s="88"/>
      <c r="BC66" s="88"/>
      <c r="BD66" s="88"/>
      <c r="BE66" s="88"/>
      <c r="BF66" s="88"/>
      <c r="BG66" s="88"/>
      <c r="BH66" s="88"/>
      <c r="BI66" s="88"/>
      <c r="BJ66" s="88"/>
      <c r="BK66" s="88"/>
      <c r="BL66" s="88"/>
      <c r="BM66" s="88"/>
      <c r="BN66" s="88"/>
      <c r="BO66" s="88"/>
      <c r="BP66" s="88"/>
      <c r="BQ66" s="88"/>
      <c r="BR66" s="88"/>
      <c r="BS66" s="88"/>
      <c r="BT66" s="88"/>
      <c r="BU66" s="88"/>
      <c r="BV66" s="88"/>
      <c r="BW66" s="88"/>
      <c r="BX66" s="88"/>
      <c r="BY66" s="88"/>
      <c r="BZ66" s="88"/>
      <c r="CA66" s="88"/>
      <c r="CB66" s="88"/>
      <c r="CC66" s="88"/>
      <c r="CD66" s="88"/>
      <c r="CE66" s="88"/>
      <c r="CF66" s="88"/>
      <c r="CG66" s="88"/>
      <c r="CH66" s="88"/>
      <c r="CI66" s="88"/>
      <c r="CJ66" s="88"/>
      <c r="CK66" s="88"/>
      <c r="CL66" s="88"/>
      <c r="CM66" s="88"/>
      <c r="CN66" s="88"/>
      <c r="CO66" s="88"/>
      <c r="CP66" s="88"/>
      <c r="CQ66" s="88"/>
      <c r="CR66" s="88"/>
      <c r="CS66" s="88"/>
      <c r="CT66" s="88"/>
      <c r="CU66" s="88"/>
      <c r="CV66" s="88"/>
      <c r="CW66" s="88"/>
      <c r="CX66" s="88"/>
      <c r="CY66" s="88"/>
      <c r="CZ66" s="88"/>
      <c r="DA66" s="88"/>
      <c r="DB66" s="88"/>
      <c r="DC66" s="88"/>
      <c r="DD66" s="88"/>
      <c r="DE66" s="88"/>
      <c r="DF66" s="88"/>
      <c r="DG66" s="88"/>
      <c r="DH66" s="88"/>
      <c r="DI66" s="88"/>
      <c r="DJ66" s="88"/>
      <c r="DK66" s="88"/>
      <c r="DL66" s="88"/>
      <c r="DM66" s="88"/>
      <c r="DN66" s="88"/>
      <c r="DO66" s="88"/>
      <c r="DP66" s="88"/>
      <c r="DQ66" s="88"/>
      <c r="DR66" s="88"/>
      <c r="DS66" s="88"/>
      <c r="DT66" s="88"/>
      <c r="DU66" s="88"/>
      <c r="DV66" s="88"/>
      <c r="DW66" s="88"/>
      <c r="DX66" s="88"/>
      <c r="DY66" s="88"/>
      <c r="DZ66" s="88"/>
      <c r="EA66" s="88"/>
      <c r="EB66" s="88"/>
      <c r="EC66" s="88"/>
      <c r="ED66" s="88"/>
      <c r="EE66" s="88"/>
      <c r="EF66" s="88"/>
      <c r="EG66" s="88"/>
      <c r="EH66" s="88"/>
      <c r="EI66" s="88"/>
      <c r="EJ66" s="88"/>
      <c r="EK66" s="88"/>
      <c r="EL66" s="88"/>
      <c r="EM66" s="88"/>
      <c r="EN66" s="88"/>
      <c r="EO66" s="88"/>
      <c r="EP66" s="88"/>
      <c r="EQ66" s="88"/>
      <c r="ER66" s="88"/>
      <c r="ES66" s="88"/>
      <c r="ET66" s="88"/>
      <c r="EU66" s="88"/>
      <c r="EV66" s="88"/>
      <c r="EW66" s="88"/>
      <c r="EX66" s="88"/>
      <c r="EY66" s="88"/>
      <c r="EZ66" s="88"/>
      <c r="FA66" s="88"/>
      <c r="FB66" s="88"/>
      <c r="FC66" s="88"/>
      <c r="FD66" s="88"/>
      <c r="FE66" s="88"/>
      <c r="FF66" s="88"/>
      <c r="FG66" s="88"/>
      <c r="FH66" s="88"/>
      <c r="FI66" s="88"/>
      <c r="FJ66" s="88"/>
      <c r="FK66" s="88"/>
      <c r="FL66" s="88"/>
      <c r="FM66" s="88"/>
      <c r="FN66" s="88"/>
      <c r="FO66" s="88"/>
      <c r="FP66" s="88"/>
      <c r="FQ66" s="88"/>
      <c r="FR66" s="88"/>
      <c r="FS66" s="88"/>
      <c r="FT66" s="88"/>
      <c r="FU66" s="88"/>
      <c r="FV66" s="88"/>
      <c r="FW66" s="88"/>
      <c r="FX66" s="88"/>
      <c r="FY66" s="88"/>
      <c r="FZ66" s="88"/>
      <c r="GA66" s="88"/>
      <c r="GB66" s="88"/>
      <c r="GC66" s="88"/>
      <c r="GD66" s="88"/>
      <c r="GE66" s="88"/>
      <c r="GF66" s="88"/>
      <c r="GG66" s="88"/>
      <c r="GH66" s="88"/>
      <c r="GI66" s="88"/>
      <c r="GJ66" s="88"/>
      <c r="GK66" s="88"/>
      <c r="GL66" s="88"/>
      <c r="GM66" s="88"/>
      <c r="GN66" s="88"/>
      <c r="GO66" s="88"/>
      <c r="GP66" s="88"/>
      <c r="GQ66" s="88"/>
      <c r="GR66" s="88"/>
      <c r="GS66" s="88"/>
      <c r="GT66" s="88"/>
      <c r="GU66" s="88"/>
      <c r="GV66" s="88"/>
      <c r="GW66" s="88"/>
      <c r="GX66" s="88"/>
      <c r="GY66" s="88"/>
      <c r="GZ66" s="88"/>
      <c r="HA66" s="88"/>
      <c r="HB66" s="88"/>
      <c r="HC66" s="88"/>
      <c r="HD66" s="88"/>
      <c r="HE66" s="88"/>
      <c r="HF66" s="88"/>
      <c r="HG66" s="88"/>
      <c r="HH66" s="88"/>
      <c r="HI66" s="88"/>
      <c r="HJ66" s="88"/>
      <c r="HK66" s="88"/>
      <c r="HL66" s="88"/>
      <c r="HM66" s="88"/>
      <c r="HN66" s="88"/>
      <c r="HO66" s="88"/>
      <c r="HP66" s="88"/>
      <c r="HQ66" s="88"/>
      <c r="HR66" s="88"/>
      <c r="HS66" s="88"/>
      <c r="HT66" s="88"/>
      <c r="HU66" s="88"/>
      <c r="HV66" s="88"/>
      <c r="HW66" s="88"/>
      <c r="HX66" s="88"/>
      <c r="HY66" s="88"/>
      <c r="HZ66" s="88"/>
      <c r="IA66" s="88"/>
      <c r="IB66" s="88"/>
      <c r="IC66" s="88"/>
      <c r="ID66" s="88"/>
      <c r="IE66" s="88"/>
      <c r="IF66" s="88"/>
      <c r="IG66" s="88"/>
      <c r="IH66" s="88"/>
      <c r="II66" s="88"/>
      <c r="IJ66" s="88"/>
      <c r="IK66" s="88"/>
      <c r="IL66" s="88"/>
      <c r="IM66" s="88"/>
      <c r="IN66" s="88"/>
      <c r="IO66" s="88"/>
      <c r="IP66" s="88"/>
      <c r="IQ66" s="88"/>
      <c r="IR66" s="88"/>
      <c r="IS66" s="88"/>
      <c r="IT66" s="88"/>
      <c r="IU66" s="88"/>
    </row>
    <row r="67" spans="1:255" s="89" customFormat="1" ht="11.25" customHeight="1">
      <c r="A67" s="88"/>
      <c r="B67" s="106"/>
      <c r="C67" s="107"/>
      <c r="D67" s="107"/>
      <c r="E67" s="12"/>
      <c r="F67" s="108"/>
      <c r="G67" s="10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8"/>
      <c r="Z67" s="88"/>
      <c r="AA67" s="88"/>
      <c r="AB67" s="88"/>
      <c r="AC67" s="88"/>
      <c r="AD67" s="88"/>
      <c r="AE67" s="88"/>
      <c r="AF67" s="88"/>
      <c r="AG67" s="88"/>
      <c r="AH67" s="88"/>
      <c r="AI67" s="88"/>
      <c r="AJ67" s="88"/>
      <c r="AK67" s="88"/>
      <c r="AL67" s="88"/>
      <c r="AM67" s="88"/>
      <c r="AN67" s="88"/>
      <c r="AO67" s="88"/>
      <c r="AP67" s="88"/>
      <c r="AQ67" s="88"/>
      <c r="AR67" s="88"/>
      <c r="AS67" s="88"/>
      <c r="AT67" s="88"/>
      <c r="AU67" s="88"/>
      <c r="AV67" s="88"/>
      <c r="AW67" s="88"/>
      <c r="AX67" s="88"/>
      <c r="AY67" s="88"/>
      <c r="AZ67" s="88"/>
      <c r="BA67" s="88"/>
      <c r="BB67" s="88"/>
      <c r="BC67" s="88"/>
      <c r="BD67" s="88"/>
      <c r="BE67" s="88"/>
      <c r="BF67" s="88"/>
      <c r="BG67" s="88"/>
      <c r="BH67" s="88"/>
      <c r="BI67" s="88"/>
      <c r="BJ67" s="88"/>
      <c r="BK67" s="88"/>
      <c r="BL67" s="88"/>
      <c r="BM67" s="88"/>
      <c r="BN67" s="88"/>
      <c r="BO67" s="88"/>
      <c r="BP67" s="88"/>
      <c r="BQ67" s="88"/>
      <c r="BR67" s="88"/>
      <c r="BS67" s="88"/>
      <c r="BT67" s="88"/>
      <c r="BU67" s="88"/>
      <c r="BV67" s="88"/>
      <c r="BW67" s="88"/>
      <c r="BX67" s="88"/>
      <c r="BY67" s="88"/>
      <c r="BZ67" s="88"/>
      <c r="CA67" s="88"/>
      <c r="CB67" s="88"/>
      <c r="CC67" s="88"/>
      <c r="CD67" s="88"/>
      <c r="CE67" s="88"/>
      <c r="CF67" s="88"/>
      <c r="CG67" s="88"/>
      <c r="CH67" s="88"/>
      <c r="CI67" s="88"/>
      <c r="CJ67" s="88"/>
      <c r="CK67" s="88"/>
      <c r="CL67" s="88"/>
      <c r="CM67" s="88"/>
      <c r="CN67" s="88"/>
      <c r="CO67" s="88"/>
      <c r="CP67" s="88"/>
      <c r="CQ67" s="88"/>
      <c r="CR67" s="88"/>
      <c r="CS67" s="88"/>
      <c r="CT67" s="88"/>
      <c r="CU67" s="88"/>
      <c r="CV67" s="88"/>
      <c r="CW67" s="88"/>
      <c r="CX67" s="88"/>
      <c r="CY67" s="88"/>
      <c r="CZ67" s="88"/>
      <c r="DA67" s="88"/>
      <c r="DB67" s="88"/>
      <c r="DC67" s="88"/>
      <c r="DD67" s="88"/>
      <c r="DE67" s="88"/>
      <c r="DF67" s="88"/>
      <c r="DG67" s="88"/>
      <c r="DH67" s="88"/>
      <c r="DI67" s="88"/>
      <c r="DJ67" s="88"/>
      <c r="DK67" s="88"/>
      <c r="DL67" s="88"/>
      <c r="DM67" s="88"/>
      <c r="DN67" s="88"/>
      <c r="DO67" s="88"/>
      <c r="DP67" s="88"/>
      <c r="DQ67" s="88"/>
      <c r="DR67" s="88"/>
      <c r="DS67" s="88"/>
      <c r="DT67" s="88"/>
      <c r="DU67" s="88"/>
      <c r="DV67" s="88"/>
      <c r="DW67" s="88"/>
      <c r="DX67" s="88"/>
      <c r="DY67" s="88"/>
      <c r="DZ67" s="88"/>
      <c r="EA67" s="88"/>
      <c r="EB67" s="88"/>
      <c r="EC67" s="88"/>
      <c r="ED67" s="88"/>
      <c r="EE67" s="88"/>
      <c r="EF67" s="88"/>
      <c r="EG67" s="88"/>
      <c r="EH67" s="88"/>
      <c r="EI67" s="88"/>
      <c r="EJ67" s="88"/>
      <c r="EK67" s="88"/>
      <c r="EL67" s="88"/>
      <c r="EM67" s="88"/>
      <c r="EN67" s="88"/>
      <c r="EO67" s="88"/>
      <c r="EP67" s="88"/>
      <c r="EQ67" s="88"/>
      <c r="ER67" s="88"/>
      <c r="ES67" s="88"/>
      <c r="ET67" s="88"/>
      <c r="EU67" s="88"/>
      <c r="EV67" s="88"/>
      <c r="EW67" s="88"/>
      <c r="EX67" s="88"/>
      <c r="EY67" s="88"/>
      <c r="EZ67" s="88"/>
      <c r="FA67" s="88"/>
      <c r="FB67" s="88"/>
      <c r="FC67" s="88"/>
      <c r="FD67" s="88"/>
      <c r="FE67" s="88"/>
      <c r="FF67" s="88"/>
      <c r="FG67" s="88"/>
      <c r="FH67" s="88"/>
      <c r="FI67" s="88"/>
      <c r="FJ67" s="88"/>
      <c r="FK67" s="88"/>
      <c r="FL67" s="88"/>
      <c r="FM67" s="88"/>
      <c r="FN67" s="88"/>
      <c r="FO67" s="88"/>
      <c r="FP67" s="88"/>
      <c r="FQ67" s="88"/>
      <c r="FR67" s="88"/>
      <c r="FS67" s="88"/>
      <c r="FT67" s="88"/>
      <c r="FU67" s="88"/>
      <c r="FV67" s="88"/>
      <c r="FW67" s="88"/>
      <c r="FX67" s="88"/>
      <c r="FY67" s="88"/>
      <c r="FZ67" s="88"/>
      <c r="GA67" s="88"/>
      <c r="GB67" s="88"/>
      <c r="GC67" s="88"/>
      <c r="GD67" s="88"/>
      <c r="GE67" s="88"/>
      <c r="GF67" s="88"/>
      <c r="GG67" s="88"/>
      <c r="GH67" s="88"/>
      <c r="GI67" s="88"/>
      <c r="GJ67" s="88"/>
      <c r="GK67" s="88"/>
      <c r="GL67" s="88"/>
      <c r="GM67" s="88"/>
      <c r="GN67" s="88"/>
      <c r="GO67" s="88"/>
      <c r="GP67" s="88"/>
      <c r="GQ67" s="88"/>
      <c r="GR67" s="88"/>
      <c r="GS67" s="88"/>
      <c r="GT67" s="88"/>
      <c r="GU67" s="88"/>
      <c r="GV67" s="88"/>
      <c r="GW67" s="88"/>
      <c r="GX67" s="88"/>
      <c r="GY67" s="88"/>
      <c r="GZ67" s="88"/>
      <c r="HA67" s="88"/>
      <c r="HB67" s="88"/>
      <c r="HC67" s="88"/>
      <c r="HD67" s="88"/>
      <c r="HE67" s="88"/>
      <c r="HF67" s="88"/>
      <c r="HG67" s="88"/>
      <c r="HH67" s="88"/>
      <c r="HI67" s="88"/>
      <c r="HJ67" s="88"/>
      <c r="HK67" s="88"/>
      <c r="HL67" s="88"/>
      <c r="HM67" s="88"/>
      <c r="HN67" s="88"/>
      <c r="HO67" s="88"/>
      <c r="HP67" s="88"/>
      <c r="HQ67" s="88"/>
      <c r="HR67" s="88"/>
      <c r="HS67" s="88"/>
      <c r="HT67" s="88"/>
      <c r="HU67" s="88"/>
      <c r="HV67" s="88"/>
      <c r="HW67" s="88"/>
      <c r="HX67" s="88"/>
      <c r="HY67" s="88"/>
      <c r="HZ67" s="88"/>
      <c r="IA67" s="88"/>
      <c r="IB67" s="88"/>
      <c r="IC67" s="88"/>
      <c r="ID67" s="88"/>
      <c r="IE67" s="88"/>
      <c r="IF67" s="88"/>
      <c r="IG67" s="88"/>
      <c r="IH67" s="88"/>
      <c r="II67" s="88"/>
      <c r="IJ67" s="88"/>
      <c r="IK67" s="88"/>
      <c r="IL67" s="88"/>
      <c r="IM67" s="88"/>
      <c r="IN67" s="88"/>
      <c r="IO67" s="88"/>
      <c r="IP67" s="88"/>
      <c r="IQ67" s="88"/>
      <c r="IR67" s="88"/>
      <c r="IS67" s="88"/>
      <c r="IT67" s="88"/>
      <c r="IU67" s="88"/>
    </row>
    <row r="68" spans="1:255" s="89" customFormat="1" ht="12" customHeight="1">
      <c r="A68" s="94"/>
      <c r="B68" s="95" t="s">
        <v>35</v>
      </c>
      <c r="C68" s="96"/>
      <c r="D68" s="97"/>
      <c r="E68" s="97"/>
      <c r="F68" s="98"/>
      <c r="G68" s="99"/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8"/>
      <c r="S68" s="88"/>
      <c r="T68" s="88"/>
      <c r="U68" s="88"/>
      <c r="V68" s="88"/>
      <c r="W68" s="88"/>
      <c r="X68" s="88"/>
      <c r="Y68" s="88"/>
      <c r="Z68" s="88"/>
      <c r="AA68" s="88"/>
      <c r="AB68" s="88"/>
      <c r="AC68" s="88"/>
      <c r="AD68" s="88"/>
      <c r="AE68" s="88"/>
      <c r="AF68" s="88"/>
      <c r="AG68" s="88"/>
      <c r="AH68" s="88"/>
      <c r="AI68" s="88"/>
      <c r="AJ68" s="88"/>
      <c r="AK68" s="88"/>
      <c r="AL68" s="88"/>
      <c r="AM68" s="88"/>
      <c r="AN68" s="88"/>
      <c r="AO68" s="88"/>
      <c r="AP68" s="88"/>
      <c r="AQ68" s="88"/>
      <c r="AR68" s="88"/>
      <c r="AS68" s="88"/>
      <c r="AT68" s="88"/>
      <c r="AU68" s="88"/>
      <c r="AV68" s="88"/>
      <c r="AW68" s="88"/>
      <c r="AX68" s="88"/>
      <c r="AY68" s="88"/>
      <c r="AZ68" s="88"/>
      <c r="BA68" s="88"/>
      <c r="BB68" s="88"/>
      <c r="BC68" s="88"/>
      <c r="BD68" s="88"/>
      <c r="BE68" s="88"/>
      <c r="BF68" s="88"/>
      <c r="BG68" s="88"/>
      <c r="BH68" s="88"/>
      <c r="BI68" s="88"/>
      <c r="BJ68" s="88"/>
      <c r="BK68" s="88"/>
      <c r="BL68" s="88"/>
      <c r="BM68" s="88"/>
      <c r="BN68" s="88"/>
      <c r="BO68" s="88"/>
      <c r="BP68" s="88"/>
      <c r="BQ68" s="88"/>
      <c r="BR68" s="88"/>
      <c r="BS68" s="88"/>
      <c r="BT68" s="88"/>
      <c r="BU68" s="88"/>
      <c r="BV68" s="88"/>
      <c r="BW68" s="88"/>
      <c r="BX68" s="88"/>
      <c r="BY68" s="88"/>
      <c r="BZ68" s="88"/>
      <c r="CA68" s="88"/>
      <c r="CB68" s="88"/>
      <c r="CC68" s="88"/>
      <c r="CD68" s="88"/>
      <c r="CE68" s="88"/>
      <c r="CF68" s="88"/>
      <c r="CG68" s="88"/>
      <c r="CH68" s="88"/>
      <c r="CI68" s="88"/>
      <c r="CJ68" s="88"/>
      <c r="CK68" s="88"/>
      <c r="CL68" s="88"/>
      <c r="CM68" s="88"/>
      <c r="CN68" s="88"/>
      <c r="CO68" s="88"/>
      <c r="CP68" s="88"/>
      <c r="CQ68" s="88"/>
      <c r="CR68" s="88"/>
      <c r="CS68" s="88"/>
      <c r="CT68" s="88"/>
      <c r="CU68" s="88"/>
      <c r="CV68" s="88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8"/>
      <c r="FX68" s="88"/>
      <c r="FY68" s="88"/>
      <c r="FZ68" s="88"/>
      <c r="GA68" s="88"/>
      <c r="GB68" s="88"/>
      <c r="GC68" s="88"/>
      <c r="GD68" s="88"/>
      <c r="GE68" s="88"/>
      <c r="GF68" s="88"/>
      <c r="GG68" s="88"/>
      <c r="GH68" s="88"/>
      <c r="GI68" s="88"/>
      <c r="GJ68" s="88"/>
      <c r="GK68" s="88"/>
      <c r="GL68" s="88"/>
      <c r="GM68" s="88"/>
      <c r="GN68" s="88"/>
      <c r="GO68" s="88"/>
      <c r="GP68" s="88"/>
      <c r="GQ68" s="88"/>
      <c r="GR68" s="88"/>
      <c r="GS68" s="88"/>
      <c r="GT68" s="88"/>
      <c r="GU68" s="88"/>
      <c r="GV68" s="88"/>
      <c r="GW68" s="88"/>
      <c r="GX68" s="88"/>
      <c r="GY68" s="88"/>
      <c r="GZ68" s="88"/>
      <c r="HA68" s="88"/>
      <c r="HB68" s="88"/>
      <c r="HC68" s="88"/>
      <c r="HD68" s="88"/>
      <c r="HE68" s="88"/>
      <c r="HF68" s="88"/>
      <c r="HG68" s="88"/>
      <c r="HH68" s="88"/>
      <c r="HI68" s="88"/>
      <c r="HJ68" s="88"/>
      <c r="HK68" s="88"/>
      <c r="HL68" s="88"/>
      <c r="HM68" s="88"/>
      <c r="HN68" s="88"/>
      <c r="HO68" s="88"/>
      <c r="HP68" s="88"/>
      <c r="HQ68" s="88"/>
      <c r="HR68" s="88"/>
      <c r="HS68" s="88"/>
      <c r="HT68" s="88"/>
      <c r="HU68" s="88"/>
      <c r="HV68" s="88"/>
      <c r="HW68" s="88"/>
      <c r="HX68" s="88"/>
      <c r="HY68" s="88"/>
      <c r="HZ68" s="88"/>
      <c r="IA68" s="88"/>
      <c r="IB68" s="88"/>
      <c r="IC68" s="88"/>
      <c r="ID68" s="88"/>
      <c r="IE68" s="88"/>
      <c r="IF68" s="88"/>
      <c r="IG68" s="88"/>
      <c r="IH68" s="88"/>
      <c r="II68" s="88"/>
      <c r="IJ68" s="88"/>
      <c r="IK68" s="88"/>
      <c r="IL68" s="88"/>
      <c r="IM68" s="88"/>
      <c r="IN68" s="88"/>
      <c r="IO68" s="88"/>
      <c r="IP68" s="88"/>
      <c r="IQ68" s="88"/>
      <c r="IR68" s="88"/>
      <c r="IS68" s="88"/>
      <c r="IT68" s="88"/>
      <c r="IU68" s="88"/>
    </row>
    <row r="69" spans="1:255" s="89" customFormat="1" ht="24" customHeight="1">
      <c r="A69" s="94"/>
      <c r="B69" s="100" t="s">
        <v>36</v>
      </c>
      <c r="C69" s="101" t="s">
        <v>29</v>
      </c>
      <c r="D69" s="101" t="s">
        <v>30</v>
      </c>
      <c r="E69" s="100" t="s">
        <v>17</v>
      </c>
      <c r="F69" s="101" t="s">
        <v>18</v>
      </c>
      <c r="G69" s="100" t="s">
        <v>19</v>
      </c>
      <c r="H69" s="88"/>
      <c r="I69" s="88"/>
      <c r="J69" s="88"/>
      <c r="K69" s="88"/>
      <c r="L69" s="88"/>
      <c r="M69" s="88"/>
      <c r="N69" s="88"/>
      <c r="O69" s="88"/>
      <c r="P69" s="88"/>
      <c r="Q69" s="88"/>
      <c r="R69" s="88"/>
      <c r="S69" s="88"/>
      <c r="T69" s="88"/>
      <c r="U69" s="88"/>
      <c r="V69" s="88"/>
      <c r="W69" s="88"/>
      <c r="X69" s="88"/>
      <c r="Y69" s="88"/>
      <c r="Z69" s="88"/>
      <c r="AA69" s="88"/>
      <c r="AB69" s="88"/>
      <c r="AC69" s="88"/>
      <c r="AD69" s="88"/>
      <c r="AE69" s="88"/>
      <c r="AF69" s="88"/>
      <c r="AG69" s="88"/>
      <c r="AH69" s="88"/>
      <c r="AI69" s="88"/>
      <c r="AJ69" s="88"/>
      <c r="AK69" s="88"/>
      <c r="AL69" s="88"/>
      <c r="AM69" s="88"/>
      <c r="AN69" s="88"/>
      <c r="AO69" s="88"/>
      <c r="AP69" s="88"/>
      <c r="AQ69" s="88"/>
      <c r="AR69" s="88"/>
      <c r="AS69" s="88"/>
      <c r="AT69" s="88"/>
      <c r="AU69" s="88"/>
      <c r="AV69" s="88"/>
      <c r="AW69" s="88"/>
      <c r="AX69" s="88"/>
      <c r="AY69" s="88"/>
      <c r="AZ69" s="88"/>
      <c r="BA69" s="88"/>
      <c r="BB69" s="88"/>
      <c r="BC69" s="88"/>
      <c r="BD69" s="88"/>
      <c r="BE69" s="88"/>
      <c r="BF69" s="88"/>
      <c r="BG69" s="88"/>
      <c r="BH69" s="88"/>
      <c r="BI69" s="88"/>
      <c r="BJ69" s="88"/>
      <c r="BK69" s="88"/>
      <c r="BL69" s="88"/>
      <c r="BM69" s="88"/>
      <c r="BN69" s="88"/>
      <c r="BO69" s="88"/>
      <c r="BP69" s="88"/>
      <c r="BQ69" s="88"/>
      <c r="BR69" s="88"/>
      <c r="BS69" s="88"/>
      <c r="BT69" s="88"/>
      <c r="BU69" s="88"/>
      <c r="BV69" s="88"/>
      <c r="BW69" s="88"/>
      <c r="BX69" s="88"/>
      <c r="BY69" s="88"/>
      <c r="BZ69" s="88"/>
      <c r="CA69" s="88"/>
      <c r="CB69" s="88"/>
      <c r="CC69" s="88"/>
      <c r="CD69" s="88"/>
      <c r="CE69" s="88"/>
      <c r="CF69" s="88"/>
      <c r="CG69" s="88"/>
      <c r="CH69" s="88"/>
      <c r="CI69" s="88"/>
      <c r="CJ69" s="88"/>
      <c r="CK69" s="88"/>
      <c r="CL69" s="88"/>
      <c r="CM69" s="88"/>
      <c r="CN69" s="88"/>
      <c r="CO69" s="88"/>
      <c r="CP69" s="88"/>
      <c r="CQ69" s="88"/>
      <c r="CR69" s="88"/>
      <c r="CS69" s="88"/>
      <c r="CT69" s="88"/>
      <c r="CU69" s="88"/>
      <c r="CV69" s="88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8"/>
      <c r="FX69" s="88"/>
      <c r="FY69" s="88"/>
      <c r="FZ69" s="88"/>
      <c r="GA69" s="88"/>
      <c r="GB69" s="88"/>
      <c r="GC69" s="88"/>
      <c r="GD69" s="88"/>
      <c r="GE69" s="88"/>
      <c r="GF69" s="88"/>
      <c r="GG69" s="88"/>
      <c r="GH69" s="88"/>
      <c r="GI69" s="88"/>
      <c r="GJ69" s="88"/>
      <c r="GK69" s="88"/>
      <c r="GL69" s="88"/>
      <c r="GM69" s="88"/>
      <c r="GN69" s="88"/>
      <c r="GO69" s="88"/>
      <c r="GP69" s="88"/>
      <c r="GQ69" s="88"/>
      <c r="GR69" s="88"/>
      <c r="GS69" s="88"/>
      <c r="GT69" s="88"/>
      <c r="GU69" s="88"/>
      <c r="GV69" s="88"/>
      <c r="GW69" s="88"/>
      <c r="GX69" s="88"/>
      <c r="GY69" s="88"/>
      <c r="GZ69" s="88"/>
      <c r="HA69" s="88"/>
      <c r="HB69" s="88"/>
      <c r="HC69" s="88"/>
      <c r="HD69" s="88"/>
      <c r="HE69" s="88"/>
      <c r="HF69" s="88"/>
      <c r="HG69" s="88"/>
      <c r="HH69" s="88"/>
      <c r="HI69" s="88"/>
      <c r="HJ69" s="88"/>
      <c r="HK69" s="88"/>
      <c r="HL69" s="88"/>
      <c r="HM69" s="88"/>
      <c r="HN69" s="88"/>
      <c r="HO69" s="88"/>
      <c r="HP69" s="88"/>
      <c r="HQ69" s="88"/>
      <c r="HR69" s="88"/>
      <c r="HS69" s="88"/>
      <c r="HT69" s="88"/>
      <c r="HU69" s="88"/>
      <c r="HV69" s="88"/>
      <c r="HW69" s="88"/>
      <c r="HX69" s="88"/>
      <c r="HY69" s="88"/>
      <c r="HZ69" s="88"/>
      <c r="IA69" s="88"/>
      <c r="IB69" s="88"/>
      <c r="IC69" s="88"/>
      <c r="ID69" s="88"/>
      <c r="IE69" s="88"/>
      <c r="IF69" s="88"/>
      <c r="IG69" s="88"/>
      <c r="IH69" s="88"/>
      <c r="II69" s="88"/>
      <c r="IJ69" s="88"/>
      <c r="IK69" s="88"/>
      <c r="IL69" s="88"/>
      <c r="IM69" s="88"/>
      <c r="IN69" s="88"/>
      <c r="IO69" s="88"/>
      <c r="IP69" s="88"/>
      <c r="IQ69" s="88"/>
      <c r="IR69" s="88"/>
      <c r="IS69" s="88"/>
      <c r="IT69" s="88"/>
      <c r="IU69" s="88"/>
    </row>
    <row r="70" spans="1:255" ht="12" customHeight="1">
      <c r="A70" s="71"/>
      <c r="B70" s="102" t="s">
        <v>77</v>
      </c>
      <c r="C70" s="103" t="s">
        <v>78</v>
      </c>
      <c r="D70" s="103">
        <v>1</v>
      </c>
      <c r="E70" s="103" t="s">
        <v>119</v>
      </c>
      <c r="F70" s="104">
        <v>200000</v>
      </c>
      <c r="G70" s="105">
        <f t="shared" ref="G70:G71" si="3">(D70*F70)</f>
        <v>200000</v>
      </c>
    </row>
    <row r="71" spans="1:255" ht="12" customHeight="1">
      <c r="A71" s="71"/>
      <c r="B71" s="102" t="s">
        <v>123</v>
      </c>
      <c r="C71" s="103" t="s">
        <v>32</v>
      </c>
      <c r="D71" s="103">
        <v>30000</v>
      </c>
      <c r="E71" s="103" t="s">
        <v>91</v>
      </c>
      <c r="F71" s="104">
        <v>50</v>
      </c>
      <c r="G71" s="105">
        <f t="shared" si="3"/>
        <v>1500000</v>
      </c>
    </row>
    <row r="72" spans="1:255" s="89" customFormat="1" ht="11.25" customHeight="1">
      <c r="A72" s="88"/>
      <c r="B72" s="8" t="s">
        <v>37</v>
      </c>
      <c r="C72" s="9"/>
      <c r="D72" s="9"/>
      <c r="E72" s="9"/>
      <c r="F72" s="10"/>
      <c r="G72" s="11">
        <f>SUM(G70:G71)</f>
        <v>1700000</v>
      </c>
      <c r="H72" s="88"/>
      <c r="I72" s="88"/>
      <c r="J72" s="88"/>
      <c r="K72" s="88"/>
      <c r="L72" s="88"/>
      <c r="M72" s="88"/>
      <c r="N72" s="88"/>
      <c r="O72" s="88"/>
      <c r="P72" s="88"/>
      <c r="Q72" s="88"/>
      <c r="R72" s="88"/>
      <c r="S72" s="88"/>
      <c r="T72" s="88"/>
      <c r="U72" s="88"/>
      <c r="V72" s="88"/>
      <c r="W72" s="88"/>
      <c r="X72" s="88"/>
      <c r="Y72" s="88"/>
      <c r="Z72" s="88"/>
      <c r="AA72" s="88"/>
      <c r="AB72" s="88"/>
      <c r="AC72" s="88"/>
      <c r="AD72" s="88"/>
      <c r="AE72" s="88"/>
      <c r="AF72" s="88"/>
      <c r="AG72" s="88"/>
      <c r="AH72" s="88"/>
      <c r="AI72" s="88"/>
      <c r="AJ72" s="88"/>
      <c r="AK72" s="88"/>
      <c r="AL72" s="88"/>
      <c r="AM72" s="88"/>
      <c r="AN72" s="88"/>
      <c r="AO72" s="88"/>
      <c r="AP72" s="88"/>
      <c r="AQ72" s="88"/>
      <c r="AR72" s="88"/>
      <c r="AS72" s="88"/>
      <c r="AT72" s="88"/>
      <c r="AU72" s="88"/>
      <c r="AV72" s="88"/>
      <c r="AW72" s="88"/>
      <c r="AX72" s="88"/>
      <c r="AY72" s="88"/>
      <c r="AZ72" s="88"/>
      <c r="BA72" s="88"/>
      <c r="BB72" s="88"/>
      <c r="BC72" s="88"/>
      <c r="BD72" s="88"/>
      <c r="BE72" s="88"/>
      <c r="BF72" s="88"/>
      <c r="BG72" s="88"/>
      <c r="BH72" s="88"/>
      <c r="BI72" s="88"/>
      <c r="BJ72" s="88"/>
      <c r="BK72" s="88"/>
      <c r="BL72" s="88"/>
      <c r="BM72" s="88"/>
      <c r="BN72" s="88"/>
      <c r="BO72" s="88"/>
      <c r="BP72" s="88"/>
      <c r="BQ72" s="88"/>
      <c r="BR72" s="88"/>
      <c r="BS72" s="88"/>
      <c r="BT72" s="88"/>
      <c r="BU72" s="88"/>
      <c r="BV72" s="88"/>
      <c r="BW72" s="88"/>
      <c r="BX72" s="88"/>
      <c r="BY72" s="88"/>
      <c r="BZ72" s="88"/>
      <c r="CA72" s="88"/>
      <c r="CB72" s="88"/>
      <c r="CC72" s="88"/>
      <c r="CD72" s="88"/>
      <c r="CE72" s="88"/>
      <c r="CF72" s="88"/>
      <c r="CG72" s="88"/>
      <c r="CH72" s="88"/>
      <c r="CI72" s="88"/>
      <c r="CJ72" s="88"/>
      <c r="CK72" s="88"/>
      <c r="CL72" s="88"/>
      <c r="CM72" s="88"/>
      <c r="CN72" s="88"/>
      <c r="CO72" s="88"/>
      <c r="CP72" s="88"/>
      <c r="CQ72" s="88"/>
      <c r="CR72" s="88"/>
      <c r="CS72" s="88"/>
      <c r="CT72" s="88"/>
      <c r="CU72" s="88"/>
      <c r="CV72" s="88"/>
      <c r="CW72" s="88"/>
      <c r="CX72" s="88"/>
      <c r="CY72" s="88"/>
      <c r="CZ72" s="88"/>
      <c r="DA72" s="88"/>
      <c r="DB72" s="88"/>
      <c r="DC72" s="88"/>
      <c r="DD72" s="88"/>
      <c r="DE72" s="88"/>
      <c r="DF72" s="88"/>
      <c r="DG72" s="88"/>
      <c r="DH72" s="88"/>
      <c r="DI72" s="88"/>
      <c r="DJ72" s="88"/>
      <c r="DK72" s="88"/>
      <c r="DL72" s="88"/>
      <c r="DM72" s="88"/>
      <c r="DN72" s="88"/>
      <c r="DO72" s="88"/>
      <c r="DP72" s="88"/>
      <c r="DQ72" s="88"/>
      <c r="DR72" s="88"/>
      <c r="DS72" s="88"/>
      <c r="DT72" s="88"/>
      <c r="DU72" s="88"/>
      <c r="DV72" s="88"/>
      <c r="DW72" s="88"/>
      <c r="DX72" s="88"/>
      <c r="DY72" s="88"/>
      <c r="DZ72" s="88"/>
      <c r="EA72" s="88"/>
      <c r="EB72" s="88"/>
      <c r="EC72" s="88"/>
      <c r="ED72" s="88"/>
      <c r="EE72" s="88"/>
      <c r="EF72" s="88"/>
      <c r="EG72" s="88"/>
      <c r="EH72" s="88"/>
      <c r="EI72" s="88"/>
      <c r="EJ72" s="88"/>
      <c r="EK72" s="88"/>
      <c r="EL72" s="88"/>
      <c r="EM72" s="88"/>
      <c r="EN72" s="88"/>
      <c r="EO72" s="88"/>
      <c r="EP72" s="88"/>
      <c r="EQ72" s="88"/>
      <c r="ER72" s="88"/>
      <c r="ES72" s="88"/>
      <c r="ET72" s="88"/>
      <c r="EU72" s="88"/>
      <c r="EV72" s="88"/>
      <c r="EW72" s="88"/>
      <c r="EX72" s="88"/>
      <c r="EY72" s="88"/>
      <c r="EZ72" s="88"/>
      <c r="FA72" s="88"/>
      <c r="FB72" s="88"/>
      <c r="FC72" s="88"/>
      <c r="FD72" s="88"/>
      <c r="FE72" s="88"/>
      <c r="FF72" s="88"/>
      <c r="FG72" s="88"/>
      <c r="FH72" s="88"/>
      <c r="FI72" s="88"/>
      <c r="FJ72" s="88"/>
      <c r="FK72" s="88"/>
      <c r="FL72" s="88"/>
      <c r="FM72" s="88"/>
      <c r="FN72" s="88"/>
      <c r="FO72" s="88"/>
      <c r="FP72" s="88"/>
      <c r="FQ72" s="88"/>
      <c r="FR72" s="88"/>
      <c r="FS72" s="88"/>
      <c r="FT72" s="88"/>
      <c r="FU72" s="88"/>
      <c r="FV72" s="88"/>
      <c r="FW72" s="88"/>
      <c r="FX72" s="88"/>
      <c r="FY72" s="88"/>
      <c r="FZ72" s="88"/>
      <c r="GA72" s="88"/>
      <c r="GB72" s="88"/>
      <c r="GC72" s="88"/>
      <c r="GD72" s="88"/>
      <c r="GE72" s="88"/>
      <c r="GF72" s="88"/>
      <c r="GG72" s="88"/>
      <c r="GH72" s="88"/>
      <c r="GI72" s="88"/>
      <c r="GJ72" s="88"/>
      <c r="GK72" s="88"/>
      <c r="GL72" s="88"/>
      <c r="GM72" s="88"/>
      <c r="GN72" s="88"/>
      <c r="GO72" s="88"/>
      <c r="GP72" s="88"/>
      <c r="GQ72" s="88"/>
      <c r="GR72" s="88"/>
      <c r="GS72" s="88"/>
      <c r="GT72" s="88"/>
      <c r="GU72" s="88"/>
      <c r="GV72" s="88"/>
      <c r="GW72" s="88"/>
      <c r="GX72" s="88"/>
      <c r="GY72" s="88"/>
      <c r="GZ72" s="88"/>
      <c r="HA72" s="88"/>
      <c r="HB72" s="88"/>
      <c r="HC72" s="88"/>
      <c r="HD72" s="88"/>
      <c r="HE72" s="88"/>
      <c r="HF72" s="88"/>
      <c r="HG72" s="88"/>
      <c r="HH72" s="88"/>
      <c r="HI72" s="88"/>
      <c r="HJ72" s="88"/>
      <c r="HK72" s="88"/>
      <c r="HL72" s="88"/>
      <c r="HM72" s="88"/>
      <c r="HN72" s="88"/>
      <c r="HO72" s="88"/>
      <c r="HP72" s="88"/>
      <c r="HQ72" s="88"/>
      <c r="HR72" s="88"/>
      <c r="HS72" s="88"/>
      <c r="HT72" s="88"/>
      <c r="HU72" s="88"/>
      <c r="HV72" s="88"/>
      <c r="HW72" s="88"/>
      <c r="HX72" s="88"/>
      <c r="HY72" s="88"/>
      <c r="HZ72" s="88"/>
      <c r="IA72" s="88"/>
      <c r="IB72" s="88"/>
      <c r="IC72" s="88"/>
      <c r="ID72" s="88"/>
      <c r="IE72" s="88"/>
      <c r="IF72" s="88"/>
      <c r="IG72" s="88"/>
      <c r="IH72" s="88"/>
      <c r="II72" s="88"/>
      <c r="IJ72" s="88"/>
      <c r="IK72" s="88"/>
      <c r="IL72" s="88"/>
      <c r="IM72" s="88"/>
      <c r="IN72" s="88"/>
      <c r="IO72" s="88"/>
      <c r="IP72" s="88"/>
      <c r="IQ72" s="88"/>
      <c r="IR72" s="88"/>
      <c r="IS72" s="88"/>
      <c r="IT72" s="88"/>
      <c r="IU72" s="88"/>
    </row>
    <row r="73" spans="1:255" s="89" customFormat="1" ht="11.25" customHeight="1">
      <c r="A73" s="88"/>
      <c r="B73" s="117"/>
      <c r="C73" s="117"/>
      <c r="D73" s="117"/>
      <c r="E73" s="117"/>
      <c r="F73" s="118"/>
      <c r="G73" s="118"/>
      <c r="H73" s="88"/>
      <c r="I73" s="88"/>
      <c r="J73" s="88"/>
      <c r="K73" s="88"/>
      <c r="L73" s="88"/>
      <c r="M73" s="88"/>
      <c r="N73" s="88"/>
      <c r="O73" s="88"/>
      <c r="P73" s="88"/>
      <c r="Q73" s="88"/>
      <c r="R73" s="88"/>
      <c r="S73" s="88"/>
      <c r="T73" s="88"/>
      <c r="U73" s="88"/>
      <c r="V73" s="88"/>
      <c r="W73" s="88"/>
      <c r="X73" s="88"/>
      <c r="Y73" s="88"/>
      <c r="Z73" s="88"/>
      <c r="AA73" s="88"/>
      <c r="AB73" s="88"/>
      <c r="AC73" s="88"/>
      <c r="AD73" s="88"/>
      <c r="AE73" s="88"/>
      <c r="AF73" s="88"/>
      <c r="AG73" s="88"/>
      <c r="AH73" s="88"/>
      <c r="AI73" s="88"/>
      <c r="AJ73" s="88"/>
      <c r="AK73" s="88"/>
      <c r="AL73" s="88"/>
      <c r="AM73" s="88"/>
      <c r="AN73" s="88"/>
      <c r="AO73" s="88"/>
      <c r="AP73" s="88"/>
      <c r="AQ73" s="88"/>
      <c r="AR73" s="88"/>
      <c r="AS73" s="88"/>
      <c r="AT73" s="88"/>
      <c r="AU73" s="88"/>
      <c r="AV73" s="88"/>
      <c r="AW73" s="88"/>
      <c r="AX73" s="88"/>
      <c r="AY73" s="88"/>
      <c r="AZ73" s="88"/>
      <c r="BA73" s="88"/>
      <c r="BB73" s="88"/>
      <c r="BC73" s="88"/>
      <c r="BD73" s="88"/>
      <c r="BE73" s="88"/>
      <c r="BF73" s="88"/>
      <c r="BG73" s="88"/>
      <c r="BH73" s="88"/>
      <c r="BI73" s="88"/>
      <c r="BJ73" s="88"/>
      <c r="BK73" s="88"/>
      <c r="BL73" s="88"/>
      <c r="BM73" s="88"/>
      <c r="BN73" s="88"/>
      <c r="BO73" s="88"/>
      <c r="BP73" s="88"/>
      <c r="BQ73" s="88"/>
      <c r="BR73" s="88"/>
      <c r="BS73" s="88"/>
      <c r="BT73" s="88"/>
      <c r="BU73" s="88"/>
      <c r="BV73" s="88"/>
      <c r="BW73" s="88"/>
      <c r="BX73" s="88"/>
      <c r="BY73" s="88"/>
      <c r="BZ73" s="88"/>
      <c r="CA73" s="88"/>
      <c r="CB73" s="88"/>
      <c r="CC73" s="88"/>
      <c r="CD73" s="88"/>
      <c r="CE73" s="88"/>
      <c r="CF73" s="88"/>
      <c r="CG73" s="88"/>
      <c r="CH73" s="88"/>
      <c r="CI73" s="88"/>
      <c r="CJ73" s="88"/>
      <c r="CK73" s="88"/>
      <c r="CL73" s="88"/>
      <c r="CM73" s="88"/>
      <c r="CN73" s="88"/>
      <c r="CO73" s="88"/>
      <c r="CP73" s="88"/>
      <c r="CQ73" s="88"/>
      <c r="CR73" s="88"/>
      <c r="CS73" s="88"/>
      <c r="CT73" s="88"/>
      <c r="CU73" s="88"/>
      <c r="CV73" s="88"/>
      <c r="CW73" s="88"/>
      <c r="CX73" s="88"/>
      <c r="CY73" s="88"/>
      <c r="CZ73" s="88"/>
      <c r="DA73" s="88"/>
      <c r="DB73" s="88"/>
      <c r="DC73" s="88"/>
      <c r="DD73" s="88"/>
      <c r="DE73" s="88"/>
      <c r="DF73" s="88"/>
      <c r="DG73" s="88"/>
      <c r="DH73" s="88"/>
      <c r="DI73" s="88"/>
      <c r="DJ73" s="88"/>
      <c r="DK73" s="88"/>
      <c r="DL73" s="88"/>
      <c r="DM73" s="88"/>
      <c r="DN73" s="88"/>
      <c r="DO73" s="88"/>
      <c r="DP73" s="88"/>
      <c r="DQ73" s="88"/>
      <c r="DR73" s="88"/>
      <c r="DS73" s="88"/>
      <c r="DT73" s="88"/>
      <c r="DU73" s="88"/>
      <c r="DV73" s="88"/>
      <c r="DW73" s="88"/>
      <c r="DX73" s="88"/>
      <c r="DY73" s="88"/>
      <c r="DZ73" s="88"/>
      <c r="EA73" s="88"/>
      <c r="EB73" s="88"/>
      <c r="EC73" s="88"/>
      <c r="ED73" s="88"/>
      <c r="EE73" s="88"/>
      <c r="EF73" s="88"/>
      <c r="EG73" s="88"/>
      <c r="EH73" s="88"/>
      <c r="EI73" s="88"/>
      <c r="EJ73" s="88"/>
      <c r="EK73" s="88"/>
      <c r="EL73" s="88"/>
      <c r="EM73" s="88"/>
      <c r="EN73" s="88"/>
      <c r="EO73" s="88"/>
      <c r="EP73" s="88"/>
      <c r="EQ73" s="88"/>
      <c r="ER73" s="88"/>
      <c r="ES73" s="88"/>
      <c r="ET73" s="88"/>
      <c r="EU73" s="88"/>
      <c r="EV73" s="88"/>
      <c r="EW73" s="88"/>
      <c r="EX73" s="88"/>
      <c r="EY73" s="88"/>
      <c r="EZ73" s="88"/>
      <c r="FA73" s="88"/>
      <c r="FB73" s="88"/>
      <c r="FC73" s="88"/>
      <c r="FD73" s="88"/>
      <c r="FE73" s="88"/>
      <c r="FF73" s="88"/>
      <c r="FG73" s="88"/>
      <c r="FH73" s="88"/>
      <c r="FI73" s="88"/>
      <c r="FJ73" s="88"/>
      <c r="FK73" s="88"/>
      <c r="FL73" s="88"/>
      <c r="FM73" s="88"/>
      <c r="FN73" s="88"/>
      <c r="FO73" s="88"/>
      <c r="FP73" s="88"/>
      <c r="FQ73" s="88"/>
      <c r="FR73" s="88"/>
      <c r="FS73" s="88"/>
      <c r="FT73" s="88"/>
      <c r="FU73" s="88"/>
      <c r="FV73" s="88"/>
      <c r="FW73" s="88"/>
      <c r="FX73" s="88"/>
      <c r="FY73" s="88"/>
      <c r="FZ73" s="88"/>
      <c r="GA73" s="88"/>
      <c r="GB73" s="88"/>
      <c r="GC73" s="88"/>
      <c r="GD73" s="88"/>
      <c r="GE73" s="88"/>
      <c r="GF73" s="88"/>
      <c r="GG73" s="88"/>
      <c r="GH73" s="88"/>
      <c r="GI73" s="88"/>
      <c r="GJ73" s="88"/>
      <c r="GK73" s="88"/>
      <c r="GL73" s="88"/>
      <c r="GM73" s="88"/>
      <c r="GN73" s="88"/>
      <c r="GO73" s="88"/>
      <c r="GP73" s="88"/>
      <c r="GQ73" s="88"/>
      <c r="GR73" s="88"/>
      <c r="GS73" s="88"/>
      <c r="GT73" s="88"/>
      <c r="GU73" s="88"/>
      <c r="GV73" s="88"/>
      <c r="GW73" s="88"/>
      <c r="GX73" s="88"/>
      <c r="GY73" s="88"/>
      <c r="GZ73" s="88"/>
      <c r="HA73" s="88"/>
      <c r="HB73" s="88"/>
      <c r="HC73" s="88"/>
      <c r="HD73" s="88"/>
      <c r="HE73" s="88"/>
      <c r="HF73" s="88"/>
      <c r="HG73" s="88"/>
      <c r="HH73" s="88"/>
      <c r="HI73" s="88"/>
      <c r="HJ73" s="88"/>
      <c r="HK73" s="88"/>
      <c r="HL73" s="88"/>
      <c r="HM73" s="88"/>
      <c r="HN73" s="88"/>
      <c r="HO73" s="88"/>
      <c r="HP73" s="88"/>
      <c r="HQ73" s="88"/>
      <c r="HR73" s="88"/>
      <c r="HS73" s="88"/>
      <c r="HT73" s="88"/>
      <c r="HU73" s="88"/>
      <c r="HV73" s="88"/>
      <c r="HW73" s="88"/>
      <c r="HX73" s="88"/>
      <c r="HY73" s="88"/>
      <c r="HZ73" s="88"/>
      <c r="IA73" s="88"/>
      <c r="IB73" s="88"/>
      <c r="IC73" s="88"/>
      <c r="ID73" s="88"/>
      <c r="IE73" s="88"/>
      <c r="IF73" s="88"/>
      <c r="IG73" s="88"/>
      <c r="IH73" s="88"/>
      <c r="II73" s="88"/>
      <c r="IJ73" s="88"/>
      <c r="IK73" s="88"/>
      <c r="IL73" s="88"/>
      <c r="IM73" s="88"/>
      <c r="IN73" s="88"/>
      <c r="IO73" s="88"/>
      <c r="IP73" s="88"/>
      <c r="IQ73" s="88"/>
      <c r="IR73" s="88"/>
      <c r="IS73" s="88"/>
      <c r="IT73" s="88"/>
      <c r="IU73" s="88"/>
    </row>
    <row r="74" spans="1:255" s="89" customFormat="1" ht="11.25" customHeight="1">
      <c r="A74" s="88"/>
      <c r="B74" s="27" t="s">
        <v>38</v>
      </c>
      <c r="C74" s="28"/>
      <c r="D74" s="28"/>
      <c r="E74" s="28"/>
      <c r="F74" s="28"/>
      <c r="G74" s="119">
        <f>G27+G32+G42+G66+G72</f>
        <v>7335000</v>
      </c>
      <c r="H74" s="88"/>
      <c r="I74" s="88"/>
      <c r="J74" s="88"/>
      <c r="K74" s="88"/>
      <c r="L74" s="88"/>
      <c r="M74" s="88"/>
      <c r="N74" s="88"/>
      <c r="O74" s="88"/>
      <c r="P74" s="88"/>
      <c r="Q74" s="88"/>
      <c r="R74" s="88"/>
      <c r="S74" s="88"/>
      <c r="T74" s="88"/>
      <c r="U74" s="88"/>
      <c r="V74" s="88"/>
      <c r="W74" s="88"/>
      <c r="X74" s="88"/>
      <c r="Y74" s="88"/>
      <c r="Z74" s="88"/>
      <c r="AA74" s="88"/>
      <c r="AB74" s="88"/>
      <c r="AC74" s="88"/>
      <c r="AD74" s="88"/>
      <c r="AE74" s="88"/>
      <c r="AF74" s="88"/>
      <c r="AG74" s="88"/>
      <c r="AH74" s="88"/>
      <c r="AI74" s="88"/>
      <c r="AJ74" s="88"/>
      <c r="AK74" s="88"/>
      <c r="AL74" s="88"/>
      <c r="AM74" s="88"/>
      <c r="AN74" s="88"/>
      <c r="AO74" s="88"/>
      <c r="AP74" s="88"/>
      <c r="AQ74" s="88"/>
      <c r="AR74" s="88"/>
      <c r="AS74" s="88"/>
      <c r="AT74" s="88"/>
      <c r="AU74" s="88"/>
      <c r="AV74" s="88"/>
      <c r="AW74" s="88"/>
      <c r="AX74" s="88"/>
      <c r="AY74" s="88"/>
      <c r="AZ74" s="88"/>
      <c r="BA74" s="88"/>
      <c r="BB74" s="88"/>
      <c r="BC74" s="88"/>
      <c r="BD74" s="88"/>
      <c r="BE74" s="88"/>
      <c r="BF74" s="88"/>
      <c r="BG74" s="88"/>
      <c r="BH74" s="88"/>
      <c r="BI74" s="88"/>
      <c r="BJ74" s="88"/>
      <c r="BK74" s="88"/>
      <c r="BL74" s="88"/>
      <c r="BM74" s="88"/>
      <c r="BN74" s="88"/>
      <c r="BO74" s="88"/>
      <c r="BP74" s="88"/>
      <c r="BQ74" s="88"/>
      <c r="BR74" s="88"/>
      <c r="BS74" s="88"/>
      <c r="BT74" s="88"/>
      <c r="BU74" s="88"/>
      <c r="BV74" s="88"/>
      <c r="BW74" s="88"/>
      <c r="BX74" s="88"/>
      <c r="BY74" s="88"/>
      <c r="BZ74" s="88"/>
      <c r="CA74" s="88"/>
      <c r="CB74" s="88"/>
      <c r="CC74" s="88"/>
      <c r="CD74" s="88"/>
      <c r="CE74" s="88"/>
      <c r="CF74" s="88"/>
      <c r="CG74" s="88"/>
      <c r="CH74" s="88"/>
      <c r="CI74" s="88"/>
      <c r="CJ74" s="88"/>
      <c r="CK74" s="88"/>
      <c r="CL74" s="88"/>
      <c r="CM74" s="88"/>
      <c r="CN74" s="88"/>
      <c r="CO74" s="88"/>
      <c r="CP74" s="88"/>
      <c r="CQ74" s="88"/>
      <c r="CR74" s="88"/>
      <c r="CS74" s="88"/>
      <c r="CT74" s="88"/>
      <c r="CU74" s="88"/>
      <c r="CV74" s="88"/>
      <c r="CW74" s="88"/>
      <c r="CX74" s="88"/>
      <c r="CY74" s="88"/>
      <c r="CZ74" s="88"/>
      <c r="DA74" s="88"/>
      <c r="DB74" s="88"/>
      <c r="DC74" s="88"/>
      <c r="DD74" s="88"/>
      <c r="DE74" s="88"/>
      <c r="DF74" s="88"/>
      <c r="DG74" s="88"/>
      <c r="DH74" s="88"/>
      <c r="DI74" s="88"/>
      <c r="DJ74" s="88"/>
      <c r="DK74" s="88"/>
      <c r="DL74" s="88"/>
      <c r="DM74" s="88"/>
      <c r="DN74" s="88"/>
      <c r="DO74" s="88"/>
      <c r="DP74" s="88"/>
      <c r="DQ74" s="88"/>
      <c r="DR74" s="88"/>
      <c r="DS74" s="88"/>
      <c r="DT74" s="88"/>
      <c r="DU74" s="88"/>
      <c r="DV74" s="88"/>
      <c r="DW74" s="88"/>
      <c r="DX74" s="88"/>
      <c r="DY74" s="88"/>
      <c r="DZ74" s="88"/>
      <c r="EA74" s="88"/>
      <c r="EB74" s="88"/>
      <c r="EC74" s="88"/>
      <c r="ED74" s="88"/>
      <c r="EE74" s="88"/>
      <c r="EF74" s="88"/>
      <c r="EG74" s="88"/>
      <c r="EH74" s="88"/>
      <c r="EI74" s="88"/>
      <c r="EJ74" s="88"/>
      <c r="EK74" s="88"/>
      <c r="EL74" s="88"/>
      <c r="EM74" s="88"/>
      <c r="EN74" s="88"/>
      <c r="EO74" s="88"/>
      <c r="EP74" s="88"/>
      <c r="EQ74" s="88"/>
      <c r="ER74" s="88"/>
      <c r="ES74" s="88"/>
      <c r="ET74" s="88"/>
      <c r="EU74" s="88"/>
      <c r="EV74" s="88"/>
      <c r="EW74" s="88"/>
      <c r="EX74" s="88"/>
      <c r="EY74" s="88"/>
      <c r="EZ74" s="88"/>
      <c r="FA74" s="88"/>
      <c r="FB74" s="88"/>
      <c r="FC74" s="88"/>
      <c r="FD74" s="88"/>
      <c r="FE74" s="88"/>
      <c r="FF74" s="88"/>
      <c r="FG74" s="88"/>
      <c r="FH74" s="88"/>
      <c r="FI74" s="88"/>
      <c r="FJ74" s="88"/>
      <c r="FK74" s="88"/>
      <c r="FL74" s="88"/>
      <c r="FM74" s="88"/>
      <c r="FN74" s="88"/>
      <c r="FO74" s="88"/>
      <c r="FP74" s="88"/>
      <c r="FQ74" s="88"/>
      <c r="FR74" s="88"/>
      <c r="FS74" s="88"/>
      <c r="FT74" s="88"/>
      <c r="FU74" s="88"/>
      <c r="FV74" s="88"/>
      <c r="FW74" s="88"/>
      <c r="FX74" s="88"/>
      <c r="FY74" s="88"/>
      <c r="FZ74" s="88"/>
      <c r="GA74" s="88"/>
      <c r="GB74" s="88"/>
      <c r="GC74" s="88"/>
      <c r="GD74" s="88"/>
      <c r="GE74" s="88"/>
      <c r="GF74" s="88"/>
      <c r="GG74" s="88"/>
      <c r="GH74" s="88"/>
      <c r="GI74" s="88"/>
      <c r="GJ74" s="88"/>
      <c r="GK74" s="88"/>
      <c r="GL74" s="88"/>
      <c r="GM74" s="88"/>
      <c r="GN74" s="88"/>
      <c r="GO74" s="88"/>
      <c r="GP74" s="88"/>
      <c r="GQ74" s="88"/>
      <c r="GR74" s="88"/>
      <c r="GS74" s="88"/>
      <c r="GT74" s="88"/>
      <c r="GU74" s="88"/>
      <c r="GV74" s="88"/>
      <c r="GW74" s="88"/>
      <c r="GX74" s="88"/>
      <c r="GY74" s="88"/>
      <c r="GZ74" s="88"/>
      <c r="HA74" s="88"/>
      <c r="HB74" s="88"/>
      <c r="HC74" s="88"/>
      <c r="HD74" s="88"/>
      <c r="HE74" s="88"/>
      <c r="HF74" s="88"/>
      <c r="HG74" s="88"/>
      <c r="HH74" s="88"/>
      <c r="HI74" s="88"/>
      <c r="HJ74" s="88"/>
      <c r="HK74" s="88"/>
      <c r="HL74" s="88"/>
      <c r="HM74" s="88"/>
      <c r="HN74" s="88"/>
      <c r="HO74" s="88"/>
      <c r="HP74" s="88"/>
      <c r="HQ74" s="88"/>
      <c r="HR74" s="88"/>
      <c r="HS74" s="88"/>
      <c r="HT74" s="88"/>
      <c r="HU74" s="88"/>
      <c r="HV74" s="88"/>
      <c r="HW74" s="88"/>
      <c r="HX74" s="88"/>
      <c r="HY74" s="88"/>
      <c r="HZ74" s="88"/>
      <c r="IA74" s="88"/>
      <c r="IB74" s="88"/>
      <c r="IC74" s="88"/>
      <c r="ID74" s="88"/>
      <c r="IE74" s="88"/>
      <c r="IF74" s="88"/>
      <c r="IG74" s="88"/>
      <c r="IH74" s="88"/>
      <c r="II74" s="88"/>
      <c r="IJ74" s="88"/>
      <c r="IK74" s="88"/>
      <c r="IL74" s="88"/>
      <c r="IM74" s="88"/>
      <c r="IN74" s="88"/>
      <c r="IO74" s="88"/>
      <c r="IP74" s="88"/>
      <c r="IQ74" s="88"/>
      <c r="IR74" s="88"/>
      <c r="IS74" s="88"/>
      <c r="IT74" s="88"/>
      <c r="IU74" s="88"/>
    </row>
    <row r="75" spans="1:255" s="89" customFormat="1" ht="11.25" customHeight="1">
      <c r="A75" s="88"/>
      <c r="B75" s="29" t="s">
        <v>39</v>
      </c>
      <c r="C75" s="14"/>
      <c r="D75" s="14"/>
      <c r="E75" s="14"/>
      <c r="F75" s="14"/>
      <c r="G75" s="120">
        <f>G74*0.05</f>
        <v>366750</v>
      </c>
      <c r="H75" s="88"/>
      <c r="I75" s="88"/>
      <c r="J75" s="88"/>
      <c r="K75" s="88"/>
      <c r="L75" s="88"/>
      <c r="M75" s="88"/>
      <c r="N75" s="88"/>
      <c r="O75" s="88"/>
      <c r="P75" s="88"/>
      <c r="Q75" s="88"/>
      <c r="R75" s="88"/>
      <c r="S75" s="88"/>
      <c r="T75" s="88"/>
      <c r="U75" s="88"/>
      <c r="V75" s="88"/>
      <c r="W75" s="88"/>
      <c r="X75" s="88"/>
      <c r="Y75" s="88"/>
      <c r="Z75" s="88"/>
      <c r="AA75" s="88"/>
      <c r="AB75" s="88"/>
      <c r="AC75" s="88"/>
      <c r="AD75" s="88"/>
      <c r="AE75" s="88"/>
      <c r="AF75" s="88"/>
      <c r="AG75" s="88"/>
      <c r="AH75" s="88"/>
      <c r="AI75" s="88"/>
      <c r="AJ75" s="88"/>
      <c r="AK75" s="88"/>
      <c r="AL75" s="88"/>
      <c r="AM75" s="88"/>
      <c r="AN75" s="88"/>
      <c r="AO75" s="88"/>
      <c r="AP75" s="88"/>
      <c r="AQ75" s="88"/>
      <c r="AR75" s="88"/>
      <c r="AS75" s="88"/>
      <c r="AT75" s="88"/>
      <c r="AU75" s="88"/>
      <c r="AV75" s="88"/>
      <c r="AW75" s="88"/>
      <c r="AX75" s="88"/>
      <c r="AY75" s="88"/>
      <c r="AZ75" s="88"/>
      <c r="BA75" s="88"/>
      <c r="BB75" s="88"/>
      <c r="BC75" s="88"/>
      <c r="BD75" s="88"/>
      <c r="BE75" s="88"/>
      <c r="BF75" s="88"/>
      <c r="BG75" s="88"/>
      <c r="BH75" s="88"/>
      <c r="BI75" s="88"/>
      <c r="BJ75" s="88"/>
      <c r="BK75" s="88"/>
      <c r="BL75" s="88"/>
      <c r="BM75" s="88"/>
      <c r="BN75" s="88"/>
      <c r="BO75" s="88"/>
      <c r="BP75" s="88"/>
      <c r="BQ75" s="88"/>
      <c r="BR75" s="88"/>
      <c r="BS75" s="88"/>
      <c r="BT75" s="88"/>
      <c r="BU75" s="88"/>
      <c r="BV75" s="88"/>
      <c r="BW75" s="88"/>
      <c r="BX75" s="88"/>
      <c r="BY75" s="88"/>
      <c r="BZ75" s="88"/>
      <c r="CA75" s="88"/>
      <c r="CB75" s="88"/>
      <c r="CC75" s="88"/>
      <c r="CD75" s="88"/>
      <c r="CE75" s="88"/>
      <c r="CF75" s="88"/>
      <c r="CG75" s="88"/>
      <c r="CH75" s="88"/>
      <c r="CI75" s="88"/>
      <c r="CJ75" s="88"/>
      <c r="CK75" s="88"/>
      <c r="CL75" s="88"/>
      <c r="CM75" s="88"/>
      <c r="CN75" s="88"/>
      <c r="CO75" s="88"/>
      <c r="CP75" s="88"/>
      <c r="CQ75" s="88"/>
      <c r="CR75" s="88"/>
      <c r="CS75" s="88"/>
      <c r="CT75" s="88"/>
      <c r="CU75" s="88"/>
      <c r="CV75" s="88"/>
      <c r="CW75" s="88"/>
      <c r="CX75" s="88"/>
      <c r="CY75" s="88"/>
      <c r="CZ75" s="88"/>
      <c r="DA75" s="88"/>
      <c r="DB75" s="88"/>
      <c r="DC75" s="88"/>
      <c r="DD75" s="88"/>
      <c r="DE75" s="88"/>
      <c r="DF75" s="88"/>
      <c r="DG75" s="88"/>
      <c r="DH75" s="88"/>
      <c r="DI75" s="88"/>
      <c r="DJ75" s="88"/>
      <c r="DK75" s="88"/>
      <c r="DL75" s="88"/>
      <c r="DM75" s="88"/>
      <c r="DN75" s="88"/>
      <c r="DO75" s="88"/>
      <c r="DP75" s="88"/>
      <c r="DQ75" s="88"/>
      <c r="DR75" s="88"/>
      <c r="DS75" s="88"/>
      <c r="DT75" s="88"/>
      <c r="DU75" s="88"/>
      <c r="DV75" s="88"/>
      <c r="DW75" s="88"/>
      <c r="DX75" s="88"/>
      <c r="DY75" s="88"/>
      <c r="DZ75" s="88"/>
      <c r="EA75" s="88"/>
      <c r="EB75" s="88"/>
      <c r="EC75" s="88"/>
      <c r="ED75" s="88"/>
      <c r="EE75" s="88"/>
      <c r="EF75" s="88"/>
      <c r="EG75" s="88"/>
      <c r="EH75" s="88"/>
      <c r="EI75" s="88"/>
      <c r="EJ75" s="88"/>
      <c r="EK75" s="88"/>
      <c r="EL75" s="88"/>
      <c r="EM75" s="88"/>
      <c r="EN75" s="88"/>
      <c r="EO75" s="88"/>
      <c r="EP75" s="88"/>
      <c r="EQ75" s="88"/>
      <c r="ER75" s="88"/>
      <c r="ES75" s="88"/>
      <c r="ET75" s="88"/>
      <c r="EU75" s="88"/>
      <c r="EV75" s="88"/>
      <c r="EW75" s="88"/>
      <c r="EX75" s="88"/>
      <c r="EY75" s="88"/>
      <c r="EZ75" s="88"/>
      <c r="FA75" s="88"/>
      <c r="FB75" s="88"/>
      <c r="FC75" s="88"/>
      <c r="FD75" s="88"/>
      <c r="FE75" s="88"/>
      <c r="FF75" s="88"/>
      <c r="FG75" s="88"/>
      <c r="FH75" s="88"/>
      <c r="FI75" s="88"/>
      <c r="FJ75" s="88"/>
      <c r="FK75" s="88"/>
      <c r="FL75" s="88"/>
      <c r="FM75" s="88"/>
      <c r="FN75" s="88"/>
      <c r="FO75" s="88"/>
      <c r="FP75" s="88"/>
      <c r="FQ75" s="88"/>
      <c r="FR75" s="88"/>
      <c r="FS75" s="88"/>
      <c r="FT75" s="88"/>
      <c r="FU75" s="88"/>
      <c r="FV75" s="88"/>
      <c r="FW75" s="88"/>
      <c r="FX75" s="88"/>
      <c r="FY75" s="88"/>
      <c r="FZ75" s="88"/>
      <c r="GA75" s="88"/>
      <c r="GB75" s="88"/>
      <c r="GC75" s="88"/>
      <c r="GD75" s="88"/>
      <c r="GE75" s="88"/>
      <c r="GF75" s="88"/>
      <c r="GG75" s="88"/>
      <c r="GH75" s="88"/>
      <c r="GI75" s="88"/>
      <c r="GJ75" s="88"/>
      <c r="GK75" s="88"/>
      <c r="GL75" s="88"/>
      <c r="GM75" s="88"/>
      <c r="GN75" s="88"/>
      <c r="GO75" s="88"/>
      <c r="GP75" s="88"/>
      <c r="GQ75" s="88"/>
      <c r="GR75" s="88"/>
      <c r="GS75" s="88"/>
      <c r="GT75" s="88"/>
      <c r="GU75" s="88"/>
      <c r="GV75" s="88"/>
      <c r="GW75" s="88"/>
      <c r="GX75" s="88"/>
      <c r="GY75" s="88"/>
      <c r="GZ75" s="88"/>
      <c r="HA75" s="88"/>
      <c r="HB75" s="88"/>
      <c r="HC75" s="88"/>
      <c r="HD75" s="88"/>
      <c r="HE75" s="88"/>
      <c r="HF75" s="88"/>
      <c r="HG75" s="88"/>
      <c r="HH75" s="88"/>
      <c r="HI75" s="88"/>
      <c r="HJ75" s="88"/>
      <c r="HK75" s="88"/>
      <c r="HL75" s="88"/>
      <c r="HM75" s="88"/>
      <c r="HN75" s="88"/>
      <c r="HO75" s="88"/>
      <c r="HP75" s="88"/>
      <c r="HQ75" s="88"/>
      <c r="HR75" s="88"/>
      <c r="HS75" s="88"/>
      <c r="HT75" s="88"/>
      <c r="HU75" s="88"/>
      <c r="HV75" s="88"/>
      <c r="HW75" s="88"/>
      <c r="HX75" s="88"/>
      <c r="HY75" s="88"/>
      <c r="HZ75" s="88"/>
      <c r="IA75" s="88"/>
      <c r="IB75" s="88"/>
      <c r="IC75" s="88"/>
      <c r="ID75" s="88"/>
      <c r="IE75" s="88"/>
      <c r="IF75" s="88"/>
      <c r="IG75" s="88"/>
      <c r="IH75" s="88"/>
      <c r="II75" s="88"/>
      <c r="IJ75" s="88"/>
      <c r="IK75" s="88"/>
      <c r="IL75" s="88"/>
      <c r="IM75" s="88"/>
      <c r="IN75" s="88"/>
      <c r="IO75" s="88"/>
      <c r="IP75" s="88"/>
      <c r="IQ75" s="88"/>
      <c r="IR75" s="88"/>
      <c r="IS75" s="88"/>
      <c r="IT75" s="88"/>
      <c r="IU75" s="88"/>
    </row>
    <row r="76" spans="1:255" s="89" customFormat="1" ht="11.25" customHeight="1">
      <c r="A76" s="88"/>
      <c r="B76" s="30" t="s">
        <v>40</v>
      </c>
      <c r="C76" s="13"/>
      <c r="D76" s="13"/>
      <c r="E76" s="13"/>
      <c r="F76" s="13"/>
      <c r="G76" s="121">
        <f>G75+G74</f>
        <v>7701750</v>
      </c>
      <c r="H76" s="88"/>
      <c r="I76" s="88"/>
      <c r="J76" s="88"/>
      <c r="K76" s="88"/>
      <c r="L76" s="88"/>
      <c r="M76" s="88"/>
      <c r="N76" s="88"/>
      <c r="O76" s="88"/>
      <c r="P76" s="88"/>
      <c r="Q76" s="88"/>
      <c r="R76" s="88"/>
      <c r="S76" s="88"/>
      <c r="T76" s="88"/>
      <c r="U76" s="88"/>
      <c r="V76" s="88"/>
      <c r="W76" s="88"/>
      <c r="X76" s="88"/>
      <c r="Y76" s="88"/>
      <c r="Z76" s="88"/>
      <c r="AA76" s="88"/>
      <c r="AB76" s="88"/>
      <c r="AC76" s="88"/>
      <c r="AD76" s="88"/>
      <c r="AE76" s="88"/>
      <c r="AF76" s="88"/>
      <c r="AG76" s="88"/>
      <c r="AH76" s="88"/>
      <c r="AI76" s="88"/>
      <c r="AJ76" s="88"/>
      <c r="AK76" s="88"/>
      <c r="AL76" s="88"/>
      <c r="AM76" s="88"/>
      <c r="AN76" s="88"/>
      <c r="AO76" s="88"/>
      <c r="AP76" s="88"/>
      <c r="AQ76" s="88"/>
      <c r="AR76" s="88"/>
      <c r="AS76" s="88"/>
      <c r="AT76" s="88"/>
      <c r="AU76" s="88"/>
      <c r="AV76" s="88"/>
      <c r="AW76" s="88"/>
      <c r="AX76" s="88"/>
      <c r="AY76" s="88"/>
      <c r="AZ76" s="88"/>
      <c r="BA76" s="88"/>
      <c r="BB76" s="88"/>
      <c r="BC76" s="88"/>
      <c r="BD76" s="88"/>
      <c r="BE76" s="88"/>
      <c r="BF76" s="88"/>
      <c r="BG76" s="88"/>
      <c r="BH76" s="88"/>
      <c r="BI76" s="88"/>
      <c r="BJ76" s="88"/>
      <c r="BK76" s="88"/>
      <c r="BL76" s="88"/>
      <c r="BM76" s="88"/>
      <c r="BN76" s="88"/>
      <c r="BO76" s="88"/>
      <c r="BP76" s="88"/>
      <c r="BQ76" s="88"/>
      <c r="BR76" s="88"/>
      <c r="BS76" s="88"/>
      <c r="BT76" s="88"/>
      <c r="BU76" s="88"/>
      <c r="BV76" s="88"/>
      <c r="BW76" s="88"/>
      <c r="BX76" s="88"/>
      <c r="BY76" s="88"/>
      <c r="BZ76" s="88"/>
      <c r="CA76" s="88"/>
      <c r="CB76" s="88"/>
      <c r="CC76" s="88"/>
      <c r="CD76" s="88"/>
      <c r="CE76" s="88"/>
      <c r="CF76" s="88"/>
      <c r="CG76" s="88"/>
      <c r="CH76" s="88"/>
      <c r="CI76" s="88"/>
      <c r="CJ76" s="88"/>
      <c r="CK76" s="88"/>
      <c r="CL76" s="88"/>
      <c r="CM76" s="88"/>
      <c r="CN76" s="88"/>
      <c r="CO76" s="88"/>
      <c r="CP76" s="88"/>
      <c r="CQ76" s="88"/>
      <c r="CR76" s="88"/>
      <c r="CS76" s="88"/>
      <c r="CT76" s="88"/>
      <c r="CU76" s="88"/>
      <c r="CV76" s="88"/>
      <c r="CW76" s="88"/>
      <c r="CX76" s="88"/>
      <c r="CY76" s="88"/>
      <c r="CZ76" s="88"/>
      <c r="DA76" s="88"/>
      <c r="DB76" s="88"/>
      <c r="DC76" s="88"/>
      <c r="DD76" s="88"/>
      <c r="DE76" s="88"/>
      <c r="DF76" s="88"/>
      <c r="DG76" s="88"/>
      <c r="DH76" s="88"/>
      <c r="DI76" s="88"/>
      <c r="DJ76" s="88"/>
      <c r="DK76" s="88"/>
      <c r="DL76" s="88"/>
      <c r="DM76" s="88"/>
      <c r="DN76" s="88"/>
      <c r="DO76" s="88"/>
      <c r="DP76" s="88"/>
      <c r="DQ76" s="88"/>
      <c r="DR76" s="88"/>
      <c r="DS76" s="88"/>
      <c r="DT76" s="88"/>
      <c r="DU76" s="88"/>
      <c r="DV76" s="88"/>
      <c r="DW76" s="88"/>
      <c r="DX76" s="88"/>
      <c r="DY76" s="88"/>
      <c r="DZ76" s="88"/>
      <c r="EA76" s="88"/>
      <c r="EB76" s="88"/>
      <c r="EC76" s="88"/>
      <c r="ED76" s="88"/>
      <c r="EE76" s="88"/>
      <c r="EF76" s="88"/>
      <c r="EG76" s="88"/>
      <c r="EH76" s="88"/>
      <c r="EI76" s="88"/>
      <c r="EJ76" s="88"/>
      <c r="EK76" s="88"/>
      <c r="EL76" s="88"/>
      <c r="EM76" s="88"/>
      <c r="EN76" s="88"/>
      <c r="EO76" s="88"/>
      <c r="EP76" s="88"/>
      <c r="EQ76" s="88"/>
      <c r="ER76" s="88"/>
      <c r="ES76" s="88"/>
      <c r="ET76" s="88"/>
      <c r="EU76" s="88"/>
      <c r="EV76" s="88"/>
      <c r="EW76" s="88"/>
      <c r="EX76" s="88"/>
      <c r="EY76" s="88"/>
      <c r="EZ76" s="88"/>
      <c r="FA76" s="88"/>
      <c r="FB76" s="88"/>
      <c r="FC76" s="88"/>
      <c r="FD76" s="88"/>
      <c r="FE76" s="88"/>
      <c r="FF76" s="88"/>
      <c r="FG76" s="88"/>
      <c r="FH76" s="88"/>
      <c r="FI76" s="88"/>
      <c r="FJ76" s="88"/>
      <c r="FK76" s="88"/>
      <c r="FL76" s="88"/>
      <c r="FM76" s="88"/>
      <c r="FN76" s="88"/>
      <c r="FO76" s="88"/>
      <c r="FP76" s="88"/>
      <c r="FQ76" s="88"/>
      <c r="FR76" s="88"/>
      <c r="FS76" s="88"/>
      <c r="FT76" s="88"/>
      <c r="FU76" s="88"/>
      <c r="FV76" s="88"/>
      <c r="FW76" s="88"/>
      <c r="FX76" s="88"/>
      <c r="FY76" s="88"/>
      <c r="FZ76" s="88"/>
      <c r="GA76" s="88"/>
      <c r="GB76" s="88"/>
      <c r="GC76" s="88"/>
      <c r="GD76" s="88"/>
      <c r="GE76" s="88"/>
      <c r="GF76" s="88"/>
      <c r="GG76" s="88"/>
      <c r="GH76" s="88"/>
      <c r="GI76" s="88"/>
      <c r="GJ76" s="88"/>
      <c r="GK76" s="88"/>
      <c r="GL76" s="88"/>
      <c r="GM76" s="88"/>
      <c r="GN76" s="88"/>
      <c r="GO76" s="88"/>
      <c r="GP76" s="88"/>
      <c r="GQ76" s="88"/>
      <c r="GR76" s="88"/>
      <c r="GS76" s="88"/>
      <c r="GT76" s="88"/>
      <c r="GU76" s="88"/>
      <c r="GV76" s="88"/>
      <c r="GW76" s="88"/>
      <c r="GX76" s="88"/>
      <c r="GY76" s="88"/>
      <c r="GZ76" s="88"/>
      <c r="HA76" s="88"/>
      <c r="HB76" s="88"/>
      <c r="HC76" s="88"/>
      <c r="HD76" s="88"/>
      <c r="HE76" s="88"/>
      <c r="HF76" s="88"/>
      <c r="HG76" s="88"/>
      <c r="HH76" s="88"/>
      <c r="HI76" s="88"/>
      <c r="HJ76" s="88"/>
      <c r="HK76" s="88"/>
      <c r="HL76" s="88"/>
      <c r="HM76" s="88"/>
      <c r="HN76" s="88"/>
      <c r="HO76" s="88"/>
      <c r="HP76" s="88"/>
      <c r="HQ76" s="88"/>
      <c r="HR76" s="88"/>
      <c r="HS76" s="88"/>
      <c r="HT76" s="88"/>
      <c r="HU76" s="88"/>
      <c r="HV76" s="88"/>
      <c r="HW76" s="88"/>
      <c r="HX76" s="88"/>
      <c r="HY76" s="88"/>
      <c r="HZ76" s="88"/>
      <c r="IA76" s="88"/>
      <c r="IB76" s="88"/>
      <c r="IC76" s="88"/>
      <c r="ID76" s="88"/>
      <c r="IE76" s="88"/>
      <c r="IF76" s="88"/>
      <c r="IG76" s="88"/>
      <c r="IH76" s="88"/>
      <c r="II76" s="88"/>
      <c r="IJ76" s="88"/>
      <c r="IK76" s="88"/>
      <c r="IL76" s="88"/>
      <c r="IM76" s="88"/>
      <c r="IN76" s="88"/>
      <c r="IO76" s="88"/>
      <c r="IP76" s="88"/>
      <c r="IQ76" s="88"/>
      <c r="IR76" s="88"/>
      <c r="IS76" s="88"/>
      <c r="IT76" s="88"/>
      <c r="IU76" s="88"/>
    </row>
    <row r="77" spans="1:255" s="89" customFormat="1" ht="11.25" customHeight="1">
      <c r="A77" s="88"/>
      <c r="B77" s="29" t="s">
        <v>41</v>
      </c>
      <c r="C77" s="14"/>
      <c r="D77" s="14"/>
      <c r="E77" s="14"/>
      <c r="F77" s="14"/>
      <c r="G77" s="120">
        <f>G11</f>
        <v>14400000</v>
      </c>
      <c r="H77" s="88"/>
      <c r="I77" s="88"/>
      <c r="J77" s="88"/>
      <c r="K77" s="88"/>
      <c r="L77" s="88"/>
      <c r="M77" s="88"/>
      <c r="N77" s="88"/>
      <c r="O77" s="88"/>
      <c r="P77" s="88"/>
      <c r="Q77" s="88"/>
      <c r="R77" s="88"/>
      <c r="S77" s="88"/>
      <c r="T77" s="88"/>
      <c r="U77" s="88"/>
      <c r="V77" s="88"/>
      <c r="W77" s="88"/>
      <c r="X77" s="88"/>
      <c r="Y77" s="88"/>
      <c r="Z77" s="88"/>
      <c r="AA77" s="88"/>
      <c r="AB77" s="88"/>
      <c r="AC77" s="88"/>
      <c r="AD77" s="88"/>
      <c r="AE77" s="88"/>
      <c r="AF77" s="88"/>
      <c r="AG77" s="88"/>
      <c r="AH77" s="88"/>
      <c r="AI77" s="88"/>
      <c r="AJ77" s="88"/>
      <c r="AK77" s="88"/>
      <c r="AL77" s="88"/>
      <c r="AM77" s="88"/>
      <c r="AN77" s="88"/>
      <c r="AO77" s="88"/>
      <c r="AP77" s="88"/>
      <c r="AQ77" s="88"/>
      <c r="AR77" s="88"/>
      <c r="AS77" s="88"/>
      <c r="AT77" s="88"/>
      <c r="AU77" s="88"/>
      <c r="AV77" s="88"/>
      <c r="AW77" s="88"/>
      <c r="AX77" s="88"/>
      <c r="AY77" s="88"/>
      <c r="AZ77" s="88"/>
      <c r="BA77" s="88"/>
      <c r="BB77" s="88"/>
      <c r="BC77" s="88"/>
      <c r="BD77" s="88"/>
      <c r="BE77" s="88"/>
      <c r="BF77" s="88"/>
      <c r="BG77" s="88"/>
      <c r="BH77" s="88"/>
      <c r="BI77" s="88"/>
      <c r="BJ77" s="88"/>
      <c r="BK77" s="88"/>
      <c r="BL77" s="88"/>
      <c r="BM77" s="88"/>
      <c r="BN77" s="88"/>
      <c r="BO77" s="88"/>
      <c r="BP77" s="88"/>
      <c r="BQ77" s="88"/>
      <c r="BR77" s="88"/>
      <c r="BS77" s="88"/>
      <c r="BT77" s="88"/>
      <c r="BU77" s="88"/>
      <c r="BV77" s="88"/>
      <c r="BW77" s="88"/>
      <c r="BX77" s="88"/>
      <c r="BY77" s="88"/>
      <c r="BZ77" s="88"/>
      <c r="CA77" s="88"/>
      <c r="CB77" s="88"/>
      <c r="CC77" s="88"/>
      <c r="CD77" s="88"/>
      <c r="CE77" s="88"/>
      <c r="CF77" s="88"/>
      <c r="CG77" s="88"/>
      <c r="CH77" s="88"/>
      <c r="CI77" s="88"/>
      <c r="CJ77" s="88"/>
      <c r="CK77" s="88"/>
      <c r="CL77" s="88"/>
      <c r="CM77" s="88"/>
      <c r="CN77" s="88"/>
      <c r="CO77" s="88"/>
      <c r="CP77" s="88"/>
      <c r="CQ77" s="88"/>
      <c r="CR77" s="88"/>
      <c r="CS77" s="88"/>
      <c r="CT77" s="88"/>
      <c r="CU77" s="88"/>
      <c r="CV77" s="88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8"/>
      <c r="FX77" s="88"/>
      <c r="FY77" s="88"/>
      <c r="FZ77" s="88"/>
      <c r="GA77" s="88"/>
      <c r="GB77" s="88"/>
      <c r="GC77" s="88"/>
      <c r="GD77" s="88"/>
      <c r="GE77" s="88"/>
      <c r="GF77" s="88"/>
      <c r="GG77" s="88"/>
      <c r="GH77" s="88"/>
      <c r="GI77" s="88"/>
      <c r="GJ77" s="88"/>
      <c r="GK77" s="88"/>
      <c r="GL77" s="88"/>
      <c r="GM77" s="88"/>
      <c r="GN77" s="88"/>
      <c r="GO77" s="88"/>
      <c r="GP77" s="88"/>
      <c r="GQ77" s="88"/>
      <c r="GR77" s="88"/>
      <c r="GS77" s="88"/>
      <c r="GT77" s="88"/>
      <c r="GU77" s="88"/>
      <c r="GV77" s="88"/>
      <c r="GW77" s="88"/>
      <c r="GX77" s="88"/>
      <c r="GY77" s="88"/>
      <c r="GZ77" s="88"/>
      <c r="HA77" s="88"/>
      <c r="HB77" s="88"/>
      <c r="HC77" s="88"/>
      <c r="HD77" s="88"/>
      <c r="HE77" s="88"/>
      <c r="HF77" s="88"/>
      <c r="HG77" s="88"/>
      <c r="HH77" s="88"/>
      <c r="HI77" s="88"/>
      <c r="HJ77" s="88"/>
      <c r="HK77" s="88"/>
      <c r="HL77" s="88"/>
      <c r="HM77" s="88"/>
      <c r="HN77" s="88"/>
      <c r="HO77" s="88"/>
      <c r="HP77" s="88"/>
      <c r="HQ77" s="88"/>
      <c r="HR77" s="88"/>
      <c r="HS77" s="88"/>
      <c r="HT77" s="88"/>
      <c r="HU77" s="88"/>
      <c r="HV77" s="88"/>
      <c r="HW77" s="88"/>
      <c r="HX77" s="88"/>
      <c r="HY77" s="88"/>
      <c r="HZ77" s="88"/>
      <c r="IA77" s="88"/>
      <c r="IB77" s="88"/>
      <c r="IC77" s="88"/>
      <c r="ID77" s="88"/>
      <c r="IE77" s="88"/>
      <c r="IF77" s="88"/>
      <c r="IG77" s="88"/>
      <c r="IH77" s="88"/>
      <c r="II77" s="88"/>
      <c r="IJ77" s="88"/>
      <c r="IK77" s="88"/>
      <c r="IL77" s="88"/>
      <c r="IM77" s="88"/>
      <c r="IN77" s="88"/>
      <c r="IO77" s="88"/>
      <c r="IP77" s="88"/>
      <c r="IQ77" s="88"/>
      <c r="IR77" s="88"/>
      <c r="IS77" s="88"/>
      <c r="IT77" s="88"/>
      <c r="IU77" s="88"/>
    </row>
    <row r="78" spans="1:255" s="89" customFormat="1" ht="11.25" customHeight="1">
      <c r="A78" s="88"/>
      <c r="B78" s="31" t="s">
        <v>42</v>
      </c>
      <c r="C78" s="32"/>
      <c r="D78" s="32"/>
      <c r="E78" s="32"/>
      <c r="F78" s="32"/>
      <c r="G78" s="122">
        <f>G77-G76</f>
        <v>6698250</v>
      </c>
      <c r="H78" s="88"/>
      <c r="I78" s="88"/>
      <c r="J78" s="88"/>
      <c r="K78" s="88"/>
      <c r="L78" s="88"/>
      <c r="M78" s="88"/>
      <c r="N78" s="88"/>
      <c r="O78" s="88"/>
      <c r="P78" s="88"/>
      <c r="Q78" s="88"/>
      <c r="R78" s="88"/>
      <c r="S78" s="88"/>
      <c r="T78" s="88"/>
      <c r="U78" s="88"/>
      <c r="V78" s="88"/>
      <c r="W78" s="88"/>
      <c r="X78" s="88"/>
      <c r="Y78" s="88"/>
      <c r="Z78" s="88"/>
      <c r="AA78" s="88"/>
      <c r="AB78" s="88"/>
      <c r="AC78" s="88"/>
      <c r="AD78" s="88"/>
      <c r="AE78" s="88"/>
      <c r="AF78" s="88"/>
      <c r="AG78" s="88"/>
      <c r="AH78" s="88"/>
      <c r="AI78" s="88"/>
      <c r="AJ78" s="88"/>
      <c r="AK78" s="88"/>
      <c r="AL78" s="88"/>
      <c r="AM78" s="88"/>
      <c r="AN78" s="88"/>
      <c r="AO78" s="88"/>
      <c r="AP78" s="88"/>
      <c r="AQ78" s="88"/>
      <c r="AR78" s="88"/>
      <c r="AS78" s="88"/>
      <c r="AT78" s="88"/>
      <c r="AU78" s="88"/>
      <c r="AV78" s="88"/>
      <c r="AW78" s="88"/>
      <c r="AX78" s="88"/>
      <c r="AY78" s="88"/>
      <c r="AZ78" s="88"/>
      <c r="BA78" s="88"/>
      <c r="BB78" s="88"/>
      <c r="BC78" s="88"/>
      <c r="BD78" s="88"/>
      <c r="BE78" s="88"/>
      <c r="BF78" s="88"/>
      <c r="BG78" s="88"/>
      <c r="BH78" s="88"/>
      <c r="BI78" s="88"/>
      <c r="BJ78" s="88"/>
      <c r="BK78" s="88"/>
      <c r="BL78" s="88"/>
      <c r="BM78" s="88"/>
      <c r="BN78" s="88"/>
      <c r="BO78" s="88"/>
      <c r="BP78" s="88"/>
      <c r="BQ78" s="88"/>
      <c r="BR78" s="88"/>
      <c r="BS78" s="88"/>
      <c r="BT78" s="88"/>
      <c r="BU78" s="88"/>
      <c r="BV78" s="88"/>
      <c r="BW78" s="88"/>
      <c r="BX78" s="88"/>
      <c r="BY78" s="88"/>
      <c r="BZ78" s="88"/>
      <c r="CA78" s="88"/>
      <c r="CB78" s="88"/>
      <c r="CC78" s="88"/>
      <c r="CD78" s="88"/>
      <c r="CE78" s="88"/>
      <c r="CF78" s="88"/>
      <c r="CG78" s="88"/>
      <c r="CH78" s="88"/>
      <c r="CI78" s="88"/>
      <c r="CJ78" s="88"/>
      <c r="CK78" s="88"/>
      <c r="CL78" s="88"/>
      <c r="CM78" s="88"/>
      <c r="CN78" s="88"/>
      <c r="CO78" s="88"/>
      <c r="CP78" s="88"/>
      <c r="CQ78" s="88"/>
      <c r="CR78" s="88"/>
      <c r="CS78" s="88"/>
      <c r="CT78" s="88"/>
      <c r="CU78" s="88"/>
      <c r="CV78" s="88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8"/>
      <c r="FX78" s="88"/>
      <c r="FY78" s="88"/>
      <c r="FZ78" s="88"/>
      <c r="GA78" s="88"/>
      <c r="GB78" s="88"/>
      <c r="GC78" s="88"/>
      <c r="GD78" s="88"/>
      <c r="GE78" s="88"/>
      <c r="GF78" s="88"/>
      <c r="GG78" s="88"/>
      <c r="GH78" s="88"/>
      <c r="GI78" s="88"/>
      <c r="GJ78" s="88"/>
      <c r="GK78" s="88"/>
      <c r="GL78" s="88"/>
      <c r="GM78" s="88"/>
      <c r="GN78" s="88"/>
      <c r="GO78" s="88"/>
      <c r="GP78" s="88"/>
      <c r="GQ78" s="88"/>
      <c r="GR78" s="88"/>
      <c r="GS78" s="88"/>
      <c r="GT78" s="88"/>
      <c r="GU78" s="88"/>
      <c r="GV78" s="88"/>
      <c r="GW78" s="88"/>
      <c r="GX78" s="88"/>
      <c r="GY78" s="88"/>
      <c r="GZ78" s="88"/>
      <c r="HA78" s="88"/>
      <c r="HB78" s="88"/>
      <c r="HC78" s="88"/>
      <c r="HD78" s="88"/>
      <c r="HE78" s="88"/>
      <c r="HF78" s="88"/>
      <c r="HG78" s="88"/>
      <c r="HH78" s="88"/>
      <c r="HI78" s="88"/>
      <c r="HJ78" s="88"/>
      <c r="HK78" s="88"/>
      <c r="HL78" s="88"/>
      <c r="HM78" s="88"/>
      <c r="HN78" s="88"/>
      <c r="HO78" s="88"/>
      <c r="HP78" s="88"/>
      <c r="HQ78" s="88"/>
      <c r="HR78" s="88"/>
      <c r="HS78" s="88"/>
      <c r="HT78" s="88"/>
      <c r="HU78" s="88"/>
      <c r="HV78" s="88"/>
      <c r="HW78" s="88"/>
      <c r="HX78" s="88"/>
      <c r="HY78" s="88"/>
      <c r="HZ78" s="88"/>
      <c r="IA78" s="88"/>
      <c r="IB78" s="88"/>
      <c r="IC78" s="88"/>
      <c r="ID78" s="88"/>
      <c r="IE78" s="88"/>
      <c r="IF78" s="88"/>
      <c r="IG78" s="88"/>
      <c r="IH78" s="88"/>
      <c r="II78" s="88"/>
      <c r="IJ78" s="88"/>
      <c r="IK78" s="88"/>
      <c r="IL78" s="88"/>
      <c r="IM78" s="88"/>
      <c r="IN78" s="88"/>
      <c r="IO78" s="88"/>
      <c r="IP78" s="88"/>
      <c r="IQ78" s="88"/>
      <c r="IR78" s="88"/>
      <c r="IS78" s="88"/>
      <c r="IT78" s="88"/>
      <c r="IU78" s="88"/>
    </row>
    <row r="79" spans="1:255" ht="12" customHeight="1">
      <c r="B79" s="25" t="s">
        <v>43</v>
      </c>
      <c r="C79" s="26"/>
      <c r="D79" s="26"/>
      <c r="E79" s="26"/>
      <c r="F79" s="26"/>
      <c r="G79" s="22"/>
    </row>
    <row r="80" spans="1:255" ht="12.75" customHeight="1" thickBot="1">
      <c r="B80" s="33"/>
      <c r="C80" s="26"/>
      <c r="D80" s="26"/>
      <c r="E80" s="26"/>
      <c r="F80" s="26"/>
      <c r="G80" s="22"/>
    </row>
    <row r="81" spans="2:7" ht="12" customHeight="1">
      <c r="B81" s="45" t="s">
        <v>44</v>
      </c>
      <c r="C81" s="46"/>
      <c r="D81" s="46"/>
      <c r="E81" s="46"/>
      <c r="F81" s="47"/>
      <c r="G81" s="22"/>
    </row>
    <row r="82" spans="2:7" ht="12" customHeight="1">
      <c r="B82" s="48" t="s">
        <v>45</v>
      </c>
      <c r="C82" s="24"/>
      <c r="D82" s="24"/>
      <c r="E82" s="24"/>
      <c r="F82" s="49"/>
      <c r="G82" s="22"/>
    </row>
    <row r="83" spans="2:7" ht="12" customHeight="1">
      <c r="B83" s="48" t="s">
        <v>46</v>
      </c>
      <c r="C83" s="24"/>
      <c r="D83" s="24"/>
      <c r="E83" s="24"/>
      <c r="F83" s="49"/>
      <c r="G83" s="22"/>
    </row>
    <row r="84" spans="2:7" ht="12" customHeight="1">
      <c r="B84" s="48" t="s">
        <v>128</v>
      </c>
      <c r="C84" s="24"/>
      <c r="D84" s="24"/>
      <c r="E84" s="24"/>
      <c r="F84" s="49"/>
      <c r="G84" s="22"/>
    </row>
    <row r="85" spans="2:7" ht="12" customHeight="1">
      <c r="B85" s="48" t="s">
        <v>47</v>
      </c>
      <c r="C85" s="24"/>
      <c r="D85" s="24"/>
      <c r="E85" s="24"/>
      <c r="F85" s="49"/>
      <c r="G85" s="22"/>
    </row>
    <row r="86" spans="2:7" ht="12" customHeight="1">
      <c r="B86" s="48" t="s">
        <v>48</v>
      </c>
      <c r="C86" s="24"/>
      <c r="D86" s="24"/>
      <c r="E86" s="24"/>
      <c r="F86" s="49"/>
      <c r="G86" s="22"/>
    </row>
    <row r="87" spans="2:7" ht="12" customHeight="1">
      <c r="B87" s="48" t="s">
        <v>49</v>
      </c>
      <c r="C87" s="24"/>
      <c r="D87" s="24"/>
      <c r="E87" s="24"/>
      <c r="F87" s="49"/>
      <c r="G87" s="22"/>
    </row>
    <row r="88" spans="2:7" ht="12" customHeight="1">
      <c r="B88" s="61" t="s">
        <v>121</v>
      </c>
      <c r="C88" s="57"/>
      <c r="D88" s="57"/>
      <c r="E88" s="57"/>
      <c r="F88" s="58"/>
      <c r="G88" s="22"/>
    </row>
    <row r="89" spans="2:7" ht="12" customHeight="1" thickBot="1">
      <c r="B89" s="62" t="s">
        <v>122</v>
      </c>
      <c r="C89" s="59"/>
      <c r="D89" s="59"/>
      <c r="E89" s="59"/>
      <c r="F89" s="60"/>
      <c r="G89" s="22"/>
    </row>
    <row r="90" spans="2:7" ht="12.75" customHeight="1">
      <c r="B90" s="43"/>
      <c r="C90" s="24"/>
      <c r="D90" s="24"/>
      <c r="E90" s="24"/>
      <c r="F90" s="24"/>
      <c r="G90" s="22"/>
    </row>
    <row r="91" spans="2:7" ht="15" customHeight="1" thickBot="1">
      <c r="B91" s="63" t="s">
        <v>50</v>
      </c>
      <c r="C91" s="64"/>
      <c r="D91" s="42"/>
      <c r="E91" s="15"/>
      <c r="F91" s="15"/>
      <c r="G91" s="22"/>
    </row>
    <row r="92" spans="2:7" ht="12" customHeight="1">
      <c r="B92" s="35" t="s">
        <v>36</v>
      </c>
      <c r="C92" s="16" t="s">
        <v>51</v>
      </c>
      <c r="D92" s="36" t="s">
        <v>52</v>
      </c>
      <c r="E92" s="15"/>
      <c r="F92" s="15"/>
      <c r="G92" s="22"/>
    </row>
    <row r="93" spans="2:7" ht="12" customHeight="1">
      <c r="B93" s="37" t="s">
        <v>53</v>
      </c>
      <c r="C93" s="17">
        <f>G27</f>
        <v>2225000</v>
      </c>
      <c r="D93" s="38">
        <f>(C93/C99)</f>
        <v>0.28889538091992079</v>
      </c>
      <c r="E93" s="15"/>
      <c r="F93" s="15"/>
      <c r="G93" s="22"/>
    </row>
    <row r="94" spans="2:7" ht="12" customHeight="1">
      <c r="B94" s="37" t="s">
        <v>54</v>
      </c>
      <c r="C94" s="18">
        <v>0</v>
      </c>
      <c r="D94" s="38">
        <v>0</v>
      </c>
      <c r="E94" s="15"/>
      <c r="F94" s="15"/>
      <c r="G94" s="22"/>
    </row>
    <row r="95" spans="2:7" ht="12" customHeight="1">
      <c r="B95" s="37" t="s">
        <v>55</v>
      </c>
      <c r="C95" s="17">
        <f>G42</f>
        <v>960000</v>
      </c>
      <c r="D95" s="38">
        <f>(C95/C99)</f>
        <v>0.12464699581263998</v>
      </c>
      <c r="E95" s="15"/>
      <c r="F95" s="15"/>
      <c r="G95" s="22"/>
    </row>
    <row r="96" spans="2:7" ht="12" customHeight="1">
      <c r="B96" s="37" t="s">
        <v>28</v>
      </c>
      <c r="C96" s="17">
        <f>G66</f>
        <v>2450000</v>
      </c>
      <c r="D96" s="38">
        <f>(C96/C99)</f>
        <v>0.31810952056350827</v>
      </c>
      <c r="E96" s="15"/>
      <c r="F96" s="15"/>
      <c r="G96" s="22"/>
    </row>
    <row r="97" spans="2:7" ht="12" customHeight="1">
      <c r="B97" s="37" t="s">
        <v>56</v>
      </c>
      <c r="C97" s="19">
        <f>G72</f>
        <v>1700000</v>
      </c>
      <c r="D97" s="38">
        <f>(C97/C99)</f>
        <v>0.2207290550848833</v>
      </c>
      <c r="E97" s="21"/>
      <c r="F97" s="21"/>
      <c r="G97" s="22"/>
    </row>
    <row r="98" spans="2:7" ht="12" customHeight="1">
      <c r="B98" s="37" t="s">
        <v>57</v>
      </c>
      <c r="C98" s="19">
        <f>G75</f>
        <v>366750</v>
      </c>
      <c r="D98" s="38">
        <f>(C98/C99)</f>
        <v>4.7619047619047616E-2</v>
      </c>
      <c r="E98" s="21"/>
      <c r="F98" s="21"/>
      <c r="G98" s="22"/>
    </row>
    <row r="99" spans="2:7" ht="12.75" customHeight="1" thickBot="1">
      <c r="B99" s="39" t="s">
        <v>58</v>
      </c>
      <c r="C99" s="40">
        <f>SUM(C93:C98)</f>
        <v>7701750</v>
      </c>
      <c r="D99" s="41">
        <f>SUM(D93:D98)</f>
        <v>1</v>
      </c>
      <c r="E99" s="21"/>
      <c r="F99" s="21"/>
      <c r="G99" s="22"/>
    </row>
    <row r="100" spans="2:7" ht="12" customHeight="1">
      <c r="B100" s="33"/>
      <c r="C100" s="26"/>
      <c r="D100" s="26"/>
      <c r="E100" s="26"/>
      <c r="F100" s="26"/>
      <c r="G100" s="22"/>
    </row>
    <row r="101" spans="2:7" ht="12.75" customHeight="1">
      <c r="B101" s="34"/>
      <c r="C101" s="26"/>
      <c r="D101" s="26"/>
      <c r="E101" s="26"/>
      <c r="F101" s="26"/>
      <c r="G101" s="22"/>
    </row>
    <row r="102" spans="2:7" ht="12" customHeight="1" thickBot="1">
      <c r="B102" s="51"/>
      <c r="C102" s="52" t="s">
        <v>80</v>
      </c>
      <c r="D102" s="53"/>
      <c r="E102" s="54"/>
      <c r="F102" s="20"/>
      <c r="G102" s="22"/>
    </row>
    <row r="103" spans="2:7" ht="12" customHeight="1">
      <c r="B103" s="55" t="s">
        <v>79</v>
      </c>
      <c r="C103" s="123">
        <v>7000</v>
      </c>
      <c r="D103" s="123">
        <v>8000</v>
      </c>
      <c r="E103" s="124">
        <v>9000</v>
      </c>
      <c r="F103" s="50"/>
      <c r="G103" s="23"/>
    </row>
    <row r="104" spans="2:7" ht="12.75" customHeight="1" thickBot="1">
      <c r="B104" s="39" t="s">
        <v>81</v>
      </c>
      <c r="C104" s="40">
        <f>(G76/C103)</f>
        <v>1100.25</v>
      </c>
      <c r="D104" s="40">
        <f>(G76/D103)</f>
        <v>962.71875</v>
      </c>
      <c r="E104" s="56">
        <f>(G76/E103)</f>
        <v>855.75</v>
      </c>
      <c r="F104" s="50"/>
      <c r="G104" s="23"/>
    </row>
    <row r="105" spans="2:7" ht="15.6" customHeight="1">
      <c r="B105" s="44" t="s">
        <v>59</v>
      </c>
      <c r="C105" s="24"/>
      <c r="D105" s="24"/>
      <c r="E105" s="24"/>
      <c r="F105" s="24"/>
      <c r="G105" s="24"/>
    </row>
  </sheetData>
  <mergeCells count="9">
    <mergeCell ref="B91:C91"/>
    <mergeCell ref="E12:F12"/>
    <mergeCell ref="E10:F10"/>
    <mergeCell ref="E9:F9"/>
    <mergeCell ref="E8:F8"/>
    <mergeCell ref="E13:F13"/>
    <mergeCell ref="E14:F14"/>
    <mergeCell ref="B16:G16"/>
    <mergeCell ref="E11:F11"/>
  </mergeCells>
  <pageMargins left="0.74803149606299213" right="0.74803149606299213" top="0.98425196850393704" bottom="0.98425196850393704" header="0" footer="0"/>
  <pageSetup paperSize="14" scale="75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CIRUELO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cp:lastPrinted>2022-06-17T11:56:52Z</cp:lastPrinted>
  <dcterms:created xsi:type="dcterms:W3CDTF">2020-11-27T12:49:26Z</dcterms:created>
  <dcterms:modified xsi:type="dcterms:W3CDTF">2023-02-15T15:24:45Z</dcterms:modified>
</cp:coreProperties>
</file>