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"/>
    </mc:Choice>
  </mc:AlternateContent>
  <bookViews>
    <workbookView xWindow="0" yWindow="0" windowWidth="23040" windowHeight="8064"/>
  </bookViews>
  <sheets>
    <sheet name="Durazno conservero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8" i="3" l="1"/>
  <c r="G67" i="3"/>
  <c r="G66" i="3"/>
  <c r="G70" i="3" l="1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4" i="3"/>
  <c r="G38" i="3"/>
  <c r="G37" i="3"/>
  <c r="G39" i="3" s="1"/>
  <c r="G25" i="3"/>
  <c r="G24" i="3"/>
  <c r="G23" i="3"/>
  <c r="G22" i="3"/>
  <c r="G21" i="3"/>
  <c r="G77" i="3"/>
  <c r="C95" i="3"/>
  <c r="G62" i="3" l="1"/>
  <c r="C94" i="3" s="1"/>
  <c r="G26" i="3"/>
  <c r="C91" i="3" s="1"/>
  <c r="C93" i="3"/>
  <c r="G74" i="3" l="1"/>
  <c r="G75" i="3" s="1"/>
  <c r="C96" i="3" s="1"/>
  <c r="G76" i="3" l="1"/>
  <c r="E103" i="3" s="1"/>
  <c r="C97" i="3"/>
  <c r="D95" i="3" l="1"/>
  <c r="D93" i="3"/>
  <c r="D94" i="3"/>
  <c r="D92" i="3"/>
  <c r="D91" i="3"/>
  <c r="D96" i="3"/>
  <c r="C103" i="3"/>
  <c r="G78" i="3"/>
  <c r="D103" i="3"/>
  <c r="D97" i="3" l="1"/>
</calcChain>
</file>

<file path=xl/sharedStrings.xml><?xml version="1.0" encoding="utf-8"?>
<sst xmlns="http://schemas.openxmlformats.org/spreadsheetml/2006/main" count="185" uniqueCount="137">
  <si>
    <t>RUBRO O CULTIVO</t>
  </si>
  <si>
    <t>VARIEDAD</t>
  </si>
  <si>
    <t>FECHA ESTIMADA  PRECIO VENTA</t>
  </si>
  <si>
    <t>NIVEL TECNOLÓGICO</t>
  </si>
  <si>
    <t>REGIÓN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</si>
  <si>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</si>
  <si>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</si>
  <si>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</si>
  <si>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</si>
  <si>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</si>
  <si>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</si>
  <si>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</si>
  <si>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</si>
  <si>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</si>
  <si>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</si>
  <si>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</si>
  <si>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</si>
  <si>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</si>
  <si>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</si>
  <si>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</si>
  <si>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</si>
  <si>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</si>
  <si>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</si>
  <si>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</si>
  <si>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</si>
  <si>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</si>
  <si>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</si>
  <si>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</si>
  <si>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</si>
  <si>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</si>
  <si>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</si>
  <si>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</si>
  <si>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</si>
  <si>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</si>
  <si>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</si>
  <si>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</si>
  <si>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</si>
  <si>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</si>
  <si>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</si>
  <si>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</si>
  <si>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</si>
  <si>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</si>
  <si>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</si>
  <si>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</si>
  <si>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</si>
  <si>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</si>
  <si>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</si>
  <si>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</si>
  <si>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</si>
  <si>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</si>
  <si>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</si>
  <si>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</si>
  <si>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</si>
  <si>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</si>
  <si>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</si>
  <si>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LOADELL, CARSON,ANDROSS, ROSS PEACH, DR. DAVIS, KAKAMA.</t>
  </si>
  <si>
    <t>ACARICIDA</t>
  </si>
  <si>
    <t>FUNGICIDAS</t>
  </si>
  <si>
    <t>Lt</t>
  </si>
  <si>
    <t>normal</t>
  </si>
  <si>
    <t>RENDIMIENTO (Kg/Há.)</t>
  </si>
  <si>
    <t>MEDIO</t>
  </si>
  <si>
    <t>PODA</t>
  </si>
  <si>
    <t>RALEO</t>
  </si>
  <si>
    <t>LABORES COMPLEMENTARIAS</t>
  </si>
  <si>
    <t>COSECHA</t>
  </si>
  <si>
    <t>PLANTAS</t>
  </si>
  <si>
    <t>BINS</t>
  </si>
  <si>
    <t>OCTUBRE</t>
  </si>
  <si>
    <t>SEPTIEMBRE</t>
  </si>
  <si>
    <t>RASTRAJES</t>
  </si>
  <si>
    <t>UREA</t>
  </si>
  <si>
    <t>ABONO FOLIAR-ZINC</t>
  </si>
  <si>
    <t>CLORPIRIFOS</t>
  </si>
  <si>
    <t>PUNTO 70 WP</t>
  </si>
  <si>
    <t>ABAMECTINA</t>
  </si>
  <si>
    <t>TOPAS</t>
  </si>
  <si>
    <t>OXICUP, COBRE NORDOX, HIDROXIDO DE COBRE</t>
  </si>
  <si>
    <t>ROUNDUP-GLIFOSATO</t>
  </si>
  <si>
    <t>JULIO</t>
  </si>
  <si>
    <t xml:space="preserve">Durazno conservero de  10 a 13 año </t>
  </si>
  <si>
    <t>ENERO- FEBRERO</t>
  </si>
  <si>
    <t>PRECIO ESPERADO ($/KG) CON IVA PULPA</t>
  </si>
  <si>
    <t>VALPARAISO</t>
  </si>
  <si>
    <t>INGRESO ESPERADO, CON IVA ($)</t>
  </si>
  <si>
    <t>ÁREA</t>
  </si>
  <si>
    <t>SAN FELIPE</t>
  </si>
  <si>
    <t>DESTINO PRODUCCIÓN</t>
  </si>
  <si>
    <t>CONSERVERAS, HUESILLOS, MERCADO INTERNO.</t>
  </si>
  <si>
    <t>PUTAENDO/SAN FELIPE</t>
  </si>
  <si>
    <t>SEQUÍA, HELADAS, LLUVIAS PRIMAVERALES.</t>
  </si>
  <si>
    <t>N° Jornadas/      Unid</t>
  </si>
  <si>
    <t>JUNIO A JULIO</t>
  </si>
  <si>
    <t>RIEGO</t>
  </si>
  <si>
    <t>SEPTIEMBRE A MARZO</t>
  </si>
  <si>
    <t>MAYO A ABRIL</t>
  </si>
  <si>
    <t>JA</t>
  </si>
  <si>
    <t>MAYO A OCTUBRE</t>
  </si>
  <si>
    <t>SURCADORA</t>
  </si>
  <si>
    <t>NEB.</t>
  </si>
  <si>
    <t>AGOSTO A ABRIL</t>
  </si>
  <si>
    <t>DICIEMBRE A ENERO</t>
  </si>
  <si>
    <t>Kg</t>
  </si>
  <si>
    <t>HERBICIDAS</t>
  </si>
  <si>
    <t>ENERO A DICIEMBRE</t>
  </si>
  <si>
    <t>MCPA SAL POTÁSICA</t>
  </si>
  <si>
    <t xml:space="preserve">ENERO A DICIEMBRE </t>
  </si>
  <si>
    <t>ACEITE CITROLIV</t>
  </si>
  <si>
    <t>KG</t>
  </si>
  <si>
    <t>SEPTIEMBRE A NOVIEMBRE</t>
  </si>
  <si>
    <t>LAMBDACYHALOTRINA</t>
  </si>
  <si>
    <t>NOVIEMBRE A ENERO</t>
  </si>
  <si>
    <t>ESPIRODICLOFEN ( ENVIDOR,KONAN)</t>
  </si>
  <si>
    <t xml:space="preserve">NOVIEMBRE </t>
  </si>
  <si>
    <t>ABRIL A SEPTIEMBRE</t>
  </si>
  <si>
    <t>COSTO ELECTRICIDAD/DIESEL</t>
  </si>
  <si>
    <t>UNIDAD</t>
  </si>
  <si>
    <t>PAGO AGUA CANAL</t>
  </si>
  <si>
    <t>TRANSPORTE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</si>
  <si>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</si>
  <si>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</si>
  <si>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ESCENARIOS COSTO UNITARIO  ($/kg)</t>
  </si>
  <si>
    <t xml:space="preserve">Pesimista </t>
  </si>
  <si>
    <t>optimnista</t>
  </si>
  <si>
    <t>Rendimiento (kg/hà)</t>
  </si>
  <si>
    <t>Costo unitario ($/kg) (*)</t>
  </si>
  <si>
    <t>FOSFATO MONOAMÓNICO</t>
  </si>
  <si>
    <t>NITRATO DE POTASIO</t>
  </si>
  <si>
    <t>DURAZNOS CONSERVEROS</t>
  </si>
  <si>
    <t>PRODUCCIÓN= 30.000 KG/HA</t>
  </si>
  <si>
    <t>AÑO 2023</t>
  </si>
  <si>
    <t>COSECHA=  30.000 KILOS</t>
  </si>
  <si>
    <t>BINS = 420 KILOS</t>
  </si>
  <si>
    <t>ENERO - FEBRERO - MARZO</t>
  </si>
  <si>
    <t>N° Jornadas/Aplicac.</t>
  </si>
  <si>
    <t>APLIC. PESTICIDAS-APLICACIONES</t>
  </si>
  <si>
    <t>OCTUBRE 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</si>
</sst>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sz val="7"/>
      <color theme="1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theme="1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 applyNumberFormat="0" applyFill="0" applyBorder="0" applyProtection="0"/>
    <xf numFmtId="0" fontId="1" fillId="0" borderId="12"/>
  </cellStyleXfs>
  <cellXfs count="18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10" xfId="0" applyFont="1" applyFill="1" applyBorder="1" applyAlignment="1"/>
    <xf numFmtId="0" fontId="0" fillId="2" borderId="14" xfId="0" applyFont="1" applyFill="1" applyBorder="1" applyAlignment="1"/>
    <xf numFmtId="0" fontId="0" fillId="2" borderId="44" xfId="0" applyFont="1" applyFill="1" applyBorder="1" applyAlignment="1"/>
    <xf numFmtId="0" fontId="0" fillId="2" borderId="2" xfId="0" applyFont="1" applyFill="1" applyBorder="1" applyAlignment="1"/>
    <xf numFmtId="49" fontId="4" fillId="3" borderId="45" xfId="0" applyNumberFormat="1" applyFont="1" applyFill="1" applyBorder="1" applyAlignment="1">
      <alignment vertical="center" wrapText="1"/>
    </xf>
    <xf numFmtId="49" fontId="4" fillId="5" borderId="48" xfId="0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0" fontId="8" fillId="0" borderId="42" xfId="1" applyFont="1" applyBorder="1" applyAlignment="1">
      <alignment vertical="center"/>
    </xf>
    <xf numFmtId="0" fontId="8" fillId="0" borderId="42" xfId="1" applyFont="1" applyBorder="1" applyAlignment="1">
      <alignment horizontal="center" vertical="center"/>
    </xf>
    <xf numFmtId="0" fontId="8" fillId="10" borderId="42" xfId="1" applyFont="1" applyFill="1" applyBorder="1" applyAlignment="1">
      <alignment horizontal="center" vertical="center"/>
    </xf>
    <xf numFmtId="3" fontId="8" fillId="0" borderId="42" xfId="1" applyNumberFormat="1" applyFont="1" applyBorder="1" applyAlignment="1">
      <alignment vertical="center"/>
    </xf>
    <xf numFmtId="49" fontId="3" fillId="3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3" fontId="3" fillId="3" borderId="4" xfId="0" applyNumberFormat="1" applyFont="1" applyFill="1" applyBorder="1" applyAlignment="1">
      <alignment vertical="center"/>
    </xf>
    <xf numFmtId="49" fontId="4" fillId="5" borderId="9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49" fontId="4" fillId="3" borderId="48" xfId="0" applyNumberFormat="1" applyFont="1" applyFill="1" applyBorder="1" applyAlignment="1">
      <alignment horizontal="center" vertical="center"/>
    </xf>
    <xf numFmtId="49" fontId="4" fillId="3" borderId="48" xfId="0" applyNumberFormat="1" applyFont="1" applyFill="1" applyBorder="1" applyAlignment="1">
      <alignment horizontal="center" vertical="center" wrapText="1"/>
    </xf>
    <xf numFmtId="167" fontId="8" fillId="0" borderId="42" xfId="1" applyNumberFormat="1" applyFont="1" applyBorder="1" applyAlignment="1">
      <alignment horizontal="center" vertical="center"/>
    </xf>
    <xf numFmtId="49" fontId="3" fillId="3" borderId="9" xfId="0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3" fontId="3" fillId="3" borderId="9" xfId="0" applyNumberFormat="1" applyFont="1" applyFill="1" applyBorder="1" applyAlignment="1">
      <alignment vertical="center"/>
    </xf>
    <xf numFmtId="4" fontId="8" fillId="0" borderId="42" xfId="1" applyNumberFormat="1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4" fontId="8" fillId="0" borderId="42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1" fillId="0" borderId="42" xfId="0" applyFont="1" applyBorder="1" applyAlignment="1">
      <alignment vertical="center"/>
    </xf>
    <xf numFmtId="4" fontId="8" fillId="0" borderId="12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vertical="center" wrapText="1"/>
    </xf>
    <xf numFmtId="49" fontId="12" fillId="3" borderId="9" xfId="0" applyNumberFormat="1" applyFont="1" applyFill="1" applyBorder="1" applyAlignment="1">
      <alignment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3" fontId="12" fillId="3" borderId="9" xfId="0" applyNumberFormat="1" applyFont="1" applyFill="1" applyBorder="1" applyAlignment="1">
      <alignment vertical="center"/>
    </xf>
    <xf numFmtId="0" fontId="13" fillId="2" borderId="14" xfId="0" applyFont="1" applyFill="1" applyBorder="1"/>
    <xf numFmtId="49" fontId="10" fillId="2" borderId="42" xfId="0" applyNumberFormat="1" applyFont="1" applyFill="1" applyBorder="1" applyAlignment="1">
      <alignment horizontal="center"/>
    </xf>
    <xf numFmtId="49" fontId="10" fillId="2" borderId="42" xfId="0" applyNumberFormat="1" applyFont="1" applyFill="1" applyBorder="1" applyAlignment="1">
      <alignment horizontal="center" wrapText="1"/>
    </xf>
    <xf numFmtId="0" fontId="13" fillId="0" borderId="0" xfId="0" applyNumberFormat="1" applyFont="1"/>
    <xf numFmtId="0" fontId="13" fillId="0" borderId="0" xfId="0" applyFont="1"/>
    <xf numFmtId="49" fontId="12" fillId="3" borderId="53" xfId="0" applyNumberFormat="1" applyFont="1" applyFill="1" applyBorder="1" applyAlignment="1">
      <alignment vertical="center"/>
    </xf>
    <xf numFmtId="0" fontId="12" fillId="3" borderId="53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vertical="center"/>
    </xf>
    <xf numFmtId="3" fontId="12" fillId="3" borderId="53" xfId="0" applyNumberFormat="1" applyFont="1" applyFill="1" applyBorder="1" applyAlignment="1">
      <alignment vertical="center"/>
    </xf>
    <xf numFmtId="49" fontId="4" fillId="5" borderId="15" xfId="0" applyNumberFormat="1" applyFont="1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165" fontId="4" fillId="5" borderId="17" xfId="0" applyNumberFormat="1" applyFont="1" applyFill="1" applyBorder="1" applyAlignment="1">
      <alignment vertical="center"/>
    </xf>
    <xf numFmtId="49" fontId="4" fillId="3" borderId="18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165" fontId="4" fillId="3" borderId="19" xfId="0" applyNumberFormat="1" applyFont="1" applyFill="1" applyBorder="1" applyAlignment="1">
      <alignment vertical="center"/>
    </xf>
    <xf numFmtId="49" fontId="4" fillId="5" borderId="1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5" fontId="4" fillId="5" borderId="19" xfId="0" applyNumberFormat="1" applyFont="1" applyFill="1" applyBorder="1" applyAlignment="1">
      <alignment vertical="center"/>
    </xf>
    <xf numFmtId="49" fontId="4" fillId="5" borderId="20" xfId="0" applyNumberFormat="1" applyFont="1" applyFill="1" applyBorder="1" applyAlignment="1">
      <alignment vertical="center"/>
    </xf>
    <xf numFmtId="0" fontId="14" fillId="5" borderId="21" xfId="0" applyFont="1" applyFill="1" applyBorder="1" applyAlignment="1">
      <alignment vertical="center"/>
    </xf>
    <xf numFmtId="165" fontId="4" fillId="6" borderId="22" xfId="0" applyNumberFormat="1" applyFont="1" applyFill="1" applyBorder="1" applyAlignment="1">
      <alignment vertical="center"/>
    </xf>
    <xf numFmtId="49" fontId="0" fillId="2" borderId="12" xfId="0" applyNumberFormat="1" applyFont="1" applyFill="1" applyBorder="1" applyAlignment="1">
      <alignment vertical="center"/>
    </xf>
    <xf numFmtId="0" fontId="14" fillId="2" borderId="12" xfId="0" applyFont="1" applyFill="1" applyBorder="1" applyAlignment="1">
      <alignment vertical="center"/>
    </xf>
    <xf numFmtId="165" fontId="4" fillId="2" borderId="12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49" fontId="17" fillId="2" borderId="33" xfId="0" applyNumberFormat="1" applyFont="1" applyFill="1" applyBorder="1" applyAlignment="1">
      <alignment vertical="center"/>
    </xf>
    <xf numFmtId="0" fontId="13" fillId="2" borderId="34" xfId="0" applyFont="1" applyFill="1" applyBorder="1" applyAlignment="1"/>
    <xf numFmtId="0" fontId="13" fillId="2" borderId="35" xfId="0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0" fontId="13" fillId="2" borderId="12" xfId="0" applyFont="1" applyFill="1" applyBorder="1" applyAlignment="1"/>
    <xf numFmtId="0" fontId="13" fillId="2" borderId="37" xfId="0" applyFont="1" applyFill="1" applyBorder="1" applyAlignment="1"/>
    <xf numFmtId="49" fontId="13" fillId="2" borderId="38" xfId="0" applyNumberFormat="1" applyFont="1" applyFill="1" applyBorder="1" applyAlignment="1">
      <alignment vertical="center"/>
    </xf>
    <xf numFmtId="0" fontId="13" fillId="2" borderId="39" xfId="0" applyFont="1" applyFill="1" applyBorder="1" applyAlignment="1"/>
    <xf numFmtId="0" fontId="13" fillId="2" borderId="40" xfId="0" applyFont="1" applyFill="1" applyBorder="1" applyAlignment="1"/>
    <xf numFmtId="0" fontId="13" fillId="2" borderId="12" xfId="0" applyFont="1" applyFill="1" applyBorder="1" applyAlignment="1">
      <alignment vertical="center"/>
    </xf>
    <xf numFmtId="0" fontId="13" fillId="9" borderId="32" xfId="0" applyFont="1" applyFill="1" applyBorder="1" applyAlignment="1"/>
    <xf numFmtId="0" fontId="13" fillId="7" borderId="12" xfId="0" applyFont="1" applyFill="1" applyBorder="1" applyAlignment="1"/>
    <xf numFmtId="49" fontId="17" fillId="8" borderId="23" xfId="0" applyNumberFormat="1" applyFont="1" applyFill="1" applyBorder="1" applyAlignment="1">
      <alignment vertical="center"/>
    </xf>
    <xf numFmtId="49" fontId="17" fillId="8" borderId="13" xfId="0" applyNumberFormat="1" applyFont="1" applyFill="1" applyBorder="1" applyAlignment="1">
      <alignment vertical="center"/>
    </xf>
    <xf numFmtId="49" fontId="13" fillId="8" borderId="24" xfId="0" applyNumberFormat="1" applyFont="1" applyFill="1" applyBorder="1" applyAlignment="1"/>
    <xf numFmtId="49" fontId="17" fillId="2" borderId="25" xfId="0" applyNumberFormat="1" applyFont="1" applyFill="1" applyBorder="1" applyAlignment="1">
      <alignment vertical="center"/>
    </xf>
    <xf numFmtId="3" fontId="17" fillId="2" borderId="4" xfId="0" applyNumberFormat="1" applyFont="1" applyFill="1" applyBorder="1" applyAlignment="1">
      <alignment vertical="center"/>
    </xf>
    <xf numFmtId="0" fontId="17" fillId="2" borderId="4" xfId="0" applyNumberFormat="1" applyFont="1" applyFill="1" applyBorder="1" applyAlignment="1">
      <alignment vertical="center"/>
    </xf>
    <xf numFmtId="166" fontId="17" fillId="2" borderId="4" xfId="0" applyNumberFormat="1" applyFont="1" applyFill="1" applyBorder="1" applyAlignment="1">
      <alignment vertical="center"/>
    </xf>
    <xf numFmtId="0" fontId="14" fillId="7" borderId="12" xfId="0" applyFont="1" applyFill="1" applyBorder="1" applyAlignment="1">
      <alignment vertical="center"/>
    </xf>
    <xf numFmtId="49" fontId="17" fillId="8" borderId="27" xfId="0" applyNumberFormat="1" applyFont="1" applyFill="1" applyBorder="1" applyAlignment="1">
      <alignment vertical="center"/>
    </xf>
    <xf numFmtId="166" fontId="17" fillId="8" borderId="28" xfId="0" applyNumberFormat="1" applyFont="1" applyFill="1" applyBorder="1" applyAlignment="1">
      <alignment vertical="center"/>
    </xf>
    <xf numFmtId="9" fontId="17" fillId="8" borderId="29" xfId="0" applyNumberFormat="1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49" fontId="19" fillId="9" borderId="12" xfId="0" applyNumberFormat="1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41" xfId="0" applyFont="1" applyFill="1" applyBorder="1" applyAlignment="1">
      <alignment vertical="center"/>
    </xf>
    <xf numFmtId="0" fontId="14" fillId="7" borderId="11" xfId="0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49" fontId="17" fillId="8" borderId="54" xfId="0" applyNumberFormat="1" applyFont="1" applyFill="1" applyBorder="1" applyAlignment="1">
      <alignment vertical="center"/>
    </xf>
    <xf numFmtId="0" fontId="17" fillId="8" borderId="55" xfId="0" applyNumberFormat="1" applyFont="1" applyFill="1" applyBorder="1" applyAlignment="1">
      <alignment vertical="center"/>
    </xf>
    <xf numFmtId="0" fontId="17" fillId="8" borderId="56" xfId="0" applyNumberFormat="1" applyFont="1" applyFill="1" applyBorder="1" applyAlignment="1">
      <alignment vertical="center"/>
    </xf>
    <xf numFmtId="0" fontId="17" fillId="7" borderId="12" xfId="0" applyFont="1" applyFill="1" applyBorder="1" applyAlignment="1">
      <alignment vertical="center"/>
    </xf>
    <xf numFmtId="165" fontId="21" fillId="2" borderId="12" xfId="0" applyNumberFormat="1" applyFont="1" applyFill="1" applyBorder="1" applyAlignment="1">
      <alignment vertical="center"/>
    </xf>
    <xf numFmtId="166" fontId="17" fillId="8" borderId="29" xfId="0" applyNumberFormat="1" applyFont="1" applyFill="1" applyBorder="1" applyAlignment="1">
      <alignment vertical="center"/>
    </xf>
    <xf numFmtId="49" fontId="13" fillId="2" borderId="12" xfId="0" applyNumberFormat="1" applyFont="1" applyFill="1" applyBorder="1" applyAlignment="1">
      <alignment vertical="center"/>
    </xf>
    <xf numFmtId="0" fontId="24" fillId="10" borderId="42" xfId="1" applyFont="1" applyFill="1" applyBorder="1" applyAlignment="1">
      <alignment horizontal="right" vertical="center" wrapText="1"/>
    </xf>
    <xf numFmtId="0" fontId="23" fillId="10" borderId="12" xfId="1" applyFont="1" applyFill="1" applyBorder="1" applyAlignment="1">
      <alignment vertical="center" wrapText="1"/>
    </xf>
    <xf numFmtId="0" fontId="25" fillId="10" borderId="42" xfId="1" applyFont="1" applyFill="1" applyBorder="1" applyAlignment="1">
      <alignment horizontal="right" vertical="center"/>
    </xf>
    <xf numFmtId="0" fontId="24" fillId="0" borderId="42" xfId="1" applyFont="1" applyBorder="1" applyAlignment="1">
      <alignment horizontal="right" vertical="center"/>
    </xf>
    <xf numFmtId="3" fontId="25" fillId="0" borderId="42" xfId="1" applyNumberFormat="1" applyFont="1" applyBorder="1" applyAlignment="1">
      <alignment horizontal="right" vertical="center"/>
    </xf>
    <xf numFmtId="0" fontId="23" fillId="0" borderId="42" xfId="1" applyFont="1" applyBorder="1" applyAlignment="1">
      <alignment vertical="center" wrapText="1"/>
    </xf>
    <xf numFmtId="0" fontId="24" fillId="0" borderId="42" xfId="1" applyFont="1" applyBorder="1" applyAlignment="1">
      <alignment horizontal="right" vertical="center" wrapText="1"/>
    </xf>
    <xf numFmtId="0" fontId="23" fillId="0" borderId="12" xfId="1" applyFont="1" applyBorder="1" applyAlignment="1">
      <alignment vertical="center" wrapText="1"/>
    </xf>
    <xf numFmtId="0" fontId="25" fillId="0" borderId="42" xfId="1" applyFont="1" applyBorder="1" applyAlignment="1">
      <alignment horizontal="right" vertical="center" wrapText="1"/>
    </xf>
    <xf numFmtId="14" fontId="24" fillId="0" borderId="42" xfId="1" applyNumberFormat="1" applyFont="1" applyBorder="1" applyAlignment="1">
      <alignment horizontal="right" vertical="center"/>
    </xf>
    <xf numFmtId="0" fontId="25" fillId="10" borderId="42" xfId="1" applyFont="1" applyFill="1" applyBorder="1" applyAlignment="1">
      <alignment horizontal="right" vertical="center" wrapText="1"/>
    </xf>
    <xf numFmtId="0" fontId="5" fillId="2" borderId="12" xfId="0" applyFont="1" applyFill="1" applyBorder="1" applyAlignment="1"/>
    <xf numFmtId="3" fontId="5" fillId="2" borderId="12" xfId="0" applyNumberFormat="1" applyFont="1" applyFill="1" applyBorder="1" applyAlignment="1"/>
    <xf numFmtId="3" fontId="0" fillId="0" borderId="0" xfId="0" applyNumberFormat="1" applyFont="1" applyAlignment="1"/>
    <xf numFmtId="0" fontId="0" fillId="2" borderId="3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14" xfId="0" applyFont="1" applyFill="1" applyBorder="1" applyAlignment="1">
      <alignment vertical="center"/>
    </xf>
    <xf numFmtId="0" fontId="22" fillId="0" borderId="12" xfId="1" applyFont="1" applyAlignment="1">
      <alignment vertical="center"/>
    </xf>
    <xf numFmtId="0" fontId="0" fillId="2" borderId="1" xfId="0" applyFont="1" applyFill="1" applyBorder="1" applyAlignment="1">
      <alignment vertical="center"/>
    </xf>
    <xf numFmtId="0" fontId="5" fillId="2" borderId="43" xfId="0" applyFont="1" applyFill="1" applyBorder="1" applyAlignment="1">
      <alignment vertical="center" wrapText="1"/>
    </xf>
    <xf numFmtId="14" fontId="5" fillId="2" borderId="6" xfId="0" applyNumberFormat="1" applyFont="1" applyFill="1" applyBorder="1" applyAlignment="1">
      <alignment vertical="center"/>
    </xf>
    <xf numFmtId="0" fontId="5" fillId="2" borderId="43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justify" vertical="center" wrapText="1"/>
    </xf>
    <xf numFmtId="0" fontId="0" fillId="2" borderId="7" xfId="0" applyFont="1" applyFill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vertical="center"/>
    </xf>
    <xf numFmtId="3" fontId="5" fillId="2" borderId="8" xfId="0" applyNumberFormat="1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3" fontId="5" fillId="2" borderId="52" xfId="0" applyNumberFormat="1" applyFont="1" applyFill="1" applyBorder="1" applyAlignment="1">
      <alignment vertical="center"/>
    </xf>
    <xf numFmtId="0" fontId="0" fillId="0" borderId="12" xfId="0" applyNumberFormat="1" applyFont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vertical="center"/>
    </xf>
    <xf numFmtId="0" fontId="10" fillId="2" borderId="5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vertical="center"/>
    </xf>
    <xf numFmtId="10" fontId="13" fillId="2" borderId="26" xfId="0" applyNumberFormat="1" applyFont="1" applyFill="1" applyBorder="1" applyAlignment="1"/>
    <xf numFmtId="3" fontId="10" fillId="2" borderId="42" xfId="0" applyNumberFormat="1" applyFont="1" applyFill="1" applyBorder="1" applyAlignment="1">
      <alignment horizontal="center"/>
    </xf>
    <xf numFmtId="3" fontId="10" fillId="10" borderId="42" xfId="0" applyNumberFormat="1" applyFont="1" applyFill="1" applyBorder="1" applyAlignment="1">
      <alignment horizontal="center"/>
    </xf>
    <xf numFmtId="3" fontId="8" fillId="0" borderId="42" xfId="1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8" fillId="0" borderId="42" xfId="0" applyNumberFormat="1" applyFont="1" applyFill="1" applyBorder="1" applyAlignment="1">
      <alignment vertical="center"/>
    </xf>
    <xf numFmtId="3" fontId="10" fillId="0" borderId="46" xfId="0" applyNumberFormat="1" applyFont="1" applyFill="1" applyBorder="1" applyAlignment="1">
      <alignment vertical="center"/>
    </xf>
    <xf numFmtId="3" fontId="8" fillId="0" borderId="12" xfId="0" applyNumberFormat="1" applyFont="1" applyFill="1" applyBorder="1" applyAlignment="1">
      <alignment vertical="center"/>
    </xf>
    <xf numFmtId="0" fontId="23" fillId="0" borderId="42" xfId="1" applyFont="1" applyBorder="1" applyAlignment="1">
      <alignment vertical="center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9" fillId="9" borderId="30" xfId="0" applyNumberFormat="1" applyFont="1" applyFill="1" applyBorder="1" applyAlignment="1">
      <alignment vertical="center"/>
    </xf>
    <xf numFmtId="0" fontId="17" fillId="9" borderId="31" xfId="0" applyFont="1" applyFill="1" applyBorder="1" applyAlignment="1">
      <alignment vertical="center"/>
    </xf>
    <xf numFmtId="49" fontId="6" fillId="3" borderId="46" xfId="0" applyNumberFormat="1" applyFont="1" applyFill="1" applyBorder="1" applyAlignment="1">
      <alignment vertical="center" wrapText="1"/>
    </xf>
    <xf numFmtId="0" fontId="6" fillId="4" borderId="46" xfId="0" applyFont="1" applyFill="1" applyBorder="1" applyAlignment="1">
      <alignment vertical="center" wrapText="1"/>
    </xf>
    <xf numFmtId="0" fontId="23" fillId="0" borderId="42" xfId="1" applyFont="1" applyBorder="1" applyAlignment="1">
      <alignment horizontal="left" vertical="center" wrapText="1"/>
    </xf>
    <xf numFmtId="0" fontId="23" fillId="0" borderId="42" xfId="1" applyFont="1" applyBorder="1" applyAlignment="1">
      <alignment vertical="center" wrapText="1"/>
    </xf>
  </cellXfs>
  <cellStyles count="2">
    <cellStyle name="Normal" xfId="0" builtinId="0"/>
    <cellStyle name="Normal 3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224097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5036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tabSelected="1" topLeftCell="A28" zoomScale="110" zoomScaleNormal="110" workbookViewId="0">
      <selection activeCell="F21" sqref="F21"/>
    </sheetView>
  </sheetViews>
  <sheetFormatPr baseColWidth="10" defaultColWidth="10.88671875" defaultRowHeight="11.25" customHeight="1"/>
  <cols>
    <col min="1" max="1" width="4.44140625" style="1" customWidth="1"/>
    <col min="2" max="2" width="22.88671875" style="1" customWidth="1"/>
    <col min="3" max="3" width="31.109375" style="1" customWidth="1"/>
    <col min="4" max="4" width="9.44140625" style="1" customWidth="1"/>
    <col min="5" max="5" width="19.6640625" style="1" bestFit="1" customWidth="1"/>
    <col min="6" max="6" width="11" style="1" customWidth="1"/>
    <col min="7" max="7" width="17.33203125" style="1" customWidth="1"/>
    <col min="8" max="254" width="10.88671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6"/>
      <c r="C8" s="7"/>
      <c r="D8" s="2"/>
      <c r="E8" s="7"/>
      <c r="F8" s="7"/>
      <c r="G8" s="7"/>
    </row>
    <row r="9" spans="1:255" s="131" customFormat="1" ht="14.4">
      <c r="A9" s="127"/>
      <c r="B9" s="8" t="s">
        <v>0</v>
      </c>
      <c r="C9" s="128" t="s">
        <v>80</v>
      </c>
      <c r="D9" s="129"/>
      <c r="E9" s="176" t="s">
        <v>60</v>
      </c>
      <c r="F9" s="177"/>
      <c r="G9" s="130">
        <v>30000</v>
      </c>
      <c r="IU9" s="132"/>
    </row>
    <row r="10" spans="1:255" s="131" customFormat="1" ht="19.2">
      <c r="A10" s="133"/>
      <c r="B10" s="118" t="s">
        <v>1</v>
      </c>
      <c r="C10" s="113" t="s">
        <v>55</v>
      </c>
      <c r="D10" s="114"/>
      <c r="E10" s="178" t="s">
        <v>2</v>
      </c>
      <c r="F10" s="178"/>
      <c r="G10" s="115" t="s">
        <v>81</v>
      </c>
      <c r="IU10" s="132"/>
    </row>
    <row r="11" spans="1:255" s="131" customFormat="1" ht="21.6" customHeight="1">
      <c r="A11" s="133"/>
      <c r="B11" s="118" t="s">
        <v>3</v>
      </c>
      <c r="C11" s="116" t="s">
        <v>61</v>
      </c>
      <c r="D11" s="134"/>
      <c r="E11" s="178" t="s">
        <v>82</v>
      </c>
      <c r="F11" s="178"/>
      <c r="G11" s="117">
        <v>300</v>
      </c>
      <c r="IU11" s="132"/>
    </row>
    <row r="12" spans="1:255" s="131" customFormat="1" ht="14.4">
      <c r="A12" s="133"/>
      <c r="B12" s="118" t="s">
        <v>4</v>
      </c>
      <c r="C12" s="116" t="s">
        <v>83</v>
      </c>
      <c r="D12" s="134"/>
      <c r="E12" s="179" t="s">
        <v>84</v>
      </c>
      <c r="F12" s="179"/>
      <c r="G12" s="117">
        <v>9000000</v>
      </c>
      <c r="IU12" s="132"/>
    </row>
    <row r="13" spans="1:255" s="131" customFormat="1" ht="19.2">
      <c r="A13" s="133"/>
      <c r="B13" s="118" t="s">
        <v>85</v>
      </c>
      <c r="C13" s="119" t="s">
        <v>86</v>
      </c>
      <c r="D13" s="120"/>
      <c r="E13" s="179" t="s">
        <v>87</v>
      </c>
      <c r="F13" s="179"/>
      <c r="G13" s="121" t="s">
        <v>88</v>
      </c>
      <c r="IU13" s="132"/>
    </row>
    <row r="14" spans="1:255" s="131" customFormat="1" ht="14.4">
      <c r="A14" s="133"/>
      <c r="B14" s="118" t="s">
        <v>5</v>
      </c>
      <c r="C14" s="119" t="s">
        <v>89</v>
      </c>
      <c r="D14" s="120"/>
      <c r="E14" s="179" t="s">
        <v>6</v>
      </c>
      <c r="F14" s="179"/>
      <c r="G14" s="115" t="s">
        <v>81</v>
      </c>
      <c r="IU14" s="132"/>
    </row>
    <row r="15" spans="1:255" s="131" customFormat="1" ht="19.2">
      <c r="A15" s="133"/>
      <c r="B15" s="118" t="s">
        <v>7</v>
      </c>
      <c r="C15" s="122">
        <v>44732</v>
      </c>
      <c r="D15" s="134"/>
      <c r="E15" s="171" t="s">
        <v>8</v>
      </c>
      <c r="F15" s="171"/>
      <c r="G15" s="123" t="s">
        <v>90</v>
      </c>
      <c r="IU15" s="132"/>
    </row>
    <row r="16" spans="1:255" s="131" customFormat="1" ht="12" customHeight="1">
      <c r="A16" s="135"/>
      <c r="B16" s="136"/>
      <c r="C16" s="137"/>
      <c r="D16" s="11"/>
      <c r="E16" s="138"/>
      <c r="F16" s="138"/>
      <c r="G16" s="139"/>
      <c r="IU16" s="132"/>
    </row>
    <row r="17" spans="1:255" s="131" customFormat="1" ht="12" customHeight="1">
      <c r="A17" s="140"/>
      <c r="B17" s="172" t="s">
        <v>9</v>
      </c>
      <c r="C17" s="173"/>
      <c r="D17" s="173"/>
      <c r="E17" s="173"/>
      <c r="F17" s="173"/>
      <c r="G17" s="173"/>
      <c r="IU17" s="132"/>
    </row>
    <row r="18" spans="1:255" s="131" customFormat="1" ht="12" customHeight="1">
      <c r="A18" s="135"/>
      <c r="B18" s="141" t="s">
        <v>128</v>
      </c>
      <c r="C18" s="142" t="s">
        <v>129</v>
      </c>
      <c r="D18" s="142" t="s">
        <v>130</v>
      </c>
      <c r="E18" s="142"/>
      <c r="F18" s="143"/>
      <c r="G18" s="143"/>
      <c r="IU18" s="132"/>
    </row>
    <row r="19" spans="1:255" s="131" customFormat="1" ht="12" customHeight="1">
      <c r="A19" s="127"/>
      <c r="B19" s="9" t="s">
        <v>10</v>
      </c>
      <c r="C19" s="10"/>
      <c r="D19" s="11"/>
      <c r="E19" s="11"/>
      <c r="F19" s="11"/>
      <c r="G19" s="11"/>
      <c r="IU19" s="132"/>
    </row>
    <row r="20" spans="1:255" s="131" customFormat="1" ht="38.25" customHeight="1">
      <c r="A20" s="140"/>
      <c r="B20" s="12" t="s">
        <v>11</v>
      </c>
      <c r="C20" s="12" t="s">
        <v>12</v>
      </c>
      <c r="D20" s="12" t="s">
        <v>91</v>
      </c>
      <c r="E20" s="12" t="s">
        <v>14</v>
      </c>
      <c r="F20" s="12" t="s">
        <v>15</v>
      </c>
      <c r="G20" s="12" t="s">
        <v>16</v>
      </c>
      <c r="IU20" s="132"/>
    </row>
    <row r="21" spans="1:255" s="131" customFormat="1" ht="12.75" customHeight="1">
      <c r="A21" s="140"/>
      <c r="B21" s="13" t="s">
        <v>62</v>
      </c>
      <c r="C21" s="14" t="s">
        <v>66</v>
      </c>
      <c r="D21" s="14">
        <v>667</v>
      </c>
      <c r="E21" s="15" t="s">
        <v>92</v>
      </c>
      <c r="F21" s="166">
        <v>1200</v>
      </c>
      <c r="G21" s="16">
        <f>D21*F21</f>
        <v>800400</v>
      </c>
      <c r="IU21" s="132"/>
    </row>
    <row r="22" spans="1:255" s="131" customFormat="1" ht="12.75" customHeight="1">
      <c r="A22" s="140"/>
      <c r="B22" s="13" t="s">
        <v>63</v>
      </c>
      <c r="C22" s="14" t="s">
        <v>66</v>
      </c>
      <c r="D22" s="14">
        <v>667</v>
      </c>
      <c r="E22" s="15" t="s">
        <v>68</v>
      </c>
      <c r="F22" s="166">
        <v>1200</v>
      </c>
      <c r="G22" s="16">
        <f>D22*F22</f>
        <v>800400</v>
      </c>
      <c r="IU22" s="132"/>
    </row>
    <row r="23" spans="1:255" s="131" customFormat="1" ht="12.75" customHeight="1">
      <c r="A23" s="140"/>
      <c r="B23" s="13" t="s">
        <v>93</v>
      </c>
      <c r="C23" s="14" t="s">
        <v>17</v>
      </c>
      <c r="D23" s="14">
        <v>9.5</v>
      </c>
      <c r="E23" s="15" t="s">
        <v>94</v>
      </c>
      <c r="F23" s="166">
        <v>30000</v>
      </c>
      <c r="G23" s="16">
        <f>D23*F23</f>
        <v>285000</v>
      </c>
      <c r="IU23" s="132"/>
    </row>
    <row r="24" spans="1:255" s="131" customFormat="1" ht="14.4">
      <c r="A24" s="140"/>
      <c r="B24" s="13" t="s">
        <v>64</v>
      </c>
      <c r="C24" s="14" t="s">
        <v>17</v>
      </c>
      <c r="D24" s="14">
        <v>10.199999999999999</v>
      </c>
      <c r="E24" s="15" t="s">
        <v>95</v>
      </c>
      <c r="F24" s="166">
        <v>25000</v>
      </c>
      <c r="G24" s="16">
        <f>D24*F24</f>
        <v>254999.99999999997</v>
      </c>
      <c r="IU24" s="132"/>
    </row>
    <row r="25" spans="1:255" s="131" customFormat="1" ht="12.75" customHeight="1">
      <c r="A25" s="140"/>
      <c r="B25" s="16" t="s">
        <v>131</v>
      </c>
      <c r="C25" s="14" t="s">
        <v>132</v>
      </c>
      <c r="D25" s="14">
        <v>71</v>
      </c>
      <c r="E25" s="15" t="s">
        <v>133</v>
      </c>
      <c r="F25" s="166">
        <v>12000</v>
      </c>
      <c r="G25" s="16">
        <f>D25*F25</f>
        <v>852000</v>
      </c>
      <c r="IU25" s="132"/>
    </row>
    <row r="26" spans="1:255" s="131" customFormat="1" ht="12.75" customHeight="1">
      <c r="A26" s="140"/>
      <c r="B26" s="17" t="s">
        <v>18</v>
      </c>
      <c r="C26" s="18"/>
      <c r="D26" s="18"/>
      <c r="E26" s="18"/>
      <c r="F26" s="19"/>
      <c r="G26" s="20">
        <f>SUM(G21:G25)</f>
        <v>2992800</v>
      </c>
      <c r="IU26" s="132"/>
    </row>
    <row r="27" spans="1:255" s="131" customFormat="1" ht="12" customHeight="1">
      <c r="A27" s="135"/>
      <c r="B27" s="141"/>
      <c r="C27" s="143"/>
      <c r="D27" s="143"/>
      <c r="E27" s="143"/>
      <c r="F27" s="144"/>
      <c r="G27" s="144"/>
      <c r="IU27" s="132"/>
    </row>
    <row r="28" spans="1:255" s="131" customFormat="1" ht="12" customHeight="1">
      <c r="A28" s="127"/>
      <c r="B28" s="21" t="s">
        <v>19</v>
      </c>
      <c r="C28" s="22"/>
      <c r="D28" s="23"/>
      <c r="E28" s="23"/>
      <c r="F28" s="24"/>
      <c r="G28" s="24"/>
      <c r="IU28" s="132"/>
    </row>
    <row r="29" spans="1:255" s="131" customFormat="1" ht="24" customHeight="1">
      <c r="A29" s="127"/>
      <c r="B29" s="25" t="s">
        <v>11</v>
      </c>
      <c r="C29" s="26" t="s">
        <v>12</v>
      </c>
      <c r="D29" s="26" t="s">
        <v>13</v>
      </c>
      <c r="E29" s="25" t="s">
        <v>14</v>
      </c>
      <c r="F29" s="26" t="s">
        <v>15</v>
      </c>
      <c r="G29" s="25" t="s">
        <v>16</v>
      </c>
      <c r="IU29" s="132"/>
    </row>
    <row r="30" spans="1:255" s="131" customFormat="1" ht="12" customHeight="1">
      <c r="A30" s="127"/>
      <c r="B30" s="27"/>
      <c r="C30" s="28" t="s">
        <v>96</v>
      </c>
      <c r="D30" s="28"/>
      <c r="E30" s="28"/>
      <c r="F30" s="27"/>
      <c r="G30" s="27"/>
      <c r="IU30" s="132"/>
    </row>
    <row r="31" spans="1:255" s="131" customFormat="1" ht="12" customHeight="1">
      <c r="A31" s="127"/>
      <c r="B31" s="29" t="s">
        <v>20</v>
      </c>
      <c r="C31" s="30"/>
      <c r="D31" s="30"/>
      <c r="E31" s="30"/>
      <c r="F31" s="31"/>
      <c r="G31" s="31"/>
      <c r="IU31" s="132"/>
    </row>
    <row r="32" spans="1:255" s="131" customFormat="1" ht="12" customHeight="1">
      <c r="A32" s="135"/>
      <c r="B32" s="145"/>
      <c r="C32" s="146"/>
      <c r="D32" s="146"/>
      <c r="E32" s="146"/>
      <c r="F32" s="147"/>
      <c r="G32" s="147"/>
      <c r="IU32" s="132"/>
    </row>
    <row r="33" spans="1:254" s="132" customFormat="1" ht="12" customHeight="1">
      <c r="A33" s="127"/>
      <c r="B33" s="21" t="s">
        <v>21</v>
      </c>
      <c r="C33" s="22"/>
      <c r="D33" s="23"/>
      <c r="E33" s="23"/>
      <c r="F33" s="24"/>
      <c r="G33" s="24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31"/>
      <c r="CI33" s="131"/>
      <c r="CJ33" s="131"/>
      <c r="CK33" s="131"/>
      <c r="CL33" s="131"/>
      <c r="CM33" s="131"/>
      <c r="CN33" s="131"/>
      <c r="CO33" s="131"/>
      <c r="CP33" s="131"/>
      <c r="CQ33" s="131"/>
      <c r="CR33" s="131"/>
      <c r="CS33" s="131"/>
      <c r="CT33" s="131"/>
      <c r="CU33" s="131"/>
      <c r="CV33" s="131"/>
      <c r="CW33" s="131"/>
      <c r="CX33" s="131"/>
      <c r="CY33" s="131"/>
      <c r="CZ33" s="131"/>
      <c r="DA33" s="131"/>
      <c r="DB33" s="131"/>
      <c r="DC33" s="131"/>
      <c r="DD33" s="131"/>
      <c r="DE33" s="131"/>
      <c r="DF33" s="131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  <c r="FB33" s="131"/>
      <c r="FC33" s="131"/>
      <c r="FD33" s="131"/>
      <c r="FE33" s="131"/>
      <c r="FF33" s="131"/>
      <c r="FG33" s="131"/>
      <c r="FH33" s="131"/>
      <c r="FI33" s="131"/>
      <c r="FJ33" s="131"/>
      <c r="FK33" s="131"/>
      <c r="FL33" s="131"/>
      <c r="FM33" s="131"/>
      <c r="FN33" s="131"/>
      <c r="FO33" s="131"/>
      <c r="FP33" s="131"/>
      <c r="FQ33" s="131"/>
      <c r="FR33" s="131"/>
      <c r="FS33" s="131"/>
      <c r="FT33" s="131"/>
      <c r="FU33" s="131"/>
      <c r="FV33" s="131"/>
      <c r="FW33" s="131"/>
      <c r="FX33" s="131"/>
      <c r="FY33" s="131"/>
      <c r="FZ33" s="131"/>
      <c r="GA33" s="131"/>
      <c r="GB33" s="131"/>
      <c r="GC33" s="131"/>
      <c r="GD33" s="131"/>
      <c r="GE33" s="131"/>
      <c r="GF33" s="131"/>
      <c r="GG33" s="131"/>
      <c r="GH33" s="131"/>
      <c r="GI33" s="131"/>
      <c r="GJ33" s="131"/>
      <c r="GK33" s="131"/>
      <c r="GL33" s="131"/>
      <c r="GM33" s="131"/>
      <c r="GN33" s="131"/>
      <c r="GO33" s="131"/>
      <c r="GP33" s="131"/>
      <c r="GQ33" s="131"/>
      <c r="GR33" s="131"/>
      <c r="GS33" s="131"/>
      <c r="GT33" s="131"/>
      <c r="GU33" s="131"/>
      <c r="GV33" s="131"/>
      <c r="GW33" s="131"/>
      <c r="GX33" s="131"/>
      <c r="GY33" s="131"/>
      <c r="GZ33" s="131"/>
      <c r="HA33" s="131"/>
      <c r="HB33" s="131"/>
      <c r="HC33" s="131"/>
      <c r="HD33" s="131"/>
      <c r="HE33" s="131"/>
      <c r="HF33" s="131"/>
      <c r="HG33" s="131"/>
      <c r="HH33" s="131"/>
      <c r="HI33" s="131"/>
      <c r="HJ33" s="131"/>
      <c r="HK33" s="131"/>
      <c r="HL33" s="131"/>
      <c r="HM33" s="131"/>
      <c r="HN33" s="131"/>
      <c r="HO33" s="131"/>
      <c r="HP33" s="131"/>
      <c r="HQ33" s="131"/>
      <c r="HR33" s="131"/>
      <c r="HS33" s="131"/>
      <c r="HT33" s="131"/>
      <c r="HU33" s="131"/>
      <c r="HV33" s="131"/>
      <c r="HW33" s="131"/>
      <c r="HX33" s="131"/>
      <c r="HY33" s="131"/>
      <c r="HZ33" s="131"/>
      <c r="IA33" s="131"/>
      <c r="IB33" s="131"/>
      <c r="IC33" s="131"/>
      <c r="ID33" s="131"/>
      <c r="IE33" s="131"/>
      <c r="IF33" s="131"/>
      <c r="IG33" s="131"/>
      <c r="IH33" s="131"/>
      <c r="II33" s="131"/>
      <c r="IJ33" s="131"/>
      <c r="IK33" s="131"/>
      <c r="IL33" s="131"/>
      <c r="IM33" s="131"/>
      <c r="IN33" s="131"/>
      <c r="IO33" s="131"/>
      <c r="IP33" s="131"/>
      <c r="IQ33" s="131"/>
      <c r="IR33" s="131"/>
      <c r="IS33" s="131"/>
      <c r="IT33" s="131"/>
    </row>
    <row r="34" spans="1:254" s="132" customFormat="1" ht="24" customHeight="1">
      <c r="A34" s="127"/>
      <c r="B34" s="32" t="s">
        <v>11</v>
      </c>
      <c r="C34" s="32" t="s">
        <v>12</v>
      </c>
      <c r="D34" s="33" t="s">
        <v>134</v>
      </c>
      <c r="E34" s="32" t="s">
        <v>14</v>
      </c>
      <c r="F34" s="33" t="s">
        <v>15</v>
      </c>
      <c r="G34" s="32" t="s">
        <v>16</v>
      </c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131"/>
      <c r="CO34" s="131"/>
      <c r="CP34" s="131"/>
      <c r="CQ34" s="131"/>
      <c r="CR34" s="131"/>
      <c r="CS34" s="131"/>
      <c r="CT34" s="131"/>
      <c r="CU34" s="131"/>
      <c r="CV34" s="131"/>
      <c r="CW34" s="131"/>
      <c r="CX34" s="131"/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131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1"/>
      <c r="DV34" s="131"/>
      <c r="DW34" s="131"/>
      <c r="DX34" s="131"/>
      <c r="DY34" s="131"/>
      <c r="DZ34" s="131"/>
      <c r="EA34" s="131"/>
      <c r="EB34" s="131"/>
      <c r="EC34" s="131"/>
      <c r="ED34" s="131"/>
      <c r="EE34" s="131"/>
      <c r="EF34" s="131"/>
      <c r="EG34" s="131"/>
      <c r="EH34" s="131"/>
      <c r="EI34" s="131"/>
      <c r="EJ34" s="131"/>
      <c r="EK34" s="131"/>
      <c r="EL34" s="131"/>
      <c r="EM34" s="131"/>
      <c r="EN34" s="131"/>
      <c r="EO34" s="131"/>
      <c r="EP34" s="131"/>
      <c r="EQ34" s="131"/>
      <c r="ER34" s="131"/>
      <c r="ES34" s="131"/>
      <c r="ET34" s="131"/>
      <c r="EU34" s="131"/>
      <c r="EV34" s="131"/>
      <c r="EW34" s="131"/>
      <c r="EX34" s="131"/>
      <c r="EY34" s="131"/>
      <c r="EZ34" s="131"/>
      <c r="FA34" s="131"/>
      <c r="FB34" s="131"/>
      <c r="FC34" s="131"/>
      <c r="FD34" s="131"/>
      <c r="FE34" s="131"/>
      <c r="FF34" s="131"/>
      <c r="FG34" s="131"/>
      <c r="FH34" s="131"/>
      <c r="FI34" s="131"/>
      <c r="FJ34" s="131"/>
      <c r="FK34" s="131"/>
      <c r="FL34" s="131"/>
      <c r="FM34" s="131"/>
      <c r="FN34" s="131"/>
      <c r="FO34" s="131"/>
      <c r="FP34" s="131"/>
      <c r="FQ34" s="131"/>
      <c r="FR34" s="131"/>
      <c r="FS34" s="131"/>
      <c r="FT34" s="131"/>
      <c r="FU34" s="131"/>
      <c r="FV34" s="131"/>
      <c r="FW34" s="131"/>
      <c r="FX34" s="131"/>
      <c r="FY34" s="131"/>
      <c r="FZ34" s="131"/>
      <c r="GA34" s="131"/>
      <c r="GB34" s="131"/>
      <c r="GC34" s="131"/>
      <c r="GD34" s="131"/>
      <c r="GE34" s="131"/>
      <c r="GF34" s="131"/>
      <c r="GG34" s="131"/>
      <c r="GH34" s="131"/>
      <c r="GI34" s="131"/>
      <c r="GJ34" s="131"/>
      <c r="GK34" s="131"/>
      <c r="GL34" s="131"/>
      <c r="GM34" s="131"/>
      <c r="GN34" s="131"/>
      <c r="GO34" s="131"/>
      <c r="GP34" s="131"/>
      <c r="GQ34" s="131"/>
      <c r="GR34" s="131"/>
      <c r="GS34" s="131"/>
      <c r="GT34" s="131"/>
      <c r="GU34" s="131"/>
      <c r="GV34" s="131"/>
      <c r="GW34" s="131"/>
      <c r="GX34" s="131"/>
      <c r="GY34" s="131"/>
      <c r="GZ34" s="131"/>
      <c r="HA34" s="131"/>
      <c r="HB34" s="131"/>
      <c r="HC34" s="131"/>
      <c r="HD34" s="131"/>
      <c r="HE34" s="131"/>
      <c r="HF34" s="131"/>
      <c r="HG34" s="131"/>
      <c r="HH34" s="131"/>
      <c r="HI34" s="131"/>
      <c r="HJ34" s="131"/>
      <c r="HK34" s="131"/>
      <c r="HL34" s="131"/>
      <c r="HM34" s="131"/>
      <c r="HN34" s="131"/>
      <c r="HO34" s="131"/>
      <c r="HP34" s="131"/>
      <c r="HQ34" s="131"/>
      <c r="HR34" s="131"/>
      <c r="HS34" s="131"/>
      <c r="HT34" s="131"/>
      <c r="HU34" s="131"/>
      <c r="HV34" s="131"/>
      <c r="HW34" s="131"/>
      <c r="HX34" s="131"/>
      <c r="HY34" s="131"/>
      <c r="HZ34" s="131"/>
      <c r="IA34" s="131"/>
      <c r="IB34" s="131"/>
      <c r="IC34" s="131"/>
      <c r="ID34" s="131"/>
      <c r="IE34" s="131"/>
      <c r="IF34" s="131"/>
      <c r="IG34" s="131"/>
      <c r="IH34" s="131"/>
      <c r="II34" s="131"/>
      <c r="IJ34" s="131"/>
      <c r="IK34" s="131"/>
      <c r="IL34" s="131"/>
      <c r="IM34" s="131"/>
      <c r="IN34" s="131"/>
      <c r="IO34" s="131"/>
      <c r="IP34" s="131"/>
      <c r="IQ34" s="131"/>
      <c r="IR34" s="131"/>
      <c r="IS34" s="131"/>
      <c r="IT34" s="131"/>
    </row>
    <row r="35" spans="1:254" s="132" customFormat="1" ht="12.75" customHeight="1">
      <c r="A35" s="140"/>
      <c r="B35" s="13" t="s">
        <v>70</v>
      </c>
      <c r="C35" s="14" t="s">
        <v>22</v>
      </c>
      <c r="D35" s="14">
        <v>0.25</v>
      </c>
      <c r="E35" s="15" t="s">
        <v>97</v>
      </c>
      <c r="F35" s="166">
        <v>220000</v>
      </c>
      <c r="G35" s="16">
        <v>55000</v>
      </c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  <c r="CQ35" s="131"/>
      <c r="CR35" s="131"/>
      <c r="CS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1"/>
      <c r="DD35" s="131"/>
      <c r="DE35" s="131"/>
      <c r="DF35" s="131"/>
      <c r="DG35" s="131"/>
      <c r="DH35" s="131"/>
      <c r="DI35" s="131"/>
      <c r="DJ35" s="131"/>
      <c r="DK35" s="131"/>
      <c r="DL35" s="131"/>
      <c r="DM35" s="131"/>
      <c r="DN35" s="131"/>
      <c r="DO35" s="131"/>
      <c r="DP35" s="131"/>
      <c r="DQ35" s="131"/>
      <c r="DR35" s="131"/>
      <c r="DS35" s="131"/>
      <c r="DT35" s="131"/>
      <c r="DU35" s="131"/>
      <c r="DV35" s="131"/>
      <c r="DW35" s="131"/>
      <c r="DX35" s="131"/>
      <c r="DY35" s="131"/>
      <c r="DZ35" s="131"/>
      <c r="EA35" s="131"/>
      <c r="EB35" s="131"/>
      <c r="EC35" s="131"/>
      <c r="ED35" s="131"/>
      <c r="EE35" s="131"/>
      <c r="EF35" s="131"/>
      <c r="EG35" s="131"/>
      <c r="EH35" s="131"/>
      <c r="EI35" s="131"/>
      <c r="EJ35" s="131"/>
      <c r="EK35" s="131"/>
      <c r="EL35" s="131"/>
      <c r="EM35" s="131"/>
      <c r="EN35" s="131"/>
      <c r="EO35" s="131"/>
      <c r="EP35" s="131"/>
      <c r="EQ35" s="131"/>
      <c r="ER35" s="131"/>
      <c r="ES35" s="131"/>
      <c r="ET35" s="131"/>
      <c r="EU35" s="131"/>
      <c r="EV35" s="131"/>
      <c r="EW35" s="131"/>
      <c r="EX35" s="131"/>
      <c r="EY35" s="131"/>
      <c r="EZ35" s="131"/>
      <c r="FA35" s="131"/>
      <c r="FB35" s="131"/>
      <c r="FC35" s="131"/>
      <c r="FD35" s="131"/>
      <c r="FE35" s="131"/>
      <c r="FF35" s="131"/>
      <c r="FG35" s="131"/>
      <c r="FH35" s="131"/>
      <c r="FI35" s="131"/>
      <c r="FJ35" s="131"/>
      <c r="FK35" s="131"/>
      <c r="FL35" s="131"/>
      <c r="FM35" s="131"/>
      <c r="FN35" s="131"/>
      <c r="FO35" s="131"/>
      <c r="FP35" s="131"/>
      <c r="FQ35" s="131"/>
      <c r="FR35" s="131"/>
      <c r="FS35" s="131"/>
      <c r="FT35" s="131"/>
      <c r="FU35" s="131"/>
      <c r="FV35" s="131"/>
      <c r="FW35" s="131"/>
      <c r="FX35" s="131"/>
      <c r="FY35" s="131"/>
      <c r="FZ35" s="131"/>
      <c r="GA35" s="131"/>
      <c r="GB35" s="131"/>
      <c r="GC35" s="131"/>
      <c r="GD35" s="131"/>
      <c r="GE35" s="131"/>
      <c r="GF35" s="131"/>
      <c r="GG35" s="131"/>
      <c r="GH35" s="131"/>
      <c r="GI35" s="131"/>
      <c r="GJ35" s="131"/>
      <c r="GK35" s="131"/>
      <c r="GL35" s="131"/>
      <c r="GM35" s="131"/>
      <c r="GN35" s="131"/>
      <c r="GO35" s="131"/>
      <c r="GP35" s="131"/>
      <c r="GQ35" s="131"/>
      <c r="GR35" s="131"/>
      <c r="GS35" s="131"/>
      <c r="GT35" s="131"/>
      <c r="GU35" s="131"/>
      <c r="GV35" s="131"/>
      <c r="GW35" s="131"/>
      <c r="GX35" s="131"/>
      <c r="GY35" s="131"/>
      <c r="GZ35" s="131"/>
      <c r="HA35" s="131"/>
      <c r="HB35" s="131"/>
      <c r="HC35" s="131"/>
      <c r="HD35" s="131"/>
      <c r="HE35" s="131"/>
      <c r="HF35" s="131"/>
      <c r="HG35" s="131"/>
      <c r="HH35" s="131"/>
      <c r="HI35" s="131"/>
      <c r="HJ35" s="131"/>
      <c r="HK35" s="131"/>
      <c r="HL35" s="131"/>
      <c r="HM35" s="131"/>
      <c r="HN35" s="131"/>
      <c r="HO35" s="131"/>
      <c r="HP35" s="131"/>
      <c r="HQ35" s="131"/>
      <c r="HR35" s="131"/>
      <c r="HS35" s="131"/>
      <c r="HT35" s="131"/>
      <c r="HU35" s="131"/>
      <c r="HV35" s="131"/>
      <c r="HW35" s="131"/>
      <c r="HX35" s="131"/>
      <c r="HY35" s="131"/>
      <c r="HZ35" s="131"/>
      <c r="IA35" s="131"/>
      <c r="IB35" s="131"/>
      <c r="IC35" s="131"/>
      <c r="ID35" s="131"/>
      <c r="IE35" s="131"/>
      <c r="IF35" s="131"/>
      <c r="IG35" s="131"/>
      <c r="IH35" s="131"/>
      <c r="II35" s="131"/>
      <c r="IJ35" s="131"/>
      <c r="IK35" s="131"/>
      <c r="IL35" s="131"/>
      <c r="IM35" s="131"/>
      <c r="IN35" s="131"/>
      <c r="IO35" s="131"/>
      <c r="IP35" s="131"/>
      <c r="IQ35" s="131"/>
      <c r="IR35" s="131"/>
      <c r="IS35" s="131"/>
      <c r="IT35" s="131"/>
    </row>
    <row r="36" spans="1:254" s="132" customFormat="1" ht="12.75" customHeight="1">
      <c r="A36" s="140"/>
      <c r="B36" s="13" t="s">
        <v>98</v>
      </c>
      <c r="C36" s="14" t="s">
        <v>22</v>
      </c>
      <c r="D36" s="14">
        <v>0.25</v>
      </c>
      <c r="E36" s="15" t="s">
        <v>97</v>
      </c>
      <c r="F36" s="166">
        <v>220000</v>
      </c>
      <c r="G36" s="16">
        <v>55000</v>
      </c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131"/>
      <c r="CQ36" s="131"/>
      <c r="CR36" s="131"/>
      <c r="CS36" s="131"/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/>
      <c r="DN36" s="131"/>
      <c r="DO36" s="131"/>
      <c r="DP36" s="131"/>
      <c r="DQ36" s="131"/>
      <c r="DR36" s="131"/>
      <c r="DS36" s="131"/>
      <c r="DT36" s="131"/>
      <c r="DU36" s="131"/>
      <c r="DV36" s="131"/>
      <c r="DW36" s="131"/>
      <c r="DX36" s="131"/>
      <c r="DY36" s="131"/>
      <c r="DZ36" s="131"/>
      <c r="EA36" s="131"/>
      <c r="EB36" s="131"/>
      <c r="EC36" s="131"/>
      <c r="ED36" s="131"/>
      <c r="EE36" s="131"/>
      <c r="EF36" s="131"/>
      <c r="EG36" s="131"/>
      <c r="EH36" s="131"/>
      <c r="EI36" s="131"/>
      <c r="EJ36" s="131"/>
      <c r="EK36" s="131"/>
      <c r="EL36" s="131"/>
      <c r="EM36" s="131"/>
      <c r="EN36" s="131"/>
      <c r="EO36" s="131"/>
      <c r="EP36" s="131"/>
      <c r="EQ36" s="131"/>
      <c r="ER36" s="131"/>
      <c r="ES36" s="131"/>
      <c r="ET36" s="131"/>
      <c r="EU36" s="131"/>
      <c r="EV36" s="131"/>
      <c r="EW36" s="131"/>
      <c r="EX36" s="131"/>
      <c r="EY36" s="131"/>
      <c r="EZ36" s="131"/>
      <c r="FA36" s="131"/>
      <c r="FB36" s="131"/>
      <c r="FC36" s="131"/>
      <c r="FD36" s="131"/>
      <c r="FE36" s="131"/>
      <c r="FF36" s="131"/>
      <c r="FG36" s="131"/>
      <c r="FH36" s="131"/>
      <c r="FI36" s="131"/>
      <c r="FJ36" s="131"/>
      <c r="FK36" s="131"/>
      <c r="FL36" s="131"/>
      <c r="FM36" s="131"/>
      <c r="FN36" s="131"/>
      <c r="FO36" s="131"/>
      <c r="FP36" s="131"/>
      <c r="FQ36" s="131"/>
      <c r="FR36" s="131"/>
      <c r="FS36" s="131"/>
      <c r="FT36" s="131"/>
      <c r="FU36" s="131"/>
      <c r="FV36" s="131"/>
      <c r="FW36" s="131"/>
      <c r="FX36" s="131"/>
      <c r="FY36" s="131"/>
      <c r="FZ36" s="131"/>
      <c r="GA36" s="131"/>
      <c r="GB36" s="131"/>
      <c r="GC36" s="131"/>
      <c r="GD36" s="131"/>
      <c r="GE36" s="131"/>
      <c r="GF36" s="131"/>
      <c r="GG36" s="131"/>
      <c r="GH36" s="131"/>
      <c r="GI36" s="131"/>
      <c r="GJ36" s="131"/>
      <c r="GK36" s="131"/>
      <c r="GL36" s="131"/>
      <c r="GM36" s="131"/>
      <c r="GN36" s="131"/>
      <c r="GO36" s="131"/>
      <c r="GP36" s="131"/>
      <c r="GQ36" s="131"/>
      <c r="GR36" s="131"/>
      <c r="GS36" s="131"/>
      <c r="GT36" s="131"/>
      <c r="GU36" s="131"/>
      <c r="GV36" s="131"/>
      <c r="GW36" s="131"/>
      <c r="GX36" s="131"/>
      <c r="GY36" s="131"/>
      <c r="GZ36" s="131"/>
      <c r="HA36" s="131"/>
      <c r="HB36" s="131"/>
      <c r="HC36" s="131"/>
      <c r="HD36" s="131"/>
      <c r="HE36" s="131"/>
      <c r="HF36" s="131"/>
      <c r="HG36" s="131"/>
      <c r="HH36" s="131"/>
      <c r="HI36" s="131"/>
      <c r="HJ36" s="131"/>
      <c r="HK36" s="131"/>
      <c r="HL36" s="131"/>
      <c r="HM36" s="131"/>
      <c r="HN36" s="131"/>
      <c r="HO36" s="131"/>
      <c r="HP36" s="131"/>
      <c r="HQ36" s="131"/>
      <c r="HR36" s="131"/>
      <c r="HS36" s="131"/>
      <c r="HT36" s="131"/>
      <c r="HU36" s="131"/>
      <c r="HV36" s="131"/>
      <c r="HW36" s="131"/>
      <c r="HX36" s="131"/>
      <c r="HY36" s="131"/>
      <c r="HZ36" s="131"/>
      <c r="IA36" s="131"/>
      <c r="IB36" s="131"/>
      <c r="IC36" s="131"/>
      <c r="ID36" s="131"/>
      <c r="IE36" s="131"/>
      <c r="IF36" s="131"/>
      <c r="IG36" s="131"/>
      <c r="IH36" s="131"/>
      <c r="II36" s="131"/>
      <c r="IJ36" s="131"/>
      <c r="IK36" s="131"/>
      <c r="IL36" s="131"/>
      <c r="IM36" s="131"/>
      <c r="IN36" s="131"/>
      <c r="IO36" s="131"/>
      <c r="IP36" s="131"/>
      <c r="IQ36" s="131"/>
      <c r="IR36" s="131"/>
      <c r="IS36" s="131"/>
      <c r="IT36" s="131"/>
    </row>
    <row r="37" spans="1:254" s="132" customFormat="1" ht="12.75" customHeight="1">
      <c r="A37" s="140"/>
      <c r="B37" s="13" t="s">
        <v>135</v>
      </c>
      <c r="C37" s="14" t="s">
        <v>99</v>
      </c>
      <c r="D37" s="14">
        <v>8</v>
      </c>
      <c r="E37" s="15" t="s">
        <v>100</v>
      </c>
      <c r="F37" s="166">
        <v>25000</v>
      </c>
      <c r="G37" s="16">
        <f t="shared" ref="G37:G38" si="0">D37*F37</f>
        <v>200000</v>
      </c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131"/>
      <c r="CO37" s="131"/>
      <c r="CP37" s="131"/>
      <c r="CQ37" s="131"/>
      <c r="CR37" s="131"/>
      <c r="CS37" s="131"/>
      <c r="CT37" s="131"/>
      <c r="CU37" s="131"/>
      <c r="CV37" s="131"/>
      <c r="CW37" s="131"/>
      <c r="CX37" s="131"/>
      <c r="CY37" s="131"/>
      <c r="CZ37" s="131"/>
      <c r="DA37" s="131"/>
      <c r="DB37" s="131"/>
      <c r="DC37" s="131"/>
      <c r="DD37" s="131"/>
      <c r="DE37" s="131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131"/>
      <c r="DQ37" s="131"/>
      <c r="DR37" s="131"/>
      <c r="DS37" s="131"/>
      <c r="DT37" s="131"/>
      <c r="DU37" s="131"/>
      <c r="DV37" s="131"/>
      <c r="DW37" s="131"/>
      <c r="DX37" s="131"/>
      <c r="DY37" s="131"/>
      <c r="DZ37" s="131"/>
      <c r="EA37" s="131"/>
      <c r="EB37" s="131"/>
      <c r="EC37" s="131"/>
      <c r="ED37" s="131"/>
      <c r="EE37" s="131"/>
      <c r="EF37" s="131"/>
      <c r="EG37" s="131"/>
      <c r="EH37" s="131"/>
      <c r="EI37" s="131"/>
      <c r="EJ37" s="131"/>
      <c r="EK37" s="131"/>
      <c r="EL37" s="131"/>
      <c r="EM37" s="131"/>
      <c r="EN37" s="131"/>
      <c r="EO37" s="131"/>
      <c r="EP37" s="131"/>
      <c r="EQ37" s="131"/>
      <c r="ER37" s="131"/>
      <c r="ES37" s="131"/>
      <c r="ET37" s="131"/>
      <c r="EU37" s="131"/>
      <c r="EV37" s="131"/>
      <c r="EW37" s="131"/>
      <c r="EX37" s="131"/>
      <c r="EY37" s="131"/>
      <c r="EZ37" s="131"/>
      <c r="FA37" s="131"/>
      <c r="FB37" s="131"/>
      <c r="FC37" s="131"/>
      <c r="FD37" s="131"/>
      <c r="FE37" s="131"/>
      <c r="FF37" s="131"/>
      <c r="FG37" s="131"/>
      <c r="FH37" s="131"/>
      <c r="FI37" s="131"/>
      <c r="FJ37" s="131"/>
      <c r="FK37" s="131"/>
      <c r="FL37" s="131"/>
      <c r="FM37" s="131"/>
      <c r="FN37" s="131"/>
      <c r="FO37" s="131"/>
      <c r="FP37" s="131"/>
      <c r="FQ37" s="131"/>
      <c r="FR37" s="131"/>
      <c r="FS37" s="131"/>
      <c r="FT37" s="131"/>
      <c r="FU37" s="131"/>
      <c r="FV37" s="131"/>
      <c r="FW37" s="131"/>
      <c r="FX37" s="131"/>
      <c r="FY37" s="131"/>
      <c r="FZ37" s="131"/>
      <c r="GA37" s="131"/>
      <c r="GB37" s="131"/>
      <c r="GC37" s="131"/>
      <c r="GD37" s="131"/>
      <c r="GE37" s="131"/>
      <c r="GF37" s="131"/>
      <c r="GG37" s="131"/>
      <c r="GH37" s="131"/>
      <c r="GI37" s="131"/>
      <c r="GJ37" s="131"/>
      <c r="GK37" s="131"/>
      <c r="GL37" s="131"/>
      <c r="GM37" s="131"/>
      <c r="GN37" s="131"/>
      <c r="GO37" s="131"/>
      <c r="GP37" s="131"/>
      <c r="GQ37" s="131"/>
      <c r="GR37" s="131"/>
      <c r="GS37" s="131"/>
      <c r="GT37" s="131"/>
      <c r="GU37" s="131"/>
      <c r="GV37" s="131"/>
      <c r="GW37" s="131"/>
      <c r="GX37" s="131"/>
      <c r="GY37" s="131"/>
      <c r="GZ37" s="131"/>
      <c r="HA37" s="131"/>
      <c r="HB37" s="131"/>
      <c r="HC37" s="131"/>
      <c r="HD37" s="131"/>
      <c r="HE37" s="131"/>
      <c r="HF37" s="131"/>
      <c r="HG37" s="131"/>
      <c r="HH37" s="131"/>
      <c r="HI37" s="131"/>
      <c r="HJ37" s="131"/>
      <c r="HK37" s="131"/>
      <c r="HL37" s="131"/>
      <c r="HM37" s="131"/>
      <c r="HN37" s="131"/>
      <c r="HO37" s="131"/>
      <c r="HP37" s="131"/>
      <c r="HQ37" s="131"/>
      <c r="HR37" s="131"/>
      <c r="HS37" s="131"/>
      <c r="HT37" s="131"/>
      <c r="HU37" s="131"/>
      <c r="HV37" s="131"/>
      <c r="HW37" s="131"/>
      <c r="HX37" s="131"/>
      <c r="HY37" s="131"/>
      <c r="HZ37" s="131"/>
      <c r="IA37" s="131"/>
      <c r="IB37" s="131"/>
      <c r="IC37" s="131"/>
      <c r="ID37" s="131"/>
      <c r="IE37" s="131"/>
      <c r="IF37" s="131"/>
      <c r="IG37" s="131"/>
      <c r="IH37" s="131"/>
      <c r="II37" s="131"/>
      <c r="IJ37" s="131"/>
      <c r="IK37" s="131"/>
      <c r="IL37" s="131"/>
      <c r="IM37" s="131"/>
      <c r="IN37" s="131"/>
      <c r="IO37" s="131"/>
      <c r="IP37" s="131"/>
      <c r="IQ37" s="131"/>
      <c r="IR37" s="131"/>
      <c r="IS37" s="131"/>
      <c r="IT37" s="131"/>
    </row>
    <row r="38" spans="1:254" s="132" customFormat="1" ht="12.75" customHeight="1">
      <c r="A38" s="140"/>
      <c r="B38" s="13" t="s">
        <v>65</v>
      </c>
      <c r="C38" s="14" t="s">
        <v>67</v>
      </c>
      <c r="D38" s="34">
        <v>71</v>
      </c>
      <c r="E38" s="15" t="s">
        <v>101</v>
      </c>
      <c r="F38" s="166">
        <v>2200</v>
      </c>
      <c r="G38" s="16">
        <f t="shared" si="0"/>
        <v>156200</v>
      </c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31"/>
      <c r="CI38" s="131"/>
      <c r="CJ38" s="131"/>
      <c r="CK38" s="131"/>
      <c r="CL38" s="131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31"/>
      <c r="DK38" s="131"/>
      <c r="DL38" s="131"/>
      <c r="DM38" s="131"/>
      <c r="DN38" s="131"/>
      <c r="DO38" s="131"/>
      <c r="DP38" s="131"/>
      <c r="DQ38" s="131"/>
      <c r="DR38" s="131"/>
      <c r="DS38" s="131"/>
      <c r="DT38" s="131"/>
      <c r="DU38" s="131"/>
      <c r="DV38" s="131"/>
      <c r="DW38" s="131"/>
      <c r="DX38" s="131"/>
      <c r="DY38" s="131"/>
      <c r="DZ38" s="131"/>
      <c r="EA38" s="131"/>
      <c r="EB38" s="131"/>
      <c r="EC38" s="131"/>
      <c r="ED38" s="131"/>
      <c r="EE38" s="131"/>
      <c r="EF38" s="131"/>
      <c r="EG38" s="131"/>
      <c r="EH38" s="131"/>
      <c r="EI38" s="131"/>
      <c r="EJ38" s="131"/>
      <c r="EK38" s="131"/>
      <c r="EL38" s="131"/>
      <c r="EM38" s="131"/>
      <c r="EN38" s="131"/>
      <c r="EO38" s="131"/>
      <c r="EP38" s="131"/>
      <c r="EQ38" s="131"/>
      <c r="ER38" s="131"/>
      <c r="ES38" s="131"/>
      <c r="ET38" s="131"/>
      <c r="EU38" s="131"/>
      <c r="EV38" s="131"/>
      <c r="EW38" s="131"/>
      <c r="EX38" s="131"/>
      <c r="EY38" s="131"/>
      <c r="EZ38" s="131"/>
      <c r="FA38" s="131"/>
      <c r="FB38" s="131"/>
      <c r="FC38" s="131"/>
      <c r="FD38" s="131"/>
      <c r="FE38" s="131"/>
      <c r="FF38" s="131"/>
      <c r="FG38" s="131"/>
      <c r="FH38" s="131"/>
      <c r="FI38" s="131"/>
      <c r="FJ38" s="131"/>
      <c r="FK38" s="131"/>
      <c r="FL38" s="131"/>
      <c r="FM38" s="131"/>
      <c r="FN38" s="131"/>
      <c r="FO38" s="131"/>
      <c r="FP38" s="131"/>
      <c r="FQ38" s="131"/>
      <c r="FR38" s="131"/>
      <c r="FS38" s="131"/>
      <c r="FT38" s="131"/>
      <c r="FU38" s="131"/>
      <c r="FV38" s="131"/>
      <c r="FW38" s="131"/>
      <c r="FX38" s="131"/>
      <c r="FY38" s="131"/>
      <c r="FZ38" s="131"/>
      <c r="GA38" s="131"/>
      <c r="GB38" s="131"/>
      <c r="GC38" s="131"/>
      <c r="GD38" s="131"/>
      <c r="GE38" s="131"/>
      <c r="GF38" s="131"/>
      <c r="GG38" s="131"/>
      <c r="GH38" s="131"/>
      <c r="GI38" s="131"/>
      <c r="GJ38" s="131"/>
      <c r="GK38" s="131"/>
      <c r="GL38" s="131"/>
      <c r="GM38" s="131"/>
      <c r="GN38" s="131"/>
      <c r="GO38" s="131"/>
      <c r="GP38" s="131"/>
      <c r="GQ38" s="131"/>
      <c r="GR38" s="131"/>
      <c r="GS38" s="131"/>
      <c r="GT38" s="131"/>
      <c r="GU38" s="131"/>
      <c r="GV38" s="131"/>
      <c r="GW38" s="131"/>
      <c r="GX38" s="131"/>
      <c r="GY38" s="131"/>
      <c r="GZ38" s="131"/>
      <c r="HA38" s="131"/>
      <c r="HB38" s="131"/>
      <c r="HC38" s="131"/>
      <c r="HD38" s="131"/>
      <c r="HE38" s="131"/>
      <c r="HF38" s="131"/>
      <c r="HG38" s="131"/>
      <c r="HH38" s="131"/>
      <c r="HI38" s="131"/>
      <c r="HJ38" s="131"/>
      <c r="HK38" s="131"/>
      <c r="HL38" s="131"/>
      <c r="HM38" s="131"/>
      <c r="HN38" s="131"/>
      <c r="HO38" s="131"/>
      <c r="HP38" s="131"/>
      <c r="HQ38" s="131"/>
      <c r="HR38" s="131"/>
      <c r="HS38" s="131"/>
      <c r="HT38" s="131"/>
      <c r="HU38" s="131"/>
      <c r="HV38" s="131"/>
      <c r="HW38" s="131"/>
      <c r="HX38" s="131"/>
      <c r="HY38" s="131"/>
      <c r="HZ38" s="131"/>
      <c r="IA38" s="131"/>
      <c r="IB38" s="131"/>
      <c r="IC38" s="131"/>
      <c r="ID38" s="131"/>
      <c r="IE38" s="131"/>
      <c r="IF38" s="131"/>
      <c r="IG38" s="131"/>
      <c r="IH38" s="131"/>
      <c r="II38" s="131"/>
      <c r="IJ38" s="131"/>
      <c r="IK38" s="131"/>
      <c r="IL38" s="131"/>
      <c r="IM38" s="131"/>
      <c r="IN38" s="131"/>
      <c r="IO38" s="131"/>
      <c r="IP38" s="131"/>
      <c r="IQ38" s="131"/>
      <c r="IR38" s="131"/>
      <c r="IS38" s="131"/>
      <c r="IT38" s="131"/>
    </row>
    <row r="39" spans="1:254" s="132" customFormat="1" ht="12.75" customHeight="1">
      <c r="A39" s="127"/>
      <c r="B39" s="35" t="s">
        <v>23</v>
      </c>
      <c r="C39" s="36"/>
      <c r="D39" s="36"/>
      <c r="E39" s="36"/>
      <c r="F39" s="37"/>
      <c r="G39" s="38">
        <f>SUM(G35:G38)</f>
        <v>466200</v>
      </c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131"/>
      <c r="CO39" s="131"/>
      <c r="CP39" s="131"/>
      <c r="CQ39" s="131"/>
      <c r="CR39" s="131"/>
      <c r="CS39" s="131"/>
      <c r="CT39" s="131"/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  <c r="DH39" s="131"/>
      <c r="DI39" s="131"/>
      <c r="DJ39" s="131"/>
      <c r="DK39" s="131"/>
      <c r="DL39" s="131"/>
      <c r="DM39" s="131"/>
      <c r="DN39" s="131"/>
      <c r="DO39" s="131"/>
      <c r="DP39" s="131"/>
      <c r="DQ39" s="131"/>
      <c r="DR39" s="131"/>
      <c r="DS39" s="131"/>
      <c r="DT39" s="131"/>
      <c r="DU39" s="131"/>
      <c r="DV39" s="131"/>
      <c r="DW39" s="131"/>
      <c r="DX39" s="131"/>
      <c r="DY39" s="131"/>
      <c r="DZ39" s="131"/>
      <c r="EA39" s="131"/>
      <c r="EB39" s="131"/>
      <c r="EC39" s="131"/>
      <c r="ED39" s="131"/>
      <c r="EE39" s="131"/>
      <c r="EF39" s="131"/>
      <c r="EG39" s="131"/>
      <c r="EH39" s="131"/>
      <c r="EI39" s="131"/>
      <c r="EJ39" s="131"/>
      <c r="EK39" s="131"/>
      <c r="EL39" s="131"/>
      <c r="EM39" s="131"/>
      <c r="EN39" s="131"/>
      <c r="EO39" s="131"/>
      <c r="EP39" s="131"/>
      <c r="EQ39" s="131"/>
      <c r="ER39" s="131"/>
      <c r="ES39" s="131"/>
      <c r="ET39" s="131"/>
      <c r="EU39" s="131"/>
      <c r="EV39" s="131"/>
      <c r="EW39" s="131"/>
      <c r="EX39" s="131"/>
      <c r="EY39" s="131"/>
      <c r="EZ39" s="131"/>
      <c r="FA39" s="131"/>
      <c r="FB39" s="131"/>
      <c r="FC39" s="131"/>
      <c r="FD39" s="131"/>
      <c r="FE39" s="131"/>
      <c r="FF39" s="131"/>
      <c r="FG39" s="131"/>
      <c r="FH39" s="131"/>
      <c r="FI39" s="131"/>
      <c r="FJ39" s="131"/>
      <c r="FK39" s="131"/>
      <c r="FL39" s="131"/>
      <c r="FM39" s="131"/>
      <c r="FN39" s="131"/>
      <c r="FO39" s="131"/>
      <c r="FP39" s="131"/>
      <c r="FQ39" s="131"/>
      <c r="FR39" s="131"/>
      <c r="FS39" s="131"/>
      <c r="FT39" s="131"/>
      <c r="FU39" s="131"/>
      <c r="FV39" s="131"/>
      <c r="FW39" s="131"/>
      <c r="FX39" s="131"/>
      <c r="FY39" s="131"/>
      <c r="FZ39" s="131"/>
      <c r="GA39" s="131"/>
      <c r="GB39" s="131"/>
      <c r="GC39" s="131"/>
      <c r="GD39" s="131"/>
      <c r="GE39" s="131"/>
      <c r="GF39" s="131"/>
      <c r="GG39" s="131"/>
      <c r="GH39" s="131"/>
      <c r="GI39" s="131"/>
      <c r="GJ39" s="131"/>
      <c r="GK39" s="131"/>
      <c r="GL39" s="131"/>
      <c r="GM39" s="131"/>
      <c r="GN39" s="131"/>
      <c r="GO39" s="131"/>
      <c r="GP39" s="131"/>
      <c r="GQ39" s="131"/>
      <c r="GR39" s="131"/>
      <c r="GS39" s="131"/>
      <c r="GT39" s="131"/>
      <c r="GU39" s="131"/>
      <c r="GV39" s="131"/>
      <c r="GW39" s="131"/>
      <c r="GX39" s="131"/>
      <c r="GY39" s="131"/>
      <c r="GZ39" s="131"/>
      <c r="HA39" s="131"/>
      <c r="HB39" s="131"/>
      <c r="HC39" s="131"/>
      <c r="HD39" s="131"/>
      <c r="HE39" s="131"/>
      <c r="HF39" s="131"/>
      <c r="HG39" s="131"/>
      <c r="HH39" s="131"/>
      <c r="HI39" s="131"/>
      <c r="HJ39" s="131"/>
      <c r="HK39" s="131"/>
      <c r="HL39" s="131"/>
      <c r="HM39" s="131"/>
      <c r="HN39" s="131"/>
      <c r="HO39" s="131"/>
      <c r="HP39" s="131"/>
      <c r="HQ39" s="131"/>
      <c r="HR39" s="131"/>
      <c r="HS39" s="131"/>
      <c r="HT39" s="131"/>
      <c r="HU39" s="131"/>
      <c r="HV39" s="131"/>
      <c r="HW39" s="131"/>
      <c r="HX39" s="131"/>
      <c r="HY39" s="131"/>
      <c r="HZ39" s="131"/>
      <c r="IA39" s="131"/>
      <c r="IB39" s="131"/>
      <c r="IC39" s="131"/>
      <c r="ID39" s="131"/>
      <c r="IE39" s="131"/>
      <c r="IF39" s="131"/>
      <c r="IG39" s="131"/>
      <c r="IH39" s="131"/>
      <c r="II39" s="131"/>
      <c r="IJ39" s="131"/>
      <c r="IK39" s="131"/>
      <c r="IL39" s="131"/>
      <c r="IM39" s="131"/>
      <c r="IN39" s="131"/>
      <c r="IO39" s="131"/>
      <c r="IP39" s="131"/>
      <c r="IQ39" s="131"/>
      <c r="IR39" s="131"/>
      <c r="IS39" s="131"/>
      <c r="IT39" s="131"/>
    </row>
    <row r="40" spans="1:254" s="132" customFormat="1" ht="12" customHeight="1">
      <c r="A40" s="135"/>
      <c r="B40" s="145"/>
      <c r="C40" s="146"/>
      <c r="D40" s="146"/>
      <c r="E40" s="146"/>
      <c r="F40" s="147"/>
      <c r="G40" s="147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  <c r="ER40" s="131"/>
      <c r="ES40" s="131"/>
      <c r="ET40" s="131"/>
      <c r="EU40" s="131"/>
      <c r="EV40" s="131"/>
      <c r="EW40" s="131"/>
      <c r="EX40" s="131"/>
      <c r="EY40" s="131"/>
      <c r="EZ40" s="131"/>
      <c r="FA40" s="131"/>
      <c r="FB40" s="131"/>
      <c r="FC40" s="131"/>
      <c r="FD40" s="131"/>
      <c r="FE40" s="131"/>
      <c r="FF40" s="131"/>
      <c r="FG40" s="131"/>
      <c r="FH40" s="131"/>
      <c r="FI40" s="131"/>
      <c r="FJ40" s="131"/>
      <c r="FK40" s="131"/>
      <c r="FL40" s="131"/>
      <c r="FM40" s="131"/>
      <c r="FN40" s="131"/>
      <c r="FO40" s="131"/>
      <c r="FP40" s="131"/>
      <c r="FQ40" s="131"/>
      <c r="FR40" s="131"/>
      <c r="FS40" s="131"/>
      <c r="FT40" s="131"/>
      <c r="FU40" s="131"/>
      <c r="FV40" s="131"/>
      <c r="FW40" s="131"/>
      <c r="FX40" s="131"/>
      <c r="FY40" s="131"/>
      <c r="FZ40" s="131"/>
      <c r="GA40" s="131"/>
      <c r="GB40" s="131"/>
      <c r="GC40" s="131"/>
      <c r="GD40" s="131"/>
      <c r="GE40" s="131"/>
      <c r="GF40" s="131"/>
      <c r="GG40" s="131"/>
      <c r="GH40" s="131"/>
      <c r="GI40" s="131"/>
      <c r="GJ40" s="131"/>
      <c r="GK40" s="131"/>
      <c r="GL40" s="131"/>
      <c r="GM40" s="131"/>
      <c r="GN40" s="131"/>
      <c r="GO40" s="131"/>
      <c r="GP40" s="131"/>
      <c r="GQ40" s="131"/>
      <c r="GR40" s="131"/>
      <c r="GS40" s="131"/>
      <c r="GT40" s="131"/>
      <c r="GU40" s="131"/>
      <c r="GV40" s="131"/>
      <c r="GW40" s="131"/>
      <c r="GX40" s="131"/>
      <c r="GY40" s="131"/>
      <c r="GZ40" s="131"/>
      <c r="HA40" s="131"/>
      <c r="HB40" s="131"/>
      <c r="HC40" s="131"/>
      <c r="HD40" s="131"/>
      <c r="HE40" s="131"/>
      <c r="HF40" s="131"/>
      <c r="HG40" s="131"/>
      <c r="HH40" s="131"/>
      <c r="HI40" s="131"/>
      <c r="HJ40" s="131"/>
      <c r="HK40" s="131"/>
      <c r="HL40" s="131"/>
      <c r="HM40" s="131"/>
      <c r="HN40" s="131"/>
      <c r="HO40" s="131"/>
      <c r="HP40" s="131"/>
      <c r="HQ40" s="131"/>
      <c r="HR40" s="131"/>
      <c r="HS40" s="131"/>
      <c r="HT40" s="131"/>
      <c r="HU40" s="131"/>
      <c r="HV40" s="131"/>
      <c r="HW40" s="131"/>
      <c r="HX40" s="131"/>
      <c r="HY40" s="131"/>
      <c r="HZ40" s="131"/>
      <c r="IA40" s="131"/>
      <c r="IB40" s="131"/>
      <c r="IC40" s="131"/>
      <c r="ID40" s="131"/>
      <c r="IE40" s="131"/>
      <c r="IF40" s="131"/>
      <c r="IG40" s="131"/>
      <c r="IH40" s="131"/>
      <c r="II40" s="131"/>
      <c r="IJ40" s="131"/>
      <c r="IK40" s="131"/>
      <c r="IL40" s="131"/>
      <c r="IM40" s="131"/>
      <c r="IN40" s="131"/>
      <c r="IO40" s="131"/>
      <c r="IP40" s="131"/>
      <c r="IQ40" s="131"/>
      <c r="IR40" s="131"/>
      <c r="IS40" s="131"/>
      <c r="IT40" s="131"/>
    </row>
    <row r="41" spans="1:254" s="132" customFormat="1" ht="12" customHeight="1">
      <c r="A41" s="127"/>
      <c r="B41" s="21" t="s">
        <v>24</v>
      </c>
      <c r="C41" s="22"/>
      <c r="D41" s="23"/>
      <c r="E41" s="23"/>
      <c r="F41" s="24"/>
      <c r="G41" s="24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1"/>
      <c r="EF41" s="131"/>
      <c r="EG41" s="131"/>
      <c r="EH41" s="131"/>
      <c r="EI41" s="131"/>
      <c r="EJ41" s="131"/>
      <c r="EK41" s="131"/>
      <c r="EL41" s="131"/>
      <c r="EM41" s="131"/>
      <c r="EN41" s="131"/>
      <c r="EO41" s="131"/>
      <c r="EP41" s="131"/>
      <c r="EQ41" s="131"/>
      <c r="ER41" s="131"/>
      <c r="ES41" s="131"/>
      <c r="ET41" s="131"/>
      <c r="EU41" s="131"/>
      <c r="EV41" s="131"/>
      <c r="EW41" s="131"/>
      <c r="EX41" s="131"/>
      <c r="EY41" s="131"/>
      <c r="EZ41" s="131"/>
      <c r="FA41" s="131"/>
      <c r="FB41" s="131"/>
      <c r="FC41" s="131"/>
      <c r="FD41" s="131"/>
      <c r="FE41" s="131"/>
      <c r="FF41" s="131"/>
      <c r="FG41" s="131"/>
      <c r="FH41" s="131"/>
      <c r="FI41" s="131"/>
      <c r="FJ41" s="131"/>
      <c r="FK41" s="131"/>
      <c r="FL41" s="131"/>
      <c r="FM41" s="131"/>
      <c r="FN41" s="131"/>
      <c r="FO41" s="131"/>
      <c r="FP41" s="131"/>
      <c r="FQ41" s="131"/>
      <c r="FR41" s="131"/>
      <c r="FS41" s="131"/>
      <c r="FT41" s="131"/>
      <c r="FU41" s="131"/>
      <c r="FV41" s="131"/>
      <c r="FW41" s="131"/>
      <c r="FX41" s="131"/>
      <c r="FY41" s="131"/>
      <c r="FZ41" s="131"/>
      <c r="GA41" s="131"/>
      <c r="GB41" s="131"/>
      <c r="GC41" s="131"/>
      <c r="GD41" s="131"/>
      <c r="GE41" s="131"/>
      <c r="GF41" s="131"/>
      <c r="GG41" s="131"/>
      <c r="GH41" s="131"/>
      <c r="GI41" s="131"/>
      <c r="GJ41" s="131"/>
      <c r="GK41" s="131"/>
      <c r="GL41" s="131"/>
      <c r="GM41" s="131"/>
      <c r="GN41" s="131"/>
      <c r="GO41" s="131"/>
      <c r="GP41" s="131"/>
      <c r="GQ41" s="131"/>
      <c r="GR41" s="131"/>
      <c r="GS41" s="131"/>
      <c r="GT41" s="131"/>
      <c r="GU41" s="131"/>
      <c r="GV41" s="131"/>
      <c r="GW41" s="131"/>
      <c r="GX41" s="131"/>
      <c r="GY41" s="131"/>
      <c r="GZ41" s="131"/>
      <c r="HA41" s="131"/>
      <c r="HB41" s="131"/>
      <c r="HC41" s="131"/>
      <c r="HD41" s="131"/>
      <c r="HE41" s="131"/>
      <c r="HF41" s="131"/>
      <c r="HG41" s="131"/>
      <c r="HH41" s="131"/>
      <c r="HI41" s="131"/>
      <c r="HJ41" s="131"/>
      <c r="HK41" s="131"/>
      <c r="HL41" s="131"/>
      <c r="HM41" s="131"/>
      <c r="HN41" s="131"/>
      <c r="HO41" s="131"/>
      <c r="HP41" s="131"/>
      <c r="HQ41" s="131"/>
      <c r="HR41" s="131"/>
      <c r="HS41" s="131"/>
      <c r="HT41" s="131"/>
      <c r="HU41" s="131"/>
      <c r="HV41" s="131"/>
      <c r="HW41" s="131"/>
      <c r="HX41" s="131"/>
      <c r="HY41" s="131"/>
      <c r="HZ41" s="131"/>
      <c r="IA41" s="131"/>
      <c r="IB41" s="131"/>
      <c r="IC41" s="131"/>
      <c r="ID41" s="131"/>
      <c r="IE41" s="131"/>
      <c r="IF41" s="131"/>
      <c r="IG41" s="131"/>
      <c r="IH41" s="131"/>
      <c r="II41" s="131"/>
      <c r="IJ41" s="131"/>
      <c r="IK41" s="131"/>
      <c r="IL41" s="131"/>
      <c r="IM41" s="131"/>
      <c r="IN41" s="131"/>
      <c r="IO41" s="131"/>
      <c r="IP41" s="131"/>
      <c r="IQ41" s="131"/>
      <c r="IR41" s="131"/>
      <c r="IS41" s="131"/>
      <c r="IT41" s="131"/>
    </row>
    <row r="42" spans="1:254" s="132" customFormat="1" ht="24" customHeight="1">
      <c r="A42" s="127"/>
      <c r="B42" s="33" t="s">
        <v>25</v>
      </c>
      <c r="C42" s="33" t="s">
        <v>26</v>
      </c>
      <c r="D42" s="33" t="s">
        <v>27</v>
      </c>
      <c r="E42" s="33" t="s">
        <v>14</v>
      </c>
      <c r="F42" s="33" t="s">
        <v>15</v>
      </c>
      <c r="G42" s="33" t="s">
        <v>16</v>
      </c>
      <c r="H42" s="131"/>
      <c r="I42" s="131"/>
      <c r="J42" s="148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131"/>
      <c r="DD42" s="131"/>
      <c r="DE42" s="131"/>
      <c r="DF42" s="131"/>
      <c r="DG42" s="131"/>
      <c r="DH42" s="131"/>
      <c r="DI42" s="131"/>
      <c r="DJ42" s="131"/>
      <c r="DK42" s="131"/>
      <c r="DL42" s="131"/>
      <c r="DM42" s="131"/>
      <c r="DN42" s="131"/>
      <c r="DO42" s="131"/>
      <c r="DP42" s="131"/>
      <c r="DQ42" s="131"/>
      <c r="DR42" s="131"/>
      <c r="DS42" s="131"/>
      <c r="DT42" s="131"/>
      <c r="DU42" s="131"/>
      <c r="DV42" s="131"/>
      <c r="DW42" s="131"/>
      <c r="DX42" s="131"/>
      <c r="DY42" s="131"/>
      <c r="DZ42" s="131"/>
      <c r="EA42" s="131"/>
      <c r="EB42" s="131"/>
      <c r="EC42" s="131"/>
      <c r="ED42" s="131"/>
      <c r="EE42" s="131"/>
      <c r="EF42" s="131"/>
      <c r="EG42" s="131"/>
      <c r="EH42" s="131"/>
      <c r="EI42" s="131"/>
      <c r="EJ42" s="131"/>
      <c r="EK42" s="131"/>
      <c r="EL42" s="131"/>
      <c r="EM42" s="131"/>
      <c r="EN42" s="131"/>
      <c r="EO42" s="131"/>
      <c r="EP42" s="131"/>
      <c r="EQ42" s="131"/>
      <c r="ER42" s="131"/>
      <c r="ES42" s="131"/>
      <c r="ET42" s="131"/>
      <c r="EU42" s="131"/>
      <c r="EV42" s="131"/>
      <c r="EW42" s="131"/>
      <c r="EX42" s="131"/>
      <c r="EY42" s="131"/>
      <c r="EZ42" s="131"/>
      <c r="FA42" s="131"/>
      <c r="FB42" s="131"/>
      <c r="FC42" s="131"/>
      <c r="FD42" s="131"/>
      <c r="FE42" s="131"/>
      <c r="FF42" s="131"/>
      <c r="FG42" s="131"/>
      <c r="FH42" s="131"/>
      <c r="FI42" s="131"/>
      <c r="FJ42" s="131"/>
      <c r="FK42" s="131"/>
      <c r="FL42" s="131"/>
      <c r="FM42" s="131"/>
      <c r="FN42" s="131"/>
      <c r="FO42" s="131"/>
      <c r="FP42" s="131"/>
      <c r="FQ42" s="131"/>
      <c r="FR42" s="131"/>
      <c r="FS42" s="131"/>
      <c r="FT42" s="131"/>
      <c r="FU42" s="131"/>
      <c r="FV42" s="131"/>
      <c r="FW42" s="131"/>
      <c r="FX42" s="131"/>
      <c r="FY42" s="131"/>
      <c r="FZ42" s="131"/>
      <c r="GA42" s="131"/>
      <c r="GB42" s="131"/>
      <c r="GC42" s="131"/>
      <c r="GD42" s="131"/>
      <c r="GE42" s="131"/>
      <c r="GF42" s="131"/>
      <c r="GG42" s="131"/>
      <c r="GH42" s="131"/>
      <c r="GI42" s="131"/>
      <c r="GJ42" s="131"/>
      <c r="GK42" s="131"/>
      <c r="GL42" s="131"/>
      <c r="GM42" s="131"/>
      <c r="GN42" s="131"/>
      <c r="GO42" s="131"/>
      <c r="GP42" s="131"/>
      <c r="GQ42" s="131"/>
      <c r="GR42" s="131"/>
      <c r="GS42" s="131"/>
      <c r="GT42" s="131"/>
      <c r="GU42" s="131"/>
      <c r="GV42" s="131"/>
      <c r="GW42" s="131"/>
      <c r="GX42" s="131"/>
      <c r="GY42" s="131"/>
      <c r="GZ42" s="131"/>
      <c r="HA42" s="131"/>
      <c r="HB42" s="131"/>
      <c r="HC42" s="131"/>
      <c r="HD42" s="131"/>
      <c r="HE42" s="131"/>
      <c r="HF42" s="131"/>
      <c r="HG42" s="131"/>
      <c r="HH42" s="131"/>
      <c r="HI42" s="131"/>
      <c r="HJ42" s="131"/>
      <c r="HK42" s="131"/>
      <c r="HL42" s="131"/>
      <c r="HM42" s="131"/>
      <c r="HN42" s="131"/>
      <c r="HO42" s="131"/>
      <c r="HP42" s="131"/>
      <c r="HQ42" s="131"/>
      <c r="HR42" s="131"/>
      <c r="HS42" s="131"/>
      <c r="HT42" s="131"/>
      <c r="HU42" s="131"/>
      <c r="HV42" s="131"/>
      <c r="HW42" s="131"/>
      <c r="HX42" s="131"/>
      <c r="HY42" s="131"/>
      <c r="HZ42" s="131"/>
      <c r="IA42" s="131"/>
      <c r="IB42" s="131"/>
      <c r="IC42" s="131"/>
      <c r="ID42" s="131"/>
      <c r="IE42" s="131"/>
      <c r="IF42" s="131"/>
      <c r="IG42" s="131"/>
      <c r="IH42" s="131"/>
      <c r="II42" s="131"/>
      <c r="IJ42" s="131"/>
      <c r="IK42" s="131"/>
      <c r="IL42" s="131"/>
      <c r="IM42" s="131"/>
      <c r="IN42" s="131"/>
      <c r="IO42" s="131"/>
      <c r="IP42" s="131"/>
      <c r="IQ42" s="131"/>
      <c r="IR42" s="131"/>
      <c r="IS42" s="131"/>
      <c r="IT42" s="131"/>
    </row>
    <row r="43" spans="1:254" s="132" customFormat="1" ht="12.75" customHeight="1">
      <c r="A43" s="140"/>
      <c r="B43" s="149" t="s">
        <v>28</v>
      </c>
      <c r="C43" s="150"/>
      <c r="D43" s="151"/>
      <c r="E43" s="150"/>
      <c r="F43" s="152"/>
      <c r="G43" s="152"/>
      <c r="H43" s="131"/>
      <c r="I43" s="131"/>
      <c r="J43" s="148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31"/>
      <c r="CI43" s="131"/>
      <c r="CJ43" s="131"/>
      <c r="CK43" s="131"/>
      <c r="CL43" s="131"/>
      <c r="CM43" s="131"/>
      <c r="CN43" s="131"/>
      <c r="CO43" s="131"/>
      <c r="CP43" s="131"/>
      <c r="CQ43" s="131"/>
      <c r="CR43" s="131"/>
      <c r="CS43" s="131"/>
      <c r="CT43" s="131"/>
      <c r="CU43" s="131"/>
      <c r="CV43" s="131"/>
      <c r="CW43" s="131"/>
      <c r="CX43" s="131"/>
      <c r="CY43" s="131"/>
      <c r="CZ43" s="131"/>
      <c r="DA43" s="131"/>
      <c r="DB43" s="131"/>
      <c r="DC43" s="131"/>
      <c r="DD43" s="131"/>
      <c r="DE43" s="131"/>
      <c r="DF43" s="131"/>
      <c r="DG43" s="131"/>
      <c r="DH43" s="131"/>
      <c r="DI43" s="131"/>
      <c r="DJ43" s="131"/>
      <c r="DK43" s="131"/>
      <c r="DL43" s="131"/>
      <c r="DM43" s="131"/>
      <c r="DN43" s="131"/>
      <c r="DO43" s="131"/>
      <c r="DP43" s="131"/>
      <c r="DQ43" s="131"/>
      <c r="DR43" s="131"/>
      <c r="DS43" s="131"/>
      <c r="DT43" s="131"/>
      <c r="DU43" s="131"/>
      <c r="DV43" s="131"/>
      <c r="DW43" s="131"/>
      <c r="DX43" s="131"/>
      <c r="DY43" s="131"/>
      <c r="DZ43" s="131"/>
      <c r="EA43" s="131"/>
      <c r="EB43" s="131"/>
      <c r="EC43" s="131"/>
      <c r="ED43" s="131"/>
      <c r="EE43" s="131"/>
      <c r="EF43" s="131"/>
      <c r="EG43" s="131"/>
      <c r="EH43" s="131"/>
      <c r="EI43" s="131"/>
      <c r="EJ43" s="131"/>
      <c r="EK43" s="131"/>
      <c r="EL43" s="131"/>
      <c r="EM43" s="131"/>
      <c r="EN43" s="131"/>
      <c r="EO43" s="131"/>
      <c r="EP43" s="131"/>
      <c r="EQ43" s="131"/>
      <c r="ER43" s="131"/>
      <c r="ES43" s="131"/>
      <c r="ET43" s="131"/>
      <c r="EU43" s="131"/>
      <c r="EV43" s="131"/>
      <c r="EW43" s="131"/>
      <c r="EX43" s="131"/>
      <c r="EY43" s="131"/>
      <c r="EZ43" s="131"/>
      <c r="FA43" s="131"/>
      <c r="FB43" s="131"/>
      <c r="FC43" s="131"/>
      <c r="FD43" s="131"/>
      <c r="FE43" s="131"/>
      <c r="FF43" s="131"/>
      <c r="FG43" s="131"/>
      <c r="FH43" s="131"/>
      <c r="FI43" s="131"/>
      <c r="FJ43" s="131"/>
      <c r="FK43" s="131"/>
      <c r="FL43" s="131"/>
      <c r="FM43" s="131"/>
      <c r="FN43" s="131"/>
      <c r="FO43" s="131"/>
      <c r="FP43" s="131"/>
      <c r="FQ43" s="131"/>
      <c r="FR43" s="131"/>
      <c r="FS43" s="131"/>
      <c r="FT43" s="131"/>
      <c r="FU43" s="131"/>
      <c r="FV43" s="131"/>
      <c r="FW43" s="131"/>
      <c r="FX43" s="131"/>
      <c r="FY43" s="131"/>
      <c r="FZ43" s="131"/>
      <c r="GA43" s="131"/>
      <c r="GB43" s="131"/>
      <c r="GC43" s="131"/>
      <c r="GD43" s="131"/>
      <c r="GE43" s="131"/>
      <c r="GF43" s="131"/>
      <c r="GG43" s="131"/>
      <c r="GH43" s="131"/>
      <c r="GI43" s="131"/>
      <c r="GJ43" s="131"/>
      <c r="GK43" s="131"/>
      <c r="GL43" s="131"/>
      <c r="GM43" s="131"/>
      <c r="GN43" s="131"/>
      <c r="GO43" s="131"/>
      <c r="GP43" s="131"/>
      <c r="GQ43" s="131"/>
      <c r="GR43" s="131"/>
      <c r="GS43" s="131"/>
      <c r="GT43" s="131"/>
      <c r="GU43" s="131"/>
      <c r="GV43" s="131"/>
      <c r="GW43" s="131"/>
      <c r="GX43" s="131"/>
      <c r="GY43" s="131"/>
      <c r="GZ43" s="131"/>
      <c r="HA43" s="131"/>
      <c r="HB43" s="131"/>
      <c r="HC43" s="131"/>
      <c r="HD43" s="131"/>
      <c r="HE43" s="131"/>
      <c r="HF43" s="131"/>
      <c r="HG43" s="131"/>
      <c r="HH43" s="131"/>
      <c r="HI43" s="131"/>
      <c r="HJ43" s="131"/>
      <c r="HK43" s="131"/>
      <c r="HL43" s="131"/>
      <c r="HM43" s="131"/>
      <c r="HN43" s="131"/>
      <c r="HO43" s="131"/>
      <c r="HP43" s="131"/>
      <c r="HQ43" s="131"/>
      <c r="HR43" s="131"/>
      <c r="HS43" s="131"/>
      <c r="HT43" s="131"/>
      <c r="HU43" s="131"/>
      <c r="HV43" s="131"/>
      <c r="HW43" s="131"/>
      <c r="HX43" s="131"/>
      <c r="HY43" s="131"/>
      <c r="HZ43" s="131"/>
      <c r="IA43" s="131"/>
      <c r="IB43" s="131"/>
      <c r="IC43" s="131"/>
      <c r="ID43" s="131"/>
      <c r="IE43" s="131"/>
      <c r="IF43" s="131"/>
      <c r="IG43" s="131"/>
      <c r="IH43" s="131"/>
      <c r="II43" s="131"/>
      <c r="IJ43" s="131"/>
      <c r="IK43" s="131"/>
      <c r="IL43" s="131"/>
      <c r="IM43" s="131"/>
      <c r="IN43" s="131"/>
      <c r="IO43" s="131"/>
      <c r="IP43" s="131"/>
      <c r="IQ43" s="131"/>
      <c r="IR43" s="131"/>
      <c r="IS43" s="131"/>
      <c r="IT43" s="131"/>
    </row>
    <row r="44" spans="1:254" s="132" customFormat="1" ht="12.75" customHeight="1">
      <c r="A44" s="140"/>
      <c r="B44" s="13" t="s">
        <v>71</v>
      </c>
      <c r="C44" s="14" t="s">
        <v>102</v>
      </c>
      <c r="D44" s="39">
        <v>667</v>
      </c>
      <c r="E44" s="14" t="s">
        <v>136</v>
      </c>
      <c r="F44" s="166">
        <v>1120</v>
      </c>
      <c r="G44" s="16">
        <f>D44*F44</f>
        <v>747040</v>
      </c>
      <c r="H44" s="153"/>
      <c r="I44" s="131"/>
      <c r="J44" s="148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31"/>
      <c r="CI44" s="131"/>
      <c r="CJ44" s="131"/>
      <c r="CK44" s="131"/>
      <c r="CL44" s="131"/>
      <c r="CM44" s="131"/>
      <c r="CN44" s="131"/>
      <c r="CO44" s="131"/>
      <c r="CP44" s="131"/>
      <c r="CQ44" s="131"/>
      <c r="CR44" s="131"/>
      <c r="CS44" s="131"/>
      <c r="CT44" s="131"/>
      <c r="CU44" s="131"/>
      <c r="CV44" s="131"/>
      <c r="CW44" s="131"/>
      <c r="CX44" s="131"/>
      <c r="CY44" s="131"/>
      <c r="CZ44" s="131"/>
      <c r="DA44" s="131"/>
      <c r="DB44" s="131"/>
      <c r="DC44" s="131"/>
      <c r="DD44" s="131"/>
      <c r="DE44" s="131"/>
      <c r="DF44" s="131"/>
      <c r="DG44" s="131"/>
      <c r="DH44" s="131"/>
      <c r="DI44" s="131"/>
      <c r="DJ44" s="131"/>
      <c r="DK44" s="131"/>
      <c r="DL44" s="131"/>
      <c r="DM44" s="131"/>
      <c r="DN44" s="131"/>
      <c r="DO44" s="131"/>
      <c r="DP44" s="131"/>
      <c r="DQ44" s="131"/>
      <c r="DR44" s="131"/>
      <c r="DS44" s="131"/>
      <c r="DT44" s="131"/>
      <c r="DU44" s="131"/>
      <c r="DV44" s="131"/>
      <c r="DW44" s="131"/>
      <c r="DX44" s="131"/>
      <c r="DY44" s="131"/>
      <c r="DZ44" s="131"/>
      <c r="EA44" s="131"/>
      <c r="EB44" s="131"/>
      <c r="EC44" s="131"/>
      <c r="ED44" s="131"/>
      <c r="EE44" s="131"/>
      <c r="EF44" s="131"/>
      <c r="EG44" s="131"/>
      <c r="EH44" s="131"/>
      <c r="EI44" s="131"/>
      <c r="EJ44" s="131"/>
      <c r="EK44" s="131"/>
      <c r="EL44" s="131"/>
      <c r="EM44" s="131"/>
      <c r="EN44" s="131"/>
      <c r="EO44" s="131"/>
      <c r="EP44" s="131"/>
      <c r="EQ44" s="131"/>
      <c r="ER44" s="131"/>
      <c r="ES44" s="131"/>
      <c r="ET44" s="131"/>
      <c r="EU44" s="131"/>
      <c r="EV44" s="131"/>
      <c r="EW44" s="131"/>
      <c r="EX44" s="131"/>
      <c r="EY44" s="131"/>
      <c r="EZ44" s="131"/>
      <c r="FA44" s="131"/>
      <c r="FB44" s="131"/>
      <c r="FC44" s="131"/>
      <c r="FD44" s="131"/>
      <c r="FE44" s="131"/>
      <c r="FF44" s="131"/>
      <c r="FG44" s="131"/>
      <c r="FH44" s="131"/>
      <c r="FI44" s="131"/>
      <c r="FJ44" s="131"/>
      <c r="FK44" s="131"/>
      <c r="FL44" s="131"/>
      <c r="FM44" s="131"/>
      <c r="FN44" s="131"/>
      <c r="FO44" s="131"/>
      <c r="FP44" s="131"/>
      <c r="FQ44" s="131"/>
      <c r="FR44" s="131"/>
      <c r="FS44" s="131"/>
      <c r="FT44" s="131"/>
      <c r="FU44" s="131"/>
      <c r="FV44" s="131"/>
      <c r="FW44" s="131"/>
      <c r="FX44" s="131"/>
      <c r="FY44" s="131"/>
      <c r="FZ44" s="131"/>
      <c r="GA44" s="131"/>
      <c r="GB44" s="131"/>
      <c r="GC44" s="131"/>
      <c r="GD44" s="131"/>
      <c r="GE44" s="131"/>
      <c r="GF44" s="131"/>
      <c r="GG44" s="131"/>
      <c r="GH44" s="131"/>
      <c r="GI44" s="131"/>
      <c r="GJ44" s="131"/>
      <c r="GK44" s="131"/>
      <c r="GL44" s="131"/>
      <c r="GM44" s="131"/>
      <c r="GN44" s="131"/>
      <c r="GO44" s="131"/>
      <c r="GP44" s="131"/>
      <c r="GQ44" s="131"/>
      <c r="GR44" s="131"/>
      <c r="GS44" s="131"/>
      <c r="GT44" s="131"/>
      <c r="GU44" s="131"/>
      <c r="GV44" s="131"/>
      <c r="GW44" s="131"/>
      <c r="GX44" s="131"/>
      <c r="GY44" s="131"/>
      <c r="GZ44" s="131"/>
      <c r="HA44" s="131"/>
      <c r="HB44" s="131"/>
      <c r="HC44" s="131"/>
      <c r="HD44" s="131"/>
      <c r="HE44" s="131"/>
      <c r="HF44" s="131"/>
      <c r="HG44" s="131"/>
      <c r="HH44" s="131"/>
      <c r="HI44" s="131"/>
      <c r="HJ44" s="131"/>
      <c r="HK44" s="131"/>
      <c r="HL44" s="131"/>
      <c r="HM44" s="131"/>
      <c r="HN44" s="131"/>
      <c r="HO44" s="131"/>
      <c r="HP44" s="131"/>
      <c r="HQ44" s="131"/>
      <c r="HR44" s="131"/>
      <c r="HS44" s="131"/>
      <c r="HT44" s="131"/>
      <c r="HU44" s="131"/>
      <c r="HV44" s="131"/>
      <c r="HW44" s="131"/>
      <c r="HX44" s="131"/>
      <c r="HY44" s="131"/>
      <c r="HZ44" s="131"/>
      <c r="IA44" s="131"/>
      <c r="IB44" s="131"/>
      <c r="IC44" s="131"/>
      <c r="ID44" s="131"/>
      <c r="IE44" s="131"/>
      <c r="IF44" s="131"/>
      <c r="IG44" s="131"/>
      <c r="IH44" s="131"/>
      <c r="II44" s="131"/>
      <c r="IJ44" s="131"/>
      <c r="IK44" s="131"/>
      <c r="IL44" s="131"/>
      <c r="IM44" s="131"/>
      <c r="IN44" s="131"/>
      <c r="IO44" s="131"/>
      <c r="IP44" s="131"/>
      <c r="IQ44" s="131"/>
      <c r="IR44" s="131"/>
      <c r="IS44" s="131"/>
      <c r="IT44" s="131"/>
    </row>
    <row r="45" spans="1:254" s="132" customFormat="1" ht="12.75" customHeight="1">
      <c r="A45" s="140"/>
      <c r="B45" s="13" t="s">
        <v>126</v>
      </c>
      <c r="C45" s="14" t="s">
        <v>102</v>
      </c>
      <c r="D45" s="39">
        <v>135</v>
      </c>
      <c r="E45" s="14" t="s">
        <v>69</v>
      </c>
      <c r="F45" s="166">
        <v>1157</v>
      </c>
      <c r="G45" s="16">
        <v>156195</v>
      </c>
      <c r="H45" s="153"/>
      <c r="I45" s="131"/>
      <c r="J45" s="148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31"/>
      <c r="CI45" s="131"/>
      <c r="CJ45" s="131"/>
      <c r="CK45" s="131"/>
      <c r="CL45" s="131"/>
      <c r="CM45" s="131"/>
      <c r="CN45" s="131"/>
      <c r="CO45" s="131"/>
      <c r="CP45" s="131"/>
      <c r="CQ45" s="131"/>
      <c r="CR45" s="131"/>
      <c r="CS45" s="131"/>
      <c r="CT45" s="131"/>
      <c r="CU45" s="131"/>
      <c r="CV45" s="131"/>
      <c r="CW45" s="131"/>
      <c r="CX45" s="131"/>
      <c r="CY45" s="131"/>
      <c r="CZ45" s="131"/>
      <c r="DA45" s="131"/>
      <c r="DB45" s="131"/>
      <c r="DC45" s="131"/>
      <c r="DD45" s="131"/>
      <c r="DE45" s="131"/>
      <c r="DF45" s="131"/>
      <c r="DG45" s="131"/>
      <c r="DH45" s="131"/>
      <c r="DI45" s="131"/>
      <c r="DJ45" s="131"/>
      <c r="DK45" s="131"/>
      <c r="DL45" s="131"/>
      <c r="DM45" s="131"/>
      <c r="DN45" s="131"/>
      <c r="DO45" s="131"/>
      <c r="DP45" s="131"/>
      <c r="DQ45" s="131"/>
      <c r="DR45" s="131"/>
      <c r="DS45" s="131"/>
      <c r="DT45" s="131"/>
      <c r="DU45" s="131"/>
      <c r="DV45" s="131"/>
      <c r="DW45" s="131"/>
      <c r="DX45" s="131"/>
      <c r="DY45" s="131"/>
      <c r="DZ45" s="131"/>
      <c r="EA45" s="131"/>
      <c r="EB45" s="131"/>
      <c r="EC45" s="131"/>
      <c r="ED45" s="131"/>
      <c r="EE45" s="131"/>
      <c r="EF45" s="131"/>
      <c r="EG45" s="131"/>
      <c r="EH45" s="131"/>
      <c r="EI45" s="131"/>
      <c r="EJ45" s="131"/>
      <c r="EK45" s="131"/>
      <c r="EL45" s="131"/>
      <c r="EM45" s="131"/>
      <c r="EN45" s="131"/>
      <c r="EO45" s="131"/>
      <c r="EP45" s="131"/>
      <c r="EQ45" s="131"/>
      <c r="ER45" s="131"/>
      <c r="ES45" s="131"/>
      <c r="ET45" s="131"/>
      <c r="EU45" s="131"/>
      <c r="EV45" s="131"/>
      <c r="EW45" s="131"/>
      <c r="EX45" s="131"/>
      <c r="EY45" s="131"/>
      <c r="EZ45" s="131"/>
      <c r="FA45" s="131"/>
      <c r="FB45" s="131"/>
      <c r="FC45" s="131"/>
      <c r="FD45" s="131"/>
      <c r="FE45" s="131"/>
      <c r="FF45" s="131"/>
      <c r="FG45" s="131"/>
      <c r="FH45" s="131"/>
      <c r="FI45" s="131"/>
      <c r="FJ45" s="131"/>
      <c r="FK45" s="131"/>
      <c r="FL45" s="131"/>
      <c r="FM45" s="131"/>
      <c r="FN45" s="131"/>
      <c r="FO45" s="131"/>
      <c r="FP45" s="131"/>
      <c r="FQ45" s="131"/>
      <c r="FR45" s="131"/>
      <c r="FS45" s="131"/>
      <c r="FT45" s="131"/>
      <c r="FU45" s="131"/>
      <c r="FV45" s="131"/>
      <c r="FW45" s="131"/>
      <c r="FX45" s="131"/>
      <c r="FY45" s="131"/>
      <c r="FZ45" s="131"/>
      <c r="GA45" s="131"/>
      <c r="GB45" s="131"/>
      <c r="GC45" s="131"/>
      <c r="GD45" s="131"/>
      <c r="GE45" s="131"/>
      <c r="GF45" s="131"/>
      <c r="GG45" s="131"/>
      <c r="GH45" s="131"/>
      <c r="GI45" s="131"/>
      <c r="GJ45" s="131"/>
      <c r="GK45" s="131"/>
      <c r="GL45" s="131"/>
      <c r="GM45" s="131"/>
      <c r="GN45" s="131"/>
      <c r="GO45" s="131"/>
      <c r="GP45" s="131"/>
      <c r="GQ45" s="131"/>
      <c r="GR45" s="131"/>
      <c r="GS45" s="131"/>
      <c r="GT45" s="131"/>
      <c r="GU45" s="131"/>
      <c r="GV45" s="131"/>
      <c r="GW45" s="131"/>
      <c r="GX45" s="131"/>
      <c r="GY45" s="131"/>
      <c r="GZ45" s="131"/>
      <c r="HA45" s="131"/>
      <c r="HB45" s="131"/>
      <c r="HC45" s="131"/>
      <c r="HD45" s="131"/>
      <c r="HE45" s="131"/>
      <c r="HF45" s="131"/>
      <c r="HG45" s="131"/>
      <c r="HH45" s="131"/>
      <c r="HI45" s="131"/>
      <c r="HJ45" s="131"/>
      <c r="HK45" s="131"/>
      <c r="HL45" s="131"/>
      <c r="HM45" s="131"/>
      <c r="HN45" s="131"/>
      <c r="HO45" s="131"/>
      <c r="HP45" s="131"/>
      <c r="HQ45" s="131"/>
      <c r="HR45" s="131"/>
      <c r="HS45" s="131"/>
      <c r="HT45" s="131"/>
      <c r="HU45" s="131"/>
      <c r="HV45" s="131"/>
      <c r="HW45" s="131"/>
      <c r="HX45" s="131"/>
      <c r="HY45" s="131"/>
      <c r="HZ45" s="131"/>
      <c r="IA45" s="131"/>
      <c r="IB45" s="131"/>
      <c r="IC45" s="131"/>
      <c r="ID45" s="131"/>
      <c r="IE45" s="131"/>
      <c r="IF45" s="131"/>
      <c r="IG45" s="131"/>
      <c r="IH45" s="131"/>
      <c r="II45" s="131"/>
      <c r="IJ45" s="131"/>
      <c r="IK45" s="131"/>
      <c r="IL45" s="131"/>
      <c r="IM45" s="131"/>
      <c r="IN45" s="131"/>
      <c r="IO45" s="131"/>
      <c r="IP45" s="131"/>
      <c r="IQ45" s="131"/>
      <c r="IR45" s="131"/>
      <c r="IS45" s="131"/>
      <c r="IT45" s="131"/>
    </row>
    <row r="46" spans="1:254" s="132" customFormat="1" ht="12.75" customHeight="1">
      <c r="A46" s="140"/>
      <c r="B46" s="13" t="s">
        <v>127</v>
      </c>
      <c r="C46" s="14" t="s">
        <v>102</v>
      </c>
      <c r="D46" s="39">
        <v>267</v>
      </c>
      <c r="E46" s="14" t="s">
        <v>79</v>
      </c>
      <c r="F46" s="166">
        <v>1289</v>
      </c>
      <c r="G46" s="16">
        <f t="shared" ref="G46:G61" si="1">D46*F46</f>
        <v>344163</v>
      </c>
      <c r="H46" s="153"/>
      <c r="I46" s="131"/>
      <c r="J46" s="148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  <c r="CA46" s="131"/>
      <c r="CB46" s="131"/>
      <c r="CC46" s="131"/>
      <c r="CD46" s="131"/>
      <c r="CE46" s="131"/>
      <c r="CF46" s="131"/>
      <c r="CG46" s="131"/>
      <c r="CH46" s="131"/>
      <c r="CI46" s="131"/>
      <c r="CJ46" s="131"/>
      <c r="CK46" s="131"/>
      <c r="CL46" s="131"/>
      <c r="CM46" s="131"/>
      <c r="CN46" s="131"/>
      <c r="CO46" s="131"/>
      <c r="CP46" s="131"/>
      <c r="CQ46" s="131"/>
      <c r="CR46" s="131"/>
      <c r="CS46" s="131"/>
      <c r="CT46" s="131"/>
      <c r="CU46" s="131"/>
      <c r="CV46" s="131"/>
      <c r="CW46" s="131"/>
      <c r="CX46" s="131"/>
      <c r="CY46" s="131"/>
      <c r="CZ46" s="131"/>
      <c r="DA46" s="131"/>
      <c r="DB46" s="131"/>
      <c r="DC46" s="131"/>
      <c r="DD46" s="131"/>
      <c r="DE46" s="131"/>
      <c r="DF46" s="131"/>
      <c r="DG46" s="131"/>
      <c r="DH46" s="131"/>
      <c r="DI46" s="131"/>
      <c r="DJ46" s="131"/>
      <c r="DK46" s="131"/>
      <c r="DL46" s="131"/>
      <c r="DM46" s="131"/>
      <c r="DN46" s="131"/>
      <c r="DO46" s="131"/>
      <c r="DP46" s="131"/>
      <c r="DQ46" s="131"/>
      <c r="DR46" s="131"/>
      <c r="DS46" s="131"/>
      <c r="DT46" s="131"/>
      <c r="DU46" s="131"/>
      <c r="DV46" s="131"/>
      <c r="DW46" s="131"/>
      <c r="DX46" s="131"/>
      <c r="DY46" s="131"/>
      <c r="DZ46" s="131"/>
      <c r="EA46" s="131"/>
      <c r="EB46" s="131"/>
      <c r="EC46" s="131"/>
      <c r="ED46" s="131"/>
      <c r="EE46" s="131"/>
      <c r="EF46" s="131"/>
      <c r="EG46" s="131"/>
      <c r="EH46" s="131"/>
      <c r="EI46" s="131"/>
      <c r="EJ46" s="131"/>
      <c r="EK46" s="131"/>
      <c r="EL46" s="131"/>
      <c r="EM46" s="131"/>
      <c r="EN46" s="131"/>
      <c r="EO46" s="131"/>
      <c r="EP46" s="131"/>
      <c r="EQ46" s="131"/>
      <c r="ER46" s="131"/>
      <c r="ES46" s="131"/>
      <c r="ET46" s="131"/>
      <c r="EU46" s="131"/>
      <c r="EV46" s="131"/>
      <c r="EW46" s="131"/>
      <c r="EX46" s="131"/>
      <c r="EY46" s="131"/>
      <c r="EZ46" s="131"/>
      <c r="FA46" s="131"/>
      <c r="FB46" s="131"/>
      <c r="FC46" s="131"/>
      <c r="FD46" s="131"/>
      <c r="FE46" s="131"/>
      <c r="FF46" s="131"/>
      <c r="FG46" s="131"/>
      <c r="FH46" s="131"/>
      <c r="FI46" s="131"/>
      <c r="FJ46" s="131"/>
      <c r="FK46" s="131"/>
      <c r="FL46" s="131"/>
      <c r="FM46" s="131"/>
      <c r="FN46" s="131"/>
      <c r="FO46" s="131"/>
      <c r="FP46" s="131"/>
      <c r="FQ46" s="131"/>
      <c r="FR46" s="131"/>
      <c r="FS46" s="131"/>
      <c r="FT46" s="131"/>
      <c r="FU46" s="131"/>
      <c r="FV46" s="131"/>
      <c r="FW46" s="131"/>
      <c r="FX46" s="131"/>
      <c r="FY46" s="131"/>
      <c r="FZ46" s="131"/>
      <c r="GA46" s="131"/>
      <c r="GB46" s="131"/>
      <c r="GC46" s="131"/>
      <c r="GD46" s="131"/>
      <c r="GE46" s="131"/>
      <c r="GF46" s="131"/>
      <c r="GG46" s="131"/>
      <c r="GH46" s="131"/>
      <c r="GI46" s="131"/>
      <c r="GJ46" s="131"/>
      <c r="GK46" s="131"/>
      <c r="GL46" s="131"/>
      <c r="GM46" s="131"/>
      <c r="GN46" s="131"/>
      <c r="GO46" s="131"/>
      <c r="GP46" s="131"/>
      <c r="GQ46" s="131"/>
      <c r="GR46" s="131"/>
      <c r="GS46" s="131"/>
      <c r="GT46" s="131"/>
      <c r="GU46" s="131"/>
      <c r="GV46" s="131"/>
      <c r="GW46" s="131"/>
      <c r="GX46" s="131"/>
      <c r="GY46" s="131"/>
      <c r="GZ46" s="131"/>
      <c r="HA46" s="131"/>
      <c r="HB46" s="131"/>
      <c r="HC46" s="131"/>
      <c r="HD46" s="131"/>
      <c r="HE46" s="131"/>
      <c r="HF46" s="131"/>
      <c r="HG46" s="131"/>
      <c r="HH46" s="131"/>
      <c r="HI46" s="131"/>
      <c r="HJ46" s="131"/>
      <c r="HK46" s="131"/>
      <c r="HL46" s="131"/>
      <c r="HM46" s="131"/>
      <c r="HN46" s="131"/>
      <c r="HO46" s="131"/>
      <c r="HP46" s="131"/>
      <c r="HQ46" s="131"/>
      <c r="HR46" s="131"/>
      <c r="HS46" s="131"/>
      <c r="HT46" s="131"/>
      <c r="HU46" s="131"/>
      <c r="HV46" s="131"/>
      <c r="HW46" s="131"/>
      <c r="HX46" s="131"/>
      <c r="HY46" s="131"/>
      <c r="HZ46" s="131"/>
      <c r="IA46" s="131"/>
      <c r="IB46" s="131"/>
      <c r="IC46" s="131"/>
      <c r="ID46" s="131"/>
      <c r="IE46" s="131"/>
      <c r="IF46" s="131"/>
      <c r="IG46" s="131"/>
      <c r="IH46" s="131"/>
      <c r="II46" s="131"/>
      <c r="IJ46" s="131"/>
      <c r="IK46" s="131"/>
      <c r="IL46" s="131"/>
      <c r="IM46" s="131"/>
      <c r="IN46" s="131"/>
      <c r="IO46" s="131"/>
      <c r="IP46" s="131"/>
      <c r="IQ46" s="131"/>
      <c r="IR46" s="131"/>
      <c r="IS46" s="131"/>
      <c r="IT46" s="131"/>
    </row>
    <row r="47" spans="1:254" s="132" customFormat="1" ht="12.75" customHeight="1">
      <c r="A47" s="140"/>
      <c r="B47" s="13" t="s">
        <v>72</v>
      </c>
      <c r="C47" s="14" t="s">
        <v>58</v>
      </c>
      <c r="D47" s="39">
        <v>5</v>
      </c>
      <c r="E47" s="14" t="s">
        <v>68</v>
      </c>
      <c r="F47" s="166">
        <v>11700</v>
      </c>
      <c r="G47" s="16">
        <f t="shared" si="1"/>
        <v>58500</v>
      </c>
      <c r="H47" s="153"/>
      <c r="I47" s="131"/>
      <c r="J47" s="148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  <c r="BY47" s="131"/>
      <c r="BZ47" s="131"/>
      <c r="CA47" s="131"/>
      <c r="CB47" s="131"/>
      <c r="CC47" s="131"/>
      <c r="CD47" s="131"/>
      <c r="CE47" s="131"/>
      <c r="CF47" s="131"/>
      <c r="CG47" s="131"/>
      <c r="CH47" s="131"/>
      <c r="CI47" s="131"/>
      <c r="CJ47" s="131"/>
      <c r="CK47" s="131"/>
      <c r="CL47" s="131"/>
      <c r="CM47" s="131"/>
      <c r="CN47" s="131"/>
      <c r="CO47" s="131"/>
      <c r="CP47" s="131"/>
      <c r="CQ47" s="131"/>
      <c r="CR47" s="131"/>
      <c r="CS47" s="131"/>
      <c r="CT47" s="131"/>
      <c r="CU47" s="131"/>
      <c r="CV47" s="131"/>
      <c r="CW47" s="131"/>
      <c r="CX47" s="131"/>
      <c r="CY47" s="131"/>
      <c r="CZ47" s="131"/>
      <c r="DA47" s="131"/>
      <c r="DB47" s="131"/>
      <c r="DC47" s="131"/>
      <c r="DD47" s="131"/>
      <c r="DE47" s="131"/>
      <c r="DF47" s="131"/>
      <c r="DG47" s="131"/>
      <c r="DH47" s="131"/>
      <c r="DI47" s="131"/>
      <c r="DJ47" s="131"/>
      <c r="DK47" s="131"/>
      <c r="DL47" s="131"/>
      <c r="DM47" s="131"/>
      <c r="DN47" s="131"/>
      <c r="DO47" s="131"/>
      <c r="DP47" s="131"/>
      <c r="DQ47" s="131"/>
      <c r="DR47" s="131"/>
      <c r="DS47" s="131"/>
      <c r="DT47" s="131"/>
      <c r="DU47" s="131"/>
      <c r="DV47" s="131"/>
      <c r="DW47" s="131"/>
      <c r="DX47" s="131"/>
      <c r="DY47" s="131"/>
      <c r="DZ47" s="131"/>
      <c r="EA47" s="131"/>
      <c r="EB47" s="131"/>
      <c r="EC47" s="131"/>
      <c r="ED47" s="131"/>
      <c r="EE47" s="131"/>
      <c r="EF47" s="131"/>
      <c r="EG47" s="131"/>
      <c r="EH47" s="131"/>
      <c r="EI47" s="131"/>
      <c r="EJ47" s="131"/>
      <c r="EK47" s="131"/>
      <c r="EL47" s="131"/>
      <c r="EM47" s="131"/>
      <c r="EN47" s="131"/>
      <c r="EO47" s="131"/>
      <c r="EP47" s="131"/>
      <c r="EQ47" s="131"/>
      <c r="ER47" s="131"/>
      <c r="ES47" s="131"/>
      <c r="ET47" s="131"/>
      <c r="EU47" s="131"/>
      <c r="EV47" s="131"/>
      <c r="EW47" s="131"/>
      <c r="EX47" s="131"/>
      <c r="EY47" s="131"/>
      <c r="EZ47" s="131"/>
      <c r="FA47" s="131"/>
      <c r="FB47" s="131"/>
      <c r="FC47" s="131"/>
      <c r="FD47" s="131"/>
      <c r="FE47" s="131"/>
      <c r="FF47" s="131"/>
      <c r="FG47" s="131"/>
      <c r="FH47" s="131"/>
      <c r="FI47" s="131"/>
      <c r="FJ47" s="131"/>
      <c r="FK47" s="131"/>
      <c r="FL47" s="131"/>
      <c r="FM47" s="131"/>
      <c r="FN47" s="131"/>
      <c r="FO47" s="131"/>
      <c r="FP47" s="131"/>
      <c r="FQ47" s="131"/>
      <c r="FR47" s="131"/>
      <c r="FS47" s="131"/>
      <c r="FT47" s="131"/>
      <c r="FU47" s="131"/>
      <c r="FV47" s="131"/>
      <c r="FW47" s="131"/>
      <c r="FX47" s="131"/>
      <c r="FY47" s="131"/>
      <c r="FZ47" s="131"/>
      <c r="GA47" s="131"/>
      <c r="GB47" s="131"/>
      <c r="GC47" s="131"/>
      <c r="GD47" s="131"/>
      <c r="GE47" s="131"/>
      <c r="GF47" s="131"/>
      <c r="GG47" s="131"/>
      <c r="GH47" s="131"/>
      <c r="GI47" s="131"/>
      <c r="GJ47" s="131"/>
      <c r="GK47" s="131"/>
      <c r="GL47" s="131"/>
      <c r="GM47" s="131"/>
      <c r="GN47" s="131"/>
      <c r="GO47" s="131"/>
      <c r="GP47" s="131"/>
      <c r="GQ47" s="131"/>
      <c r="GR47" s="131"/>
      <c r="GS47" s="131"/>
      <c r="GT47" s="131"/>
      <c r="GU47" s="131"/>
      <c r="GV47" s="131"/>
      <c r="GW47" s="131"/>
      <c r="GX47" s="131"/>
      <c r="GY47" s="131"/>
      <c r="GZ47" s="131"/>
      <c r="HA47" s="131"/>
      <c r="HB47" s="131"/>
      <c r="HC47" s="131"/>
      <c r="HD47" s="131"/>
      <c r="HE47" s="131"/>
      <c r="HF47" s="131"/>
      <c r="HG47" s="131"/>
      <c r="HH47" s="131"/>
      <c r="HI47" s="131"/>
      <c r="HJ47" s="131"/>
      <c r="HK47" s="131"/>
      <c r="HL47" s="131"/>
      <c r="HM47" s="131"/>
      <c r="HN47" s="131"/>
      <c r="HO47" s="131"/>
      <c r="HP47" s="131"/>
      <c r="HQ47" s="131"/>
      <c r="HR47" s="131"/>
      <c r="HS47" s="131"/>
      <c r="HT47" s="131"/>
      <c r="HU47" s="131"/>
      <c r="HV47" s="131"/>
      <c r="HW47" s="131"/>
      <c r="HX47" s="131"/>
      <c r="HY47" s="131"/>
      <c r="HZ47" s="131"/>
      <c r="IA47" s="131"/>
      <c r="IB47" s="131"/>
      <c r="IC47" s="131"/>
      <c r="ID47" s="131"/>
      <c r="IE47" s="131"/>
      <c r="IF47" s="131"/>
      <c r="IG47" s="131"/>
      <c r="IH47" s="131"/>
      <c r="II47" s="131"/>
      <c r="IJ47" s="131"/>
      <c r="IK47" s="131"/>
      <c r="IL47" s="131"/>
      <c r="IM47" s="131"/>
      <c r="IN47" s="131"/>
      <c r="IO47" s="131"/>
      <c r="IP47" s="131"/>
      <c r="IQ47" s="131"/>
      <c r="IR47" s="131"/>
      <c r="IS47" s="131"/>
      <c r="IT47" s="131"/>
    </row>
    <row r="48" spans="1:254" s="132" customFormat="1" ht="12.75" customHeight="1">
      <c r="A48" s="140"/>
      <c r="B48" s="149" t="s">
        <v>103</v>
      </c>
      <c r="C48" s="150"/>
      <c r="D48" s="151"/>
      <c r="E48" s="150"/>
      <c r="F48" s="167"/>
      <c r="G48" s="16">
        <f t="shared" si="1"/>
        <v>0</v>
      </c>
      <c r="H48" s="153"/>
      <c r="I48" s="131"/>
      <c r="J48" s="148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31"/>
      <c r="CM48" s="131"/>
      <c r="CN48" s="131"/>
      <c r="CO48" s="131"/>
      <c r="CP48" s="131"/>
      <c r="CQ48" s="131"/>
      <c r="CR48" s="131"/>
      <c r="CS48" s="131"/>
      <c r="CT48" s="131"/>
      <c r="CU48" s="131"/>
      <c r="CV48" s="131"/>
      <c r="CW48" s="131"/>
      <c r="CX48" s="131"/>
      <c r="CY48" s="131"/>
      <c r="CZ48" s="131"/>
      <c r="DA48" s="131"/>
      <c r="DB48" s="131"/>
      <c r="DC48" s="131"/>
      <c r="DD48" s="131"/>
      <c r="DE48" s="131"/>
      <c r="DF48" s="131"/>
      <c r="DG48" s="131"/>
      <c r="DH48" s="131"/>
      <c r="DI48" s="131"/>
      <c r="DJ48" s="131"/>
      <c r="DK48" s="131"/>
      <c r="DL48" s="131"/>
      <c r="DM48" s="131"/>
      <c r="DN48" s="131"/>
      <c r="DO48" s="131"/>
      <c r="DP48" s="131"/>
      <c r="DQ48" s="131"/>
      <c r="DR48" s="131"/>
      <c r="DS48" s="131"/>
      <c r="DT48" s="131"/>
      <c r="DU48" s="131"/>
      <c r="DV48" s="131"/>
      <c r="DW48" s="131"/>
      <c r="DX48" s="131"/>
      <c r="DY48" s="131"/>
      <c r="DZ48" s="131"/>
      <c r="EA48" s="131"/>
      <c r="EB48" s="131"/>
      <c r="EC48" s="131"/>
      <c r="ED48" s="131"/>
      <c r="EE48" s="131"/>
      <c r="EF48" s="131"/>
      <c r="EG48" s="131"/>
      <c r="EH48" s="131"/>
      <c r="EI48" s="131"/>
      <c r="EJ48" s="131"/>
      <c r="EK48" s="131"/>
      <c r="EL48" s="131"/>
      <c r="EM48" s="131"/>
      <c r="EN48" s="131"/>
      <c r="EO48" s="131"/>
      <c r="EP48" s="131"/>
      <c r="EQ48" s="131"/>
      <c r="ER48" s="131"/>
      <c r="ES48" s="131"/>
      <c r="ET48" s="131"/>
      <c r="EU48" s="131"/>
      <c r="EV48" s="131"/>
      <c r="EW48" s="131"/>
      <c r="EX48" s="131"/>
      <c r="EY48" s="131"/>
      <c r="EZ48" s="131"/>
      <c r="FA48" s="131"/>
      <c r="FB48" s="131"/>
      <c r="FC48" s="131"/>
      <c r="FD48" s="131"/>
      <c r="FE48" s="131"/>
      <c r="FF48" s="131"/>
      <c r="FG48" s="131"/>
      <c r="FH48" s="131"/>
      <c r="FI48" s="131"/>
      <c r="FJ48" s="131"/>
      <c r="FK48" s="131"/>
      <c r="FL48" s="131"/>
      <c r="FM48" s="131"/>
      <c r="FN48" s="131"/>
      <c r="FO48" s="131"/>
      <c r="FP48" s="131"/>
      <c r="FQ48" s="131"/>
      <c r="FR48" s="131"/>
      <c r="FS48" s="131"/>
      <c r="FT48" s="131"/>
      <c r="FU48" s="131"/>
      <c r="FV48" s="131"/>
      <c r="FW48" s="131"/>
      <c r="FX48" s="131"/>
      <c r="FY48" s="131"/>
      <c r="FZ48" s="131"/>
      <c r="GA48" s="131"/>
      <c r="GB48" s="131"/>
      <c r="GC48" s="131"/>
      <c r="GD48" s="131"/>
      <c r="GE48" s="131"/>
      <c r="GF48" s="131"/>
      <c r="GG48" s="131"/>
      <c r="GH48" s="131"/>
      <c r="GI48" s="131"/>
      <c r="GJ48" s="131"/>
      <c r="GK48" s="131"/>
      <c r="GL48" s="131"/>
      <c r="GM48" s="131"/>
      <c r="GN48" s="131"/>
      <c r="GO48" s="131"/>
      <c r="GP48" s="131"/>
      <c r="GQ48" s="131"/>
      <c r="GR48" s="131"/>
      <c r="GS48" s="131"/>
      <c r="GT48" s="131"/>
      <c r="GU48" s="131"/>
      <c r="GV48" s="131"/>
      <c r="GW48" s="131"/>
      <c r="GX48" s="131"/>
      <c r="GY48" s="131"/>
      <c r="GZ48" s="131"/>
      <c r="HA48" s="131"/>
      <c r="HB48" s="131"/>
      <c r="HC48" s="131"/>
      <c r="HD48" s="131"/>
      <c r="HE48" s="131"/>
      <c r="HF48" s="131"/>
      <c r="HG48" s="131"/>
      <c r="HH48" s="131"/>
      <c r="HI48" s="131"/>
      <c r="HJ48" s="131"/>
      <c r="HK48" s="131"/>
      <c r="HL48" s="131"/>
      <c r="HM48" s="131"/>
      <c r="HN48" s="131"/>
      <c r="HO48" s="131"/>
      <c r="HP48" s="131"/>
      <c r="HQ48" s="131"/>
      <c r="HR48" s="131"/>
      <c r="HS48" s="131"/>
      <c r="HT48" s="131"/>
      <c r="HU48" s="131"/>
      <c r="HV48" s="131"/>
      <c r="HW48" s="131"/>
      <c r="HX48" s="131"/>
      <c r="HY48" s="131"/>
      <c r="HZ48" s="131"/>
      <c r="IA48" s="131"/>
      <c r="IB48" s="131"/>
      <c r="IC48" s="131"/>
      <c r="ID48" s="131"/>
      <c r="IE48" s="131"/>
      <c r="IF48" s="131"/>
      <c r="IG48" s="131"/>
      <c r="IH48" s="131"/>
      <c r="II48" s="131"/>
      <c r="IJ48" s="131"/>
      <c r="IK48" s="131"/>
      <c r="IL48" s="131"/>
      <c r="IM48" s="131"/>
      <c r="IN48" s="131"/>
      <c r="IO48" s="131"/>
      <c r="IP48" s="131"/>
      <c r="IQ48" s="131"/>
      <c r="IR48" s="131"/>
      <c r="IS48" s="131"/>
      <c r="IT48" s="131"/>
    </row>
    <row r="49" spans="1:254" s="132" customFormat="1" ht="12.75" customHeight="1">
      <c r="A49" s="140"/>
      <c r="B49" s="40" t="s">
        <v>78</v>
      </c>
      <c r="C49" s="14" t="s">
        <v>58</v>
      </c>
      <c r="D49" s="41">
        <v>4</v>
      </c>
      <c r="E49" s="42" t="s">
        <v>104</v>
      </c>
      <c r="F49" s="168">
        <v>13120</v>
      </c>
      <c r="G49" s="16">
        <f t="shared" si="1"/>
        <v>52480</v>
      </c>
      <c r="H49" s="153"/>
      <c r="I49" s="131"/>
      <c r="J49" s="148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131"/>
      <c r="CA49" s="131"/>
      <c r="CB49" s="131"/>
      <c r="CC49" s="131"/>
      <c r="CD49" s="131"/>
      <c r="CE49" s="131"/>
      <c r="CF49" s="131"/>
      <c r="CG49" s="131"/>
      <c r="CH49" s="131"/>
      <c r="CI49" s="131"/>
      <c r="CJ49" s="131"/>
      <c r="CK49" s="131"/>
      <c r="CL49" s="131"/>
      <c r="CM49" s="131"/>
      <c r="CN49" s="131"/>
      <c r="CO49" s="131"/>
      <c r="CP49" s="131"/>
      <c r="CQ49" s="131"/>
      <c r="CR49" s="131"/>
      <c r="CS49" s="131"/>
      <c r="CT49" s="131"/>
      <c r="CU49" s="131"/>
      <c r="CV49" s="131"/>
      <c r="CW49" s="131"/>
      <c r="CX49" s="131"/>
      <c r="CY49" s="131"/>
      <c r="CZ49" s="131"/>
      <c r="DA49" s="131"/>
      <c r="DB49" s="131"/>
      <c r="DC49" s="131"/>
      <c r="DD49" s="131"/>
      <c r="DE49" s="131"/>
      <c r="DF49" s="131"/>
      <c r="DG49" s="131"/>
      <c r="DH49" s="131"/>
      <c r="DI49" s="131"/>
      <c r="DJ49" s="131"/>
      <c r="DK49" s="131"/>
      <c r="DL49" s="131"/>
      <c r="DM49" s="131"/>
      <c r="DN49" s="131"/>
      <c r="DO49" s="131"/>
      <c r="DP49" s="131"/>
      <c r="DQ49" s="131"/>
      <c r="DR49" s="131"/>
      <c r="DS49" s="131"/>
      <c r="DT49" s="131"/>
      <c r="DU49" s="131"/>
      <c r="DV49" s="131"/>
      <c r="DW49" s="131"/>
      <c r="DX49" s="131"/>
      <c r="DY49" s="131"/>
      <c r="DZ49" s="131"/>
      <c r="EA49" s="131"/>
      <c r="EB49" s="131"/>
      <c r="EC49" s="131"/>
      <c r="ED49" s="131"/>
      <c r="EE49" s="131"/>
      <c r="EF49" s="131"/>
      <c r="EG49" s="131"/>
      <c r="EH49" s="131"/>
      <c r="EI49" s="131"/>
      <c r="EJ49" s="131"/>
      <c r="EK49" s="131"/>
      <c r="EL49" s="131"/>
      <c r="EM49" s="131"/>
      <c r="EN49" s="131"/>
      <c r="EO49" s="131"/>
      <c r="EP49" s="131"/>
      <c r="EQ49" s="131"/>
      <c r="ER49" s="131"/>
      <c r="ES49" s="131"/>
      <c r="ET49" s="131"/>
      <c r="EU49" s="131"/>
      <c r="EV49" s="131"/>
      <c r="EW49" s="131"/>
      <c r="EX49" s="131"/>
      <c r="EY49" s="131"/>
      <c r="EZ49" s="131"/>
      <c r="FA49" s="131"/>
      <c r="FB49" s="131"/>
      <c r="FC49" s="131"/>
      <c r="FD49" s="131"/>
      <c r="FE49" s="131"/>
      <c r="FF49" s="131"/>
      <c r="FG49" s="131"/>
      <c r="FH49" s="131"/>
      <c r="FI49" s="131"/>
      <c r="FJ49" s="131"/>
      <c r="FK49" s="131"/>
      <c r="FL49" s="131"/>
      <c r="FM49" s="131"/>
      <c r="FN49" s="131"/>
      <c r="FO49" s="131"/>
      <c r="FP49" s="131"/>
      <c r="FQ49" s="131"/>
      <c r="FR49" s="131"/>
      <c r="FS49" s="131"/>
      <c r="FT49" s="131"/>
      <c r="FU49" s="131"/>
      <c r="FV49" s="131"/>
      <c r="FW49" s="131"/>
      <c r="FX49" s="131"/>
      <c r="FY49" s="131"/>
      <c r="FZ49" s="131"/>
      <c r="GA49" s="131"/>
      <c r="GB49" s="131"/>
      <c r="GC49" s="131"/>
      <c r="GD49" s="131"/>
      <c r="GE49" s="131"/>
      <c r="GF49" s="131"/>
      <c r="GG49" s="131"/>
      <c r="GH49" s="131"/>
      <c r="GI49" s="131"/>
      <c r="GJ49" s="131"/>
      <c r="GK49" s="131"/>
      <c r="GL49" s="131"/>
      <c r="GM49" s="131"/>
      <c r="GN49" s="131"/>
      <c r="GO49" s="131"/>
      <c r="GP49" s="131"/>
      <c r="GQ49" s="131"/>
      <c r="GR49" s="131"/>
      <c r="GS49" s="131"/>
      <c r="GT49" s="131"/>
      <c r="GU49" s="131"/>
      <c r="GV49" s="131"/>
      <c r="GW49" s="131"/>
      <c r="GX49" s="131"/>
      <c r="GY49" s="131"/>
      <c r="GZ49" s="131"/>
      <c r="HA49" s="131"/>
      <c r="HB49" s="131"/>
      <c r="HC49" s="131"/>
      <c r="HD49" s="131"/>
      <c r="HE49" s="131"/>
      <c r="HF49" s="131"/>
      <c r="HG49" s="131"/>
      <c r="HH49" s="131"/>
      <c r="HI49" s="131"/>
      <c r="HJ49" s="131"/>
      <c r="HK49" s="131"/>
      <c r="HL49" s="131"/>
      <c r="HM49" s="131"/>
      <c r="HN49" s="131"/>
      <c r="HO49" s="131"/>
      <c r="HP49" s="131"/>
      <c r="HQ49" s="131"/>
      <c r="HR49" s="131"/>
      <c r="HS49" s="131"/>
      <c r="HT49" s="131"/>
      <c r="HU49" s="131"/>
      <c r="HV49" s="131"/>
      <c r="HW49" s="131"/>
      <c r="HX49" s="131"/>
      <c r="HY49" s="131"/>
      <c r="HZ49" s="131"/>
      <c r="IA49" s="131"/>
      <c r="IB49" s="131"/>
      <c r="IC49" s="131"/>
      <c r="ID49" s="131"/>
      <c r="IE49" s="131"/>
      <c r="IF49" s="131"/>
      <c r="IG49" s="131"/>
      <c r="IH49" s="131"/>
      <c r="II49" s="131"/>
      <c r="IJ49" s="131"/>
      <c r="IK49" s="131"/>
      <c r="IL49" s="131"/>
      <c r="IM49" s="131"/>
      <c r="IN49" s="131"/>
      <c r="IO49" s="131"/>
      <c r="IP49" s="131"/>
      <c r="IQ49" s="131"/>
      <c r="IR49" s="131"/>
      <c r="IS49" s="131"/>
      <c r="IT49" s="131"/>
    </row>
    <row r="50" spans="1:254" s="132" customFormat="1" ht="12.75" customHeight="1">
      <c r="A50" s="140"/>
      <c r="B50" s="40" t="s">
        <v>105</v>
      </c>
      <c r="C50" s="14" t="s">
        <v>58</v>
      </c>
      <c r="D50" s="41">
        <v>2.6</v>
      </c>
      <c r="E50" s="42" t="s">
        <v>106</v>
      </c>
      <c r="F50" s="168">
        <v>19630</v>
      </c>
      <c r="G50" s="16">
        <f t="shared" si="1"/>
        <v>51038</v>
      </c>
      <c r="H50" s="153"/>
      <c r="I50" s="131"/>
      <c r="J50" s="148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  <c r="CA50" s="131"/>
      <c r="CB50" s="131"/>
      <c r="CC50" s="131"/>
      <c r="CD50" s="131"/>
      <c r="CE50" s="131"/>
      <c r="CF50" s="131"/>
      <c r="CG50" s="131"/>
      <c r="CH50" s="131"/>
      <c r="CI50" s="131"/>
      <c r="CJ50" s="131"/>
      <c r="CK50" s="131"/>
      <c r="CL50" s="131"/>
      <c r="CM50" s="131"/>
      <c r="CN50" s="131"/>
      <c r="CO50" s="131"/>
      <c r="CP50" s="131"/>
      <c r="CQ50" s="131"/>
      <c r="CR50" s="131"/>
      <c r="CS50" s="131"/>
      <c r="CT50" s="131"/>
      <c r="CU50" s="131"/>
      <c r="CV50" s="131"/>
      <c r="CW50" s="131"/>
      <c r="CX50" s="131"/>
      <c r="CY50" s="131"/>
      <c r="CZ50" s="131"/>
      <c r="DA50" s="131"/>
      <c r="DB50" s="131"/>
      <c r="DC50" s="131"/>
      <c r="DD50" s="131"/>
      <c r="DE50" s="131"/>
      <c r="DF50" s="131"/>
      <c r="DG50" s="131"/>
      <c r="DH50" s="131"/>
      <c r="DI50" s="131"/>
      <c r="DJ50" s="131"/>
      <c r="DK50" s="131"/>
      <c r="DL50" s="131"/>
      <c r="DM50" s="131"/>
      <c r="DN50" s="131"/>
      <c r="DO50" s="131"/>
      <c r="DP50" s="131"/>
      <c r="DQ50" s="131"/>
      <c r="DR50" s="131"/>
      <c r="DS50" s="131"/>
      <c r="DT50" s="131"/>
      <c r="DU50" s="131"/>
      <c r="DV50" s="131"/>
      <c r="DW50" s="131"/>
      <c r="DX50" s="131"/>
      <c r="DY50" s="131"/>
      <c r="DZ50" s="131"/>
      <c r="EA50" s="131"/>
      <c r="EB50" s="131"/>
      <c r="EC50" s="131"/>
      <c r="ED50" s="131"/>
      <c r="EE50" s="131"/>
      <c r="EF50" s="131"/>
      <c r="EG50" s="131"/>
      <c r="EH50" s="131"/>
      <c r="EI50" s="131"/>
      <c r="EJ50" s="131"/>
      <c r="EK50" s="131"/>
      <c r="EL50" s="131"/>
      <c r="EM50" s="131"/>
      <c r="EN50" s="131"/>
      <c r="EO50" s="131"/>
      <c r="EP50" s="131"/>
      <c r="EQ50" s="131"/>
      <c r="ER50" s="131"/>
      <c r="ES50" s="131"/>
      <c r="ET50" s="131"/>
      <c r="EU50" s="131"/>
      <c r="EV50" s="131"/>
      <c r="EW50" s="131"/>
      <c r="EX50" s="131"/>
      <c r="EY50" s="131"/>
      <c r="EZ50" s="131"/>
      <c r="FA50" s="131"/>
      <c r="FB50" s="131"/>
      <c r="FC50" s="131"/>
      <c r="FD50" s="131"/>
      <c r="FE50" s="131"/>
      <c r="FF50" s="131"/>
      <c r="FG50" s="131"/>
      <c r="FH50" s="131"/>
      <c r="FI50" s="131"/>
      <c r="FJ50" s="131"/>
      <c r="FK50" s="131"/>
      <c r="FL50" s="131"/>
      <c r="FM50" s="131"/>
      <c r="FN50" s="131"/>
      <c r="FO50" s="131"/>
      <c r="FP50" s="131"/>
      <c r="FQ50" s="131"/>
      <c r="FR50" s="131"/>
      <c r="FS50" s="131"/>
      <c r="FT50" s="131"/>
      <c r="FU50" s="131"/>
      <c r="FV50" s="131"/>
      <c r="FW50" s="131"/>
      <c r="FX50" s="131"/>
      <c r="FY50" s="131"/>
      <c r="FZ50" s="131"/>
      <c r="GA50" s="131"/>
      <c r="GB50" s="131"/>
      <c r="GC50" s="131"/>
      <c r="GD50" s="131"/>
      <c r="GE50" s="131"/>
      <c r="GF50" s="131"/>
      <c r="GG50" s="131"/>
      <c r="GH50" s="131"/>
      <c r="GI50" s="131"/>
      <c r="GJ50" s="131"/>
      <c r="GK50" s="131"/>
      <c r="GL50" s="131"/>
      <c r="GM50" s="131"/>
      <c r="GN50" s="131"/>
      <c r="GO50" s="131"/>
      <c r="GP50" s="131"/>
      <c r="GQ50" s="131"/>
      <c r="GR50" s="131"/>
      <c r="GS50" s="131"/>
      <c r="GT50" s="131"/>
      <c r="GU50" s="131"/>
      <c r="GV50" s="131"/>
      <c r="GW50" s="131"/>
      <c r="GX50" s="131"/>
      <c r="GY50" s="131"/>
      <c r="GZ50" s="131"/>
      <c r="HA50" s="131"/>
      <c r="HB50" s="131"/>
      <c r="HC50" s="131"/>
      <c r="HD50" s="131"/>
      <c r="HE50" s="131"/>
      <c r="HF50" s="131"/>
      <c r="HG50" s="131"/>
      <c r="HH50" s="131"/>
      <c r="HI50" s="131"/>
      <c r="HJ50" s="131"/>
      <c r="HK50" s="131"/>
      <c r="HL50" s="131"/>
      <c r="HM50" s="131"/>
      <c r="HN50" s="131"/>
      <c r="HO50" s="131"/>
      <c r="HP50" s="131"/>
      <c r="HQ50" s="131"/>
      <c r="HR50" s="131"/>
      <c r="HS50" s="131"/>
      <c r="HT50" s="131"/>
      <c r="HU50" s="131"/>
      <c r="HV50" s="131"/>
      <c r="HW50" s="131"/>
      <c r="HX50" s="131"/>
      <c r="HY50" s="131"/>
      <c r="HZ50" s="131"/>
      <c r="IA50" s="131"/>
      <c r="IB50" s="131"/>
      <c r="IC50" s="131"/>
      <c r="ID50" s="131"/>
      <c r="IE50" s="131"/>
      <c r="IF50" s="131"/>
      <c r="IG50" s="131"/>
      <c r="IH50" s="131"/>
      <c r="II50" s="131"/>
      <c r="IJ50" s="131"/>
      <c r="IK50" s="131"/>
      <c r="IL50" s="131"/>
      <c r="IM50" s="131"/>
      <c r="IN50" s="131"/>
      <c r="IO50" s="131"/>
      <c r="IP50" s="131"/>
      <c r="IQ50" s="131"/>
      <c r="IR50" s="131"/>
      <c r="IS50" s="131"/>
      <c r="IT50" s="131"/>
    </row>
    <row r="51" spans="1:254" s="132" customFormat="1" ht="12.75" customHeight="1">
      <c r="A51" s="140"/>
      <c r="B51" s="149" t="s">
        <v>29</v>
      </c>
      <c r="C51" s="150"/>
      <c r="D51" s="151"/>
      <c r="E51" s="150"/>
      <c r="F51" s="167"/>
      <c r="G51" s="16">
        <f t="shared" si="1"/>
        <v>0</v>
      </c>
      <c r="H51" s="153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  <c r="CA51" s="131"/>
      <c r="CB51" s="131"/>
      <c r="CC51" s="131"/>
      <c r="CD51" s="131"/>
      <c r="CE51" s="131"/>
      <c r="CF51" s="131"/>
      <c r="CG51" s="131"/>
      <c r="CH51" s="131"/>
      <c r="CI51" s="131"/>
      <c r="CJ51" s="131"/>
      <c r="CK51" s="131"/>
      <c r="CL51" s="131"/>
      <c r="CM51" s="131"/>
      <c r="CN51" s="131"/>
      <c r="CO51" s="131"/>
      <c r="CP51" s="131"/>
      <c r="CQ51" s="131"/>
      <c r="CR51" s="131"/>
      <c r="CS51" s="131"/>
      <c r="CT51" s="131"/>
      <c r="CU51" s="131"/>
      <c r="CV51" s="131"/>
      <c r="CW51" s="131"/>
      <c r="CX51" s="131"/>
      <c r="CY51" s="131"/>
      <c r="CZ51" s="131"/>
      <c r="DA51" s="131"/>
      <c r="DB51" s="131"/>
      <c r="DC51" s="131"/>
      <c r="DD51" s="131"/>
      <c r="DE51" s="131"/>
      <c r="DF51" s="131"/>
      <c r="DG51" s="131"/>
      <c r="DH51" s="131"/>
      <c r="DI51" s="131"/>
      <c r="DJ51" s="131"/>
      <c r="DK51" s="131"/>
      <c r="DL51" s="131"/>
      <c r="DM51" s="131"/>
      <c r="DN51" s="131"/>
      <c r="DO51" s="131"/>
      <c r="DP51" s="131"/>
      <c r="DQ51" s="131"/>
      <c r="DR51" s="131"/>
      <c r="DS51" s="131"/>
      <c r="DT51" s="131"/>
      <c r="DU51" s="131"/>
      <c r="DV51" s="131"/>
      <c r="DW51" s="131"/>
      <c r="DX51" s="131"/>
      <c r="DY51" s="131"/>
      <c r="DZ51" s="131"/>
      <c r="EA51" s="131"/>
      <c r="EB51" s="131"/>
      <c r="EC51" s="131"/>
      <c r="ED51" s="131"/>
      <c r="EE51" s="131"/>
      <c r="EF51" s="131"/>
      <c r="EG51" s="131"/>
      <c r="EH51" s="131"/>
      <c r="EI51" s="131"/>
      <c r="EJ51" s="131"/>
      <c r="EK51" s="131"/>
      <c r="EL51" s="131"/>
      <c r="EM51" s="131"/>
      <c r="EN51" s="131"/>
      <c r="EO51" s="131"/>
      <c r="EP51" s="131"/>
      <c r="EQ51" s="131"/>
      <c r="ER51" s="131"/>
      <c r="ES51" s="131"/>
      <c r="ET51" s="131"/>
      <c r="EU51" s="131"/>
      <c r="EV51" s="131"/>
      <c r="EW51" s="131"/>
      <c r="EX51" s="131"/>
      <c r="EY51" s="131"/>
      <c r="EZ51" s="131"/>
      <c r="FA51" s="131"/>
      <c r="FB51" s="131"/>
      <c r="FC51" s="131"/>
      <c r="FD51" s="131"/>
      <c r="FE51" s="131"/>
      <c r="FF51" s="131"/>
      <c r="FG51" s="131"/>
      <c r="FH51" s="131"/>
      <c r="FI51" s="131"/>
      <c r="FJ51" s="131"/>
      <c r="FK51" s="131"/>
      <c r="FL51" s="131"/>
      <c r="FM51" s="131"/>
      <c r="FN51" s="131"/>
      <c r="FO51" s="131"/>
      <c r="FP51" s="131"/>
      <c r="FQ51" s="131"/>
      <c r="FR51" s="131"/>
      <c r="FS51" s="131"/>
      <c r="FT51" s="131"/>
      <c r="FU51" s="131"/>
      <c r="FV51" s="131"/>
      <c r="FW51" s="131"/>
      <c r="FX51" s="131"/>
      <c r="FY51" s="131"/>
      <c r="FZ51" s="131"/>
      <c r="GA51" s="131"/>
      <c r="GB51" s="131"/>
      <c r="GC51" s="131"/>
      <c r="GD51" s="131"/>
      <c r="GE51" s="131"/>
      <c r="GF51" s="131"/>
      <c r="GG51" s="131"/>
      <c r="GH51" s="131"/>
      <c r="GI51" s="131"/>
      <c r="GJ51" s="131"/>
      <c r="GK51" s="131"/>
      <c r="GL51" s="131"/>
      <c r="GM51" s="131"/>
      <c r="GN51" s="131"/>
      <c r="GO51" s="131"/>
      <c r="GP51" s="131"/>
      <c r="GQ51" s="131"/>
      <c r="GR51" s="131"/>
      <c r="GS51" s="131"/>
      <c r="GT51" s="131"/>
      <c r="GU51" s="131"/>
      <c r="GV51" s="131"/>
      <c r="GW51" s="131"/>
      <c r="GX51" s="131"/>
      <c r="GY51" s="131"/>
      <c r="GZ51" s="131"/>
      <c r="HA51" s="131"/>
      <c r="HB51" s="131"/>
      <c r="HC51" s="131"/>
      <c r="HD51" s="131"/>
      <c r="HE51" s="131"/>
      <c r="HF51" s="131"/>
      <c r="HG51" s="131"/>
      <c r="HH51" s="131"/>
      <c r="HI51" s="131"/>
      <c r="HJ51" s="131"/>
      <c r="HK51" s="131"/>
      <c r="HL51" s="131"/>
      <c r="HM51" s="131"/>
      <c r="HN51" s="131"/>
      <c r="HO51" s="131"/>
      <c r="HP51" s="131"/>
      <c r="HQ51" s="131"/>
      <c r="HR51" s="131"/>
      <c r="HS51" s="131"/>
      <c r="HT51" s="131"/>
      <c r="HU51" s="131"/>
      <c r="HV51" s="131"/>
      <c r="HW51" s="131"/>
      <c r="HX51" s="131"/>
      <c r="HY51" s="131"/>
      <c r="HZ51" s="131"/>
      <c r="IA51" s="131"/>
      <c r="IB51" s="131"/>
      <c r="IC51" s="131"/>
      <c r="ID51" s="131"/>
      <c r="IE51" s="131"/>
      <c r="IF51" s="131"/>
      <c r="IG51" s="131"/>
      <c r="IH51" s="131"/>
      <c r="II51" s="131"/>
      <c r="IJ51" s="131"/>
      <c r="IK51" s="131"/>
      <c r="IL51" s="131"/>
      <c r="IM51" s="131"/>
      <c r="IN51" s="131"/>
      <c r="IO51" s="131"/>
      <c r="IP51" s="131"/>
      <c r="IQ51" s="131"/>
      <c r="IR51" s="131"/>
      <c r="IS51" s="131"/>
      <c r="IT51" s="131"/>
    </row>
    <row r="52" spans="1:254" s="132" customFormat="1" ht="12.75" customHeight="1">
      <c r="A52" s="140"/>
      <c r="B52" s="40" t="s">
        <v>73</v>
      </c>
      <c r="C52" s="14" t="s">
        <v>58</v>
      </c>
      <c r="D52" s="41">
        <v>1.8</v>
      </c>
      <c r="E52" s="42" t="s">
        <v>92</v>
      </c>
      <c r="F52" s="168">
        <v>18000</v>
      </c>
      <c r="G52" s="16">
        <f t="shared" si="1"/>
        <v>32400</v>
      </c>
      <c r="H52" s="153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31"/>
      <c r="BW52" s="131"/>
      <c r="BX52" s="131"/>
      <c r="BY52" s="131"/>
      <c r="BZ52" s="131"/>
      <c r="CA52" s="131"/>
      <c r="CB52" s="131"/>
      <c r="CC52" s="131"/>
      <c r="CD52" s="131"/>
      <c r="CE52" s="131"/>
      <c r="CF52" s="131"/>
      <c r="CG52" s="131"/>
      <c r="CH52" s="131"/>
      <c r="CI52" s="131"/>
      <c r="CJ52" s="131"/>
      <c r="CK52" s="131"/>
      <c r="CL52" s="131"/>
      <c r="CM52" s="131"/>
      <c r="CN52" s="131"/>
      <c r="CO52" s="131"/>
      <c r="CP52" s="131"/>
      <c r="CQ52" s="131"/>
      <c r="CR52" s="131"/>
      <c r="CS52" s="131"/>
      <c r="CT52" s="131"/>
      <c r="CU52" s="131"/>
      <c r="CV52" s="131"/>
      <c r="CW52" s="131"/>
      <c r="CX52" s="131"/>
      <c r="CY52" s="131"/>
      <c r="CZ52" s="131"/>
      <c r="DA52" s="131"/>
      <c r="DB52" s="131"/>
      <c r="DC52" s="131"/>
      <c r="DD52" s="131"/>
      <c r="DE52" s="131"/>
      <c r="DF52" s="131"/>
      <c r="DG52" s="131"/>
      <c r="DH52" s="131"/>
      <c r="DI52" s="131"/>
      <c r="DJ52" s="131"/>
      <c r="DK52" s="131"/>
      <c r="DL52" s="131"/>
      <c r="DM52" s="131"/>
      <c r="DN52" s="131"/>
      <c r="DO52" s="131"/>
      <c r="DP52" s="131"/>
      <c r="DQ52" s="131"/>
      <c r="DR52" s="131"/>
      <c r="DS52" s="131"/>
      <c r="DT52" s="131"/>
      <c r="DU52" s="131"/>
      <c r="DV52" s="131"/>
      <c r="DW52" s="131"/>
      <c r="DX52" s="131"/>
      <c r="DY52" s="131"/>
      <c r="DZ52" s="131"/>
      <c r="EA52" s="131"/>
      <c r="EB52" s="131"/>
      <c r="EC52" s="131"/>
      <c r="ED52" s="131"/>
      <c r="EE52" s="131"/>
      <c r="EF52" s="131"/>
      <c r="EG52" s="131"/>
      <c r="EH52" s="131"/>
      <c r="EI52" s="131"/>
      <c r="EJ52" s="131"/>
      <c r="EK52" s="131"/>
      <c r="EL52" s="131"/>
      <c r="EM52" s="131"/>
      <c r="EN52" s="131"/>
      <c r="EO52" s="131"/>
      <c r="EP52" s="131"/>
      <c r="EQ52" s="131"/>
      <c r="ER52" s="131"/>
      <c r="ES52" s="131"/>
      <c r="ET52" s="131"/>
      <c r="EU52" s="131"/>
      <c r="EV52" s="131"/>
      <c r="EW52" s="131"/>
      <c r="EX52" s="131"/>
      <c r="EY52" s="131"/>
      <c r="EZ52" s="131"/>
      <c r="FA52" s="131"/>
      <c r="FB52" s="131"/>
      <c r="FC52" s="131"/>
      <c r="FD52" s="131"/>
      <c r="FE52" s="131"/>
      <c r="FF52" s="131"/>
      <c r="FG52" s="131"/>
      <c r="FH52" s="131"/>
      <c r="FI52" s="131"/>
      <c r="FJ52" s="131"/>
      <c r="FK52" s="131"/>
      <c r="FL52" s="131"/>
      <c r="FM52" s="131"/>
      <c r="FN52" s="131"/>
      <c r="FO52" s="131"/>
      <c r="FP52" s="131"/>
      <c r="FQ52" s="131"/>
      <c r="FR52" s="131"/>
      <c r="FS52" s="131"/>
      <c r="FT52" s="131"/>
      <c r="FU52" s="131"/>
      <c r="FV52" s="131"/>
      <c r="FW52" s="131"/>
      <c r="FX52" s="131"/>
      <c r="FY52" s="131"/>
      <c r="FZ52" s="131"/>
      <c r="GA52" s="131"/>
      <c r="GB52" s="131"/>
      <c r="GC52" s="131"/>
      <c r="GD52" s="131"/>
      <c r="GE52" s="131"/>
      <c r="GF52" s="131"/>
      <c r="GG52" s="131"/>
      <c r="GH52" s="131"/>
      <c r="GI52" s="131"/>
      <c r="GJ52" s="131"/>
      <c r="GK52" s="131"/>
      <c r="GL52" s="131"/>
      <c r="GM52" s="131"/>
      <c r="GN52" s="131"/>
      <c r="GO52" s="131"/>
      <c r="GP52" s="131"/>
      <c r="GQ52" s="131"/>
      <c r="GR52" s="131"/>
      <c r="GS52" s="131"/>
      <c r="GT52" s="131"/>
      <c r="GU52" s="131"/>
      <c r="GV52" s="131"/>
      <c r="GW52" s="131"/>
      <c r="GX52" s="131"/>
      <c r="GY52" s="131"/>
      <c r="GZ52" s="131"/>
      <c r="HA52" s="131"/>
      <c r="HB52" s="131"/>
      <c r="HC52" s="131"/>
      <c r="HD52" s="131"/>
      <c r="HE52" s="131"/>
      <c r="HF52" s="131"/>
      <c r="HG52" s="131"/>
      <c r="HH52" s="131"/>
      <c r="HI52" s="131"/>
      <c r="HJ52" s="131"/>
      <c r="HK52" s="131"/>
      <c r="HL52" s="131"/>
      <c r="HM52" s="131"/>
      <c r="HN52" s="131"/>
      <c r="HO52" s="131"/>
      <c r="HP52" s="131"/>
      <c r="HQ52" s="131"/>
      <c r="HR52" s="131"/>
      <c r="HS52" s="131"/>
      <c r="HT52" s="131"/>
      <c r="HU52" s="131"/>
      <c r="HV52" s="131"/>
      <c r="HW52" s="131"/>
      <c r="HX52" s="131"/>
      <c r="HY52" s="131"/>
      <c r="HZ52" s="131"/>
      <c r="IA52" s="131"/>
      <c r="IB52" s="131"/>
      <c r="IC52" s="131"/>
      <c r="ID52" s="131"/>
      <c r="IE52" s="131"/>
      <c r="IF52" s="131"/>
      <c r="IG52" s="131"/>
      <c r="IH52" s="131"/>
      <c r="II52" s="131"/>
      <c r="IJ52" s="131"/>
      <c r="IK52" s="131"/>
      <c r="IL52" s="131"/>
      <c r="IM52" s="131"/>
      <c r="IN52" s="131"/>
      <c r="IO52" s="131"/>
      <c r="IP52" s="131"/>
      <c r="IQ52" s="131"/>
      <c r="IR52" s="131"/>
      <c r="IS52" s="131"/>
      <c r="IT52" s="131"/>
    </row>
    <row r="53" spans="1:254" s="132" customFormat="1" ht="12.75" customHeight="1">
      <c r="A53" s="140"/>
      <c r="B53" s="40" t="s">
        <v>107</v>
      </c>
      <c r="C53" s="14" t="s">
        <v>58</v>
      </c>
      <c r="D53" s="41">
        <v>23</v>
      </c>
      <c r="E53" s="42" t="s">
        <v>92</v>
      </c>
      <c r="F53" s="168">
        <v>3400</v>
      </c>
      <c r="G53" s="16">
        <f t="shared" si="1"/>
        <v>78200</v>
      </c>
      <c r="H53" s="153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1"/>
      <c r="BW53" s="131"/>
      <c r="BX53" s="131"/>
      <c r="BY53" s="131"/>
      <c r="BZ53" s="131"/>
      <c r="CA53" s="131"/>
      <c r="CB53" s="131"/>
      <c r="CC53" s="131"/>
      <c r="CD53" s="131"/>
      <c r="CE53" s="131"/>
      <c r="CF53" s="131"/>
      <c r="CG53" s="131"/>
      <c r="CH53" s="131"/>
      <c r="CI53" s="131"/>
      <c r="CJ53" s="131"/>
      <c r="CK53" s="131"/>
      <c r="CL53" s="131"/>
      <c r="CM53" s="131"/>
      <c r="CN53" s="131"/>
      <c r="CO53" s="131"/>
      <c r="CP53" s="131"/>
      <c r="CQ53" s="131"/>
      <c r="CR53" s="131"/>
      <c r="CS53" s="131"/>
      <c r="CT53" s="131"/>
      <c r="CU53" s="131"/>
      <c r="CV53" s="131"/>
      <c r="CW53" s="131"/>
      <c r="CX53" s="131"/>
      <c r="CY53" s="131"/>
      <c r="CZ53" s="131"/>
      <c r="DA53" s="131"/>
      <c r="DB53" s="131"/>
      <c r="DC53" s="131"/>
      <c r="DD53" s="131"/>
      <c r="DE53" s="131"/>
      <c r="DF53" s="131"/>
      <c r="DG53" s="131"/>
      <c r="DH53" s="131"/>
      <c r="DI53" s="131"/>
      <c r="DJ53" s="131"/>
      <c r="DK53" s="131"/>
      <c r="DL53" s="131"/>
      <c r="DM53" s="131"/>
      <c r="DN53" s="131"/>
      <c r="DO53" s="131"/>
      <c r="DP53" s="131"/>
      <c r="DQ53" s="131"/>
      <c r="DR53" s="131"/>
      <c r="DS53" s="131"/>
      <c r="DT53" s="131"/>
      <c r="DU53" s="131"/>
      <c r="DV53" s="131"/>
      <c r="DW53" s="131"/>
      <c r="DX53" s="131"/>
      <c r="DY53" s="131"/>
      <c r="DZ53" s="131"/>
      <c r="EA53" s="131"/>
      <c r="EB53" s="131"/>
      <c r="EC53" s="131"/>
      <c r="ED53" s="131"/>
      <c r="EE53" s="131"/>
      <c r="EF53" s="131"/>
      <c r="EG53" s="131"/>
      <c r="EH53" s="131"/>
      <c r="EI53" s="131"/>
      <c r="EJ53" s="131"/>
      <c r="EK53" s="131"/>
      <c r="EL53" s="131"/>
      <c r="EM53" s="131"/>
      <c r="EN53" s="131"/>
      <c r="EO53" s="131"/>
      <c r="EP53" s="131"/>
      <c r="EQ53" s="131"/>
      <c r="ER53" s="131"/>
      <c r="ES53" s="131"/>
      <c r="ET53" s="131"/>
      <c r="EU53" s="131"/>
      <c r="EV53" s="131"/>
      <c r="EW53" s="131"/>
      <c r="EX53" s="131"/>
      <c r="EY53" s="131"/>
      <c r="EZ53" s="131"/>
      <c r="FA53" s="131"/>
      <c r="FB53" s="131"/>
      <c r="FC53" s="131"/>
      <c r="FD53" s="131"/>
      <c r="FE53" s="131"/>
      <c r="FF53" s="131"/>
      <c r="FG53" s="131"/>
      <c r="FH53" s="131"/>
      <c r="FI53" s="131"/>
      <c r="FJ53" s="131"/>
      <c r="FK53" s="131"/>
      <c r="FL53" s="131"/>
      <c r="FM53" s="131"/>
      <c r="FN53" s="131"/>
      <c r="FO53" s="131"/>
      <c r="FP53" s="131"/>
      <c r="FQ53" s="131"/>
      <c r="FR53" s="131"/>
      <c r="FS53" s="131"/>
      <c r="FT53" s="131"/>
      <c r="FU53" s="131"/>
      <c r="FV53" s="131"/>
      <c r="FW53" s="131"/>
      <c r="FX53" s="131"/>
      <c r="FY53" s="131"/>
      <c r="FZ53" s="131"/>
      <c r="GA53" s="131"/>
      <c r="GB53" s="131"/>
      <c r="GC53" s="131"/>
      <c r="GD53" s="131"/>
      <c r="GE53" s="131"/>
      <c r="GF53" s="131"/>
      <c r="GG53" s="131"/>
      <c r="GH53" s="131"/>
      <c r="GI53" s="131"/>
      <c r="GJ53" s="131"/>
      <c r="GK53" s="131"/>
      <c r="GL53" s="131"/>
      <c r="GM53" s="131"/>
      <c r="GN53" s="131"/>
      <c r="GO53" s="131"/>
      <c r="GP53" s="131"/>
      <c r="GQ53" s="131"/>
      <c r="GR53" s="131"/>
      <c r="GS53" s="131"/>
      <c r="GT53" s="131"/>
      <c r="GU53" s="131"/>
      <c r="GV53" s="131"/>
      <c r="GW53" s="131"/>
      <c r="GX53" s="131"/>
      <c r="GY53" s="131"/>
      <c r="GZ53" s="131"/>
      <c r="HA53" s="131"/>
      <c r="HB53" s="131"/>
      <c r="HC53" s="131"/>
      <c r="HD53" s="131"/>
      <c r="HE53" s="131"/>
      <c r="HF53" s="131"/>
      <c r="HG53" s="131"/>
      <c r="HH53" s="131"/>
      <c r="HI53" s="131"/>
      <c r="HJ53" s="131"/>
      <c r="HK53" s="131"/>
      <c r="HL53" s="131"/>
      <c r="HM53" s="131"/>
      <c r="HN53" s="131"/>
      <c r="HO53" s="131"/>
      <c r="HP53" s="131"/>
      <c r="HQ53" s="131"/>
      <c r="HR53" s="131"/>
      <c r="HS53" s="131"/>
      <c r="HT53" s="131"/>
      <c r="HU53" s="131"/>
      <c r="HV53" s="131"/>
      <c r="HW53" s="131"/>
      <c r="HX53" s="131"/>
      <c r="HY53" s="131"/>
      <c r="HZ53" s="131"/>
      <c r="IA53" s="131"/>
      <c r="IB53" s="131"/>
      <c r="IC53" s="131"/>
      <c r="ID53" s="131"/>
      <c r="IE53" s="131"/>
      <c r="IF53" s="131"/>
      <c r="IG53" s="131"/>
      <c r="IH53" s="131"/>
      <c r="II53" s="131"/>
      <c r="IJ53" s="131"/>
      <c r="IK53" s="131"/>
      <c r="IL53" s="131"/>
      <c r="IM53" s="131"/>
      <c r="IN53" s="131"/>
      <c r="IO53" s="131"/>
      <c r="IP53" s="131"/>
      <c r="IQ53" s="131"/>
      <c r="IR53" s="131"/>
      <c r="IS53" s="131"/>
      <c r="IT53" s="131"/>
    </row>
    <row r="54" spans="1:254" s="132" customFormat="1" ht="12.75" customHeight="1">
      <c r="A54" s="140"/>
      <c r="B54" s="40" t="s">
        <v>74</v>
      </c>
      <c r="C54" s="42" t="s">
        <v>108</v>
      </c>
      <c r="D54" s="41">
        <v>0.25</v>
      </c>
      <c r="E54" s="42" t="s">
        <v>109</v>
      </c>
      <c r="F54" s="168">
        <v>29000</v>
      </c>
      <c r="G54" s="16">
        <f t="shared" si="1"/>
        <v>7250</v>
      </c>
      <c r="H54" s="153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/>
      <c r="BV54" s="131"/>
      <c r="BW54" s="131"/>
      <c r="BX54" s="131"/>
      <c r="BY54" s="131"/>
      <c r="BZ54" s="131"/>
      <c r="CA54" s="131"/>
      <c r="CB54" s="131"/>
      <c r="CC54" s="131"/>
      <c r="CD54" s="131"/>
      <c r="CE54" s="131"/>
      <c r="CF54" s="131"/>
      <c r="CG54" s="131"/>
      <c r="CH54" s="131"/>
      <c r="CI54" s="131"/>
      <c r="CJ54" s="131"/>
      <c r="CK54" s="131"/>
      <c r="CL54" s="131"/>
      <c r="CM54" s="131"/>
      <c r="CN54" s="131"/>
      <c r="CO54" s="131"/>
      <c r="CP54" s="131"/>
      <c r="CQ54" s="131"/>
      <c r="CR54" s="131"/>
      <c r="CS54" s="131"/>
      <c r="CT54" s="131"/>
      <c r="CU54" s="131"/>
      <c r="CV54" s="131"/>
      <c r="CW54" s="131"/>
      <c r="CX54" s="131"/>
      <c r="CY54" s="131"/>
      <c r="CZ54" s="131"/>
      <c r="DA54" s="131"/>
      <c r="DB54" s="131"/>
      <c r="DC54" s="131"/>
      <c r="DD54" s="131"/>
      <c r="DE54" s="131"/>
      <c r="DF54" s="131"/>
      <c r="DG54" s="131"/>
      <c r="DH54" s="131"/>
      <c r="DI54" s="131"/>
      <c r="DJ54" s="131"/>
      <c r="DK54" s="131"/>
      <c r="DL54" s="131"/>
      <c r="DM54" s="131"/>
      <c r="DN54" s="131"/>
      <c r="DO54" s="131"/>
      <c r="DP54" s="131"/>
      <c r="DQ54" s="131"/>
      <c r="DR54" s="131"/>
      <c r="DS54" s="131"/>
      <c r="DT54" s="131"/>
      <c r="DU54" s="131"/>
      <c r="DV54" s="131"/>
      <c r="DW54" s="131"/>
      <c r="DX54" s="131"/>
      <c r="DY54" s="131"/>
      <c r="DZ54" s="131"/>
      <c r="EA54" s="131"/>
      <c r="EB54" s="131"/>
      <c r="EC54" s="131"/>
      <c r="ED54" s="131"/>
      <c r="EE54" s="131"/>
      <c r="EF54" s="131"/>
      <c r="EG54" s="131"/>
      <c r="EH54" s="131"/>
      <c r="EI54" s="131"/>
      <c r="EJ54" s="131"/>
      <c r="EK54" s="131"/>
      <c r="EL54" s="131"/>
      <c r="EM54" s="131"/>
      <c r="EN54" s="131"/>
      <c r="EO54" s="131"/>
      <c r="EP54" s="131"/>
      <c r="EQ54" s="131"/>
      <c r="ER54" s="131"/>
      <c r="ES54" s="131"/>
      <c r="ET54" s="131"/>
      <c r="EU54" s="131"/>
      <c r="EV54" s="131"/>
      <c r="EW54" s="131"/>
      <c r="EX54" s="131"/>
      <c r="EY54" s="131"/>
      <c r="EZ54" s="131"/>
      <c r="FA54" s="131"/>
      <c r="FB54" s="131"/>
      <c r="FC54" s="131"/>
      <c r="FD54" s="131"/>
      <c r="FE54" s="131"/>
      <c r="FF54" s="131"/>
      <c r="FG54" s="131"/>
      <c r="FH54" s="131"/>
      <c r="FI54" s="131"/>
      <c r="FJ54" s="131"/>
      <c r="FK54" s="131"/>
      <c r="FL54" s="131"/>
      <c r="FM54" s="131"/>
      <c r="FN54" s="131"/>
      <c r="FO54" s="131"/>
      <c r="FP54" s="131"/>
      <c r="FQ54" s="131"/>
      <c r="FR54" s="131"/>
      <c r="FS54" s="131"/>
      <c r="FT54" s="131"/>
      <c r="FU54" s="131"/>
      <c r="FV54" s="131"/>
      <c r="FW54" s="131"/>
      <c r="FX54" s="131"/>
      <c r="FY54" s="131"/>
      <c r="FZ54" s="131"/>
      <c r="GA54" s="131"/>
      <c r="GB54" s="131"/>
      <c r="GC54" s="131"/>
      <c r="GD54" s="131"/>
      <c r="GE54" s="131"/>
      <c r="GF54" s="131"/>
      <c r="GG54" s="131"/>
      <c r="GH54" s="131"/>
      <c r="GI54" s="131"/>
      <c r="GJ54" s="131"/>
      <c r="GK54" s="131"/>
      <c r="GL54" s="131"/>
      <c r="GM54" s="131"/>
      <c r="GN54" s="131"/>
      <c r="GO54" s="131"/>
      <c r="GP54" s="131"/>
      <c r="GQ54" s="131"/>
      <c r="GR54" s="131"/>
      <c r="GS54" s="131"/>
      <c r="GT54" s="131"/>
      <c r="GU54" s="131"/>
      <c r="GV54" s="131"/>
      <c r="GW54" s="131"/>
      <c r="GX54" s="131"/>
      <c r="GY54" s="131"/>
      <c r="GZ54" s="131"/>
      <c r="HA54" s="131"/>
      <c r="HB54" s="131"/>
      <c r="HC54" s="131"/>
      <c r="HD54" s="131"/>
      <c r="HE54" s="131"/>
      <c r="HF54" s="131"/>
      <c r="HG54" s="131"/>
      <c r="HH54" s="131"/>
      <c r="HI54" s="131"/>
      <c r="HJ54" s="131"/>
      <c r="HK54" s="131"/>
      <c r="HL54" s="131"/>
      <c r="HM54" s="131"/>
      <c r="HN54" s="131"/>
      <c r="HO54" s="131"/>
      <c r="HP54" s="131"/>
      <c r="HQ54" s="131"/>
      <c r="HR54" s="131"/>
      <c r="HS54" s="131"/>
      <c r="HT54" s="131"/>
      <c r="HU54" s="131"/>
      <c r="HV54" s="131"/>
      <c r="HW54" s="131"/>
      <c r="HX54" s="131"/>
      <c r="HY54" s="131"/>
      <c r="HZ54" s="131"/>
      <c r="IA54" s="131"/>
      <c r="IB54" s="131"/>
      <c r="IC54" s="131"/>
      <c r="ID54" s="131"/>
      <c r="IE54" s="131"/>
      <c r="IF54" s="131"/>
      <c r="IG54" s="131"/>
      <c r="IH54" s="131"/>
      <c r="II54" s="131"/>
      <c r="IJ54" s="131"/>
      <c r="IK54" s="131"/>
      <c r="IL54" s="131"/>
      <c r="IM54" s="131"/>
      <c r="IN54" s="131"/>
      <c r="IO54" s="131"/>
      <c r="IP54" s="131"/>
      <c r="IQ54" s="131"/>
      <c r="IR54" s="131"/>
      <c r="IS54" s="131"/>
      <c r="IT54" s="131"/>
    </row>
    <row r="55" spans="1:254" s="132" customFormat="1" ht="12.75" customHeight="1">
      <c r="A55" s="140"/>
      <c r="B55" s="40" t="s">
        <v>110</v>
      </c>
      <c r="C55" s="14" t="s">
        <v>58</v>
      </c>
      <c r="D55" s="41">
        <v>1.2</v>
      </c>
      <c r="E55" s="42" t="s">
        <v>111</v>
      </c>
      <c r="F55" s="168">
        <v>35000</v>
      </c>
      <c r="G55" s="16">
        <f t="shared" si="1"/>
        <v>42000</v>
      </c>
      <c r="H55" s="153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31"/>
      <c r="BR55" s="131"/>
      <c r="BS55" s="131"/>
      <c r="BT55" s="131"/>
      <c r="BU55" s="131"/>
      <c r="BV55" s="131"/>
      <c r="BW55" s="131"/>
      <c r="BX55" s="131"/>
      <c r="BY55" s="131"/>
      <c r="BZ55" s="131"/>
      <c r="CA55" s="131"/>
      <c r="CB55" s="131"/>
      <c r="CC55" s="131"/>
      <c r="CD55" s="131"/>
      <c r="CE55" s="131"/>
      <c r="CF55" s="131"/>
      <c r="CG55" s="131"/>
      <c r="CH55" s="131"/>
      <c r="CI55" s="131"/>
      <c r="CJ55" s="131"/>
      <c r="CK55" s="131"/>
      <c r="CL55" s="131"/>
      <c r="CM55" s="131"/>
      <c r="CN55" s="131"/>
      <c r="CO55" s="131"/>
      <c r="CP55" s="131"/>
      <c r="CQ55" s="131"/>
      <c r="CR55" s="131"/>
      <c r="CS55" s="131"/>
      <c r="CT55" s="131"/>
      <c r="CU55" s="131"/>
      <c r="CV55" s="131"/>
      <c r="CW55" s="131"/>
      <c r="CX55" s="131"/>
      <c r="CY55" s="131"/>
      <c r="CZ55" s="131"/>
      <c r="DA55" s="131"/>
      <c r="DB55" s="131"/>
      <c r="DC55" s="131"/>
      <c r="DD55" s="131"/>
      <c r="DE55" s="131"/>
      <c r="DF55" s="131"/>
      <c r="DG55" s="131"/>
      <c r="DH55" s="131"/>
      <c r="DI55" s="131"/>
      <c r="DJ55" s="131"/>
      <c r="DK55" s="131"/>
      <c r="DL55" s="131"/>
      <c r="DM55" s="131"/>
      <c r="DN55" s="131"/>
      <c r="DO55" s="131"/>
      <c r="DP55" s="131"/>
      <c r="DQ55" s="131"/>
      <c r="DR55" s="131"/>
      <c r="DS55" s="131"/>
      <c r="DT55" s="131"/>
      <c r="DU55" s="131"/>
      <c r="DV55" s="131"/>
      <c r="DW55" s="131"/>
      <c r="DX55" s="131"/>
      <c r="DY55" s="131"/>
      <c r="DZ55" s="131"/>
      <c r="EA55" s="131"/>
      <c r="EB55" s="131"/>
      <c r="EC55" s="131"/>
      <c r="ED55" s="131"/>
      <c r="EE55" s="131"/>
      <c r="EF55" s="131"/>
      <c r="EG55" s="131"/>
      <c r="EH55" s="131"/>
      <c r="EI55" s="131"/>
      <c r="EJ55" s="131"/>
      <c r="EK55" s="131"/>
      <c r="EL55" s="131"/>
      <c r="EM55" s="131"/>
      <c r="EN55" s="131"/>
      <c r="EO55" s="131"/>
      <c r="EP55" s="131"/>
      <c r="EQ55" s="131"/>
      <c r="ER55" s="131"/>
      <c r="ES55" s="131"/>
      <c r="ET55" s="131"/>
      <c r="EU55" s="131"/>
      <c r="EV55" s="131"/>
      <c r="EW55" s="131"/>
      <c r="EX55" s="131"/>
      <c r="EY55" s="131"/>
      <c r="EZ55" s="131"/>
      <c r="FA55" s="131"/>
      <c r="FB55" s="131"/>
      <c r="FC55" s="131"/>
      <c r="FD55" s="131"/>
      <c r="FE55" s="131"/>
      <c r="FF55" s="131"/>
      <c r="FG55" s="131"/>
      <c r="FH55" s="131"/>
      <c r="FI55" s="131"/>
      <c r="FJ55" s="131"/>
      <c r="FK55" s="131"/>
      <c r="FL55" s="131"/>
      <c r="FM55" s="131"/>
      <c r="FN55" s="131"/>
      <c r="FO55" s="131"/>
      <c r="FP55" s="131"/>
      <c r="FQ55" s="131"/>
      <c r="FR55" s="131"/>
      <c r="FS55" s="131"/>
      <c r="FT55" s="131"/>
      <c r="FU55" s="131"/>
      <c r="FV55" s="131"/>
      <c r="FW55" s="131"/>
      <c r="FX55" s="131"/>
      <c r="FY55" s="131"/>
      <c r="FZ55" s="131"/>
      <c r="GA55" s="131"/>
      <c r="GB55" s="131"/>
      <c r="GC55" s="131"/>
      <c r="GD55" s="131"/>
      <c r="GE55" s="131"/>
      <c r="GF55" s="131"/>
      <c r="GG55" s="131"/>
      <c r="GH55" s="131"/>
      <c r="GI55" s="131"/>
      <c r="GJ55" s="131"/>
      <c r="GK55" s="131"/>
      <c r="GL55" s="131"/>
      <c r="GM55" s="131"/>
      <c r="GN55" s="131"/>
      <c r="GO55" s="131"/>
      <c r="GP55" s="131"/>
      <c r="GQ55" s="131"/>
      <c r="GR55" s="131"/>
      <c r="GS55" s="131"/>
      <c r="GT55" s="131"/>
      <c r="GU55" s="131"/>
      <c r="GV55" s="131"/>
      <c r="GW55" s="131"/>
      <c r="GX55" s="131"/>
      <c r="GY55" s="131"/>
      <c r="GZ55" s="131"/>
      <c r="HA55" s="131"/>
      <c r="HB55" s="131"/>
      <c r="HC55" s="131"/>
      <c r="HD55" s="131"/>
      <c r="HE55" s="131"/>
      <c r="HF55" s="131"/>
      <c r="HG55" s="131"/>
      <c r="HH55" s="131"/>
      <c r="HI55" s="131"/>
      <c r="HJ55" s="131"/>
      <c r="HK55" s="131"/>
      <c r="HL55" s="131"/>
      <c r="HM55" s="131"/>
      <c r="HN55" s="131"/>
      <c r="HO55" s="131"/>
      <c r="HP55" s="131"/>
      <c r="HQ55" s="131"/>
      <c r="HR55" s="131"/>
      <c r="HS55" s="131"/>
      <c r="HT55" s="131"/>
      <c r="HU55" s="131"/>
      <c r="HV55" s="131"/>
      <c r="HW55" s="131"/>
      <c r="HX55" s="131"/>
      <c r="HY55" s="131"/>
      <c r="HZ55" s="131"/>
      <c r="IA55" s="131"/>
      <c r="IB55" s="131"/>
      <c r="IC55" s="131"/>
      <c r="ID55" s="131"/>
      <c r="IE55" s="131"/>
      <c r="IF55" s="131"/>
      <c r="IG55" s="131"/>
      <c r="IH55" s="131"/>
      <c r="II55" s="131"/>
      <c r="IJ55" s="131"/>
      <c r="IK55" s="131"/>
      <c r="IL55" s="131"/>
      <c r="IM55" s="131"/>
      <c r="IN55" s="131"/>
      <c r="IO55" s="131"/>
      <c r="IP55" s="131"/>
      <c r="IQ55" s="131"/>
      <c r="IR55" s="131"/>
      <c r="IS55" s="131"/>
      <c r="IT55" s="131"/>
    </row>
    <row r="56" spans="1:254" s="132" customFormat="1" ht="12.75" customHeight="1">
      <c r="A56" s="140"/>
      <c r="B56" s="43" t="s">
        <v>56</v>
      </c>
      <c r="C56" s="154"/>
      <c r="D56" s="155"/>
      <c r="E56" s="154"/>
      <c r="F56" s="169"/>
      <c r="G56" s="16">
        <f t="shared" si="1"/>
        <v>0</v>
      </c>
      <c r="H56" s="153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31"/>
      <c r="BM56" s="131"/>
      <c r="BN56" s="131"/>
      <c r="BO56" s="131"/>
      <c r="BP56" s="131"/>
      <c r="BQ56" s="131"/>
      <c r="BR56" s="131"/>
      <c r="BS56" s="131"/>
      <c r="BT56" s="131"/>
      <c r="BU56" s="131"/>
      <c r="BV56" s="131"/>
      <c r="BW56" s="131"/>
      <c r="BX56" s="131"/>
      <c r="BY56" s="131"/>
      <c r="BZ56" s="131"/>
      <c r="CA56" s="131"/>
      <c r="CB56" s="131"/>
      <c r="CC56" s="131"/>
      <c r="CD56" s="131"/>
      <c r="CE56" s="131"/>
      <c r="CF56" s="131"/>
      <c r="CG56" s="131"/>
      <c r="CH56" s="131"/>
      <c r="CI56" s="131"/>
      <c r="CJ56" s="131"/>
      <c r="CK56" s="131"/>
      <c r="CL56" s="131"/>
      <c r="CM56" s="131"/>
      <c r="CN56" s="131"/>
      <c r="CO56" s="131"/>
      <c r="CP56" s="131"/>
      <c r="CQ56" s="131"/>
      <c r="CR56" s="131"/>
      <c r="CS56" s="131"/>
      <c r="CT56" s="131"/>
      <c r="CU56" s="131"/>
      <c r="CV56" s="131"/>
      <c r="CW56" s="131"/>
      <c r="CX56" s="131"/>
      <c r="CY56" s="131"/>
      <c r="CZ56" s="131"/>
      <c r="DA56" s="131"/>
      <c r="DB56" s="131"/>
      <c r="DC56" s="131"/>
      <c r="DD56" s="131"/>
      <c r="DE56" s="131"/>
      <c r="DF56" s="131"/>
      <c r="DG56" s="131"/>
      <c r="DH56" s="131"/>
      <c r="DI56" s="131"/>
      <c r="DJ56" s="131"/>
      <c r="DK56" s="131"/>
      <c r="DL56" s="131"/>
      <c r="DM56" s="131"/>
      <c r="DN56" s="131"/>
      <c r="DO56" s="131"/>
      <c r="DP56" s="131"/>
      <c r="DQ56" s="131"/>
      <c r="DR56" s="131"/>
      <c r="DS56" s="131"/>
      <c r="DT56" s="131"/>
      <c r="DU56" s="131"/>
      <c r="DV56" s="131"/>
      <c r="DW56" s="131"/>
      <c r="DX56" s="131"/>
      <c r="DY56" s="131"/>
      <c r="DZ56" s="131"/>
      <c r="EA56" s="131"/>
      <c r="EB56" s="131"/>
      <c r="EC56" s="131"/>
      <c r="ED56" s="131"/>
      <c r="EE56" s="131"/>
      <c r="EF56" s="131"/>
      <c r="EG56" s="131"/>
      <c r="EH56" s="131"/>
      <c r="EI56" s="131"/>
      <c r="EJ56" s="131"/>
      <c r="EK56" s="131"/>
      <c r="EL56" s="131"/>
      <c r="EM56" s="131"/>
      <c r="EN56" s="131"/>
      <c r="EO56" s="131"/>
      <c r="EP56" s="131"/>
      <c r="EQ56" s="131"/>
      <c r="ER56" s="131"/>
      <c r="ES56" s="131"/>
      <c r="ET56" s="131"/>
      <c r="EU56" s="131"/>
      <c r="EV56" s="131"/>
      <c r="EW56" s="131"/>
      <c r="EX56" s="131"/>
      <c r="EY56" s="131"/>
      <c r="EZ56" s="131"/>
      <c r="FA56" s="131"/>
      <c r="FB56" s="131"/>
      <c r="FC56" s="131"/>
      <c r="FD56" s="131"/>
      <c r="FE56" s="131"/>
      <c r="FF56" s="131"/>
      <c r="FG56" s="131"/>
      <c r="FH56" s="131"/>
      <c r="FI56" s="131"/>
      <c r="FJ56" s="131"/>
      <c r="FK56" s="131"/>
      <c r="FL56" s="131"/>
      <c r="FM56" s="131"/>
      <c r="FN56" s="131"/>
      <c r="FO56" s="131"/>
      <c r="FP56" s="131"/>
      <c r="FQ56" s="131"/>
      <c r="FR56" s="131"/>
      <c r="FS56" s="131"/>
      <c r="FT56" s="131"/>
      <c r="FU56" s="131"/>
      <c r="FV56" s="131"/>
      <c r="FW56" s="131"/>
      <c r="FX56" s="131"/>
      <c r="FY56" s="131"/>
      <c r="FZ56" s="131"/>
      <c r="GA56" s="131"/>
      <c r="GB56" s="131"/>
      <c r="GC56" s="131"/>
      <c r="GD56" s="131"/>
      <c r="GE56" s="131"/>
      <c r="GF56" s="131"/>
      <c r="GG56" s="131"/>
      <c r="GH56" s="131"/>
      <c r="GI56" s="131"/>
      <c r="GJ56" s="131"/>
      <c r="GK56" s="131"/>
      <c r="GL56" s="131"/>
      <c r="GM56" s="131"/>
      <c r="GN56" s="131"/>
      <c r="GO56" s="131"/>
      <c r="GP56" s="131"/>
      <c r="GQ56" s="131"/>
      <c r="GR56" s="131"/>
      <c r="GS56" s="131"/>
      <c r="GT56" s="131"/>
      <c r="GU56" s="131"/>
      <c r="GV56" s="131"/>
      <c r="GW56" s="131"/>
      <c r="GX56" s="131"/>
      <c r="GY56" s="131"/>
      <c r="GZ56" s="131"/>
      <c r="HA56" s="131"/>
      <c r="HB56" s="131"/>
      <c r="HC56" s="131"/>
      <c r="HD56" s="131"/>
      <c r="HE56" s="131"/>
      <c r="HF56" s="131"/>
      <c r="HG56" s="131"/>
      <c r="HH56" s="131"/>
      <c r="HI56" s="131"/>
      <c r="HJ56" s="131"/>
      <c r="HK56" s="131"/>
      <c r="HL56" s="131"/>
      <c r="HM56" s="131"/>
      <c r="HN56" s="131"/>
      <c r="HO56" s="131"/>
      <c r="HP56" s="131"/>
      <c r="HQ56" s="131"/>
      <c r="HR56" s="131"/>
      <c r="HS56" s="131"/>
      <c r="HT56" s="131"/>
      <c r="HU56" s="131"/>
      <c r="HV56" s="131"/>
      <c r="HW56" s="131"/>
      <c r="HX56" s="131"/>
      <c r="HY56" s="131"/>
      <c r="HZ56" s="131"/>
      <c r="IA56" s="131"/>
      <c r="IB56" s="131"/>
      <c r="IC56" s="131"/>
      <c r="ID56" s="131"/>
      <c r="IE56" s="131"/>
      <c r="IF56" s="131"/>
      <c r="IG56" s="131"/>
      <c r="IH56" s="131"/>
      <c r="II56" s="131"/>
      <c r="IJ56" s="131"/>
      <c r="IK56" s="131"/>
      <c r="IL56" s="131"/>
      <c r="IM56" s="131"/>
      <c r="IN56" s="131"/>
      <c r="IO56" s="131"/>
      <c r="IP56" s="131"/>
      <c r="IQ56" s="131"/>
      <c r="IR56" s="131"/>
      <c r="IS56" s="131"/>
      <c r="IT56" s="131"/>
    </row>
    <row r="57" spans="1:254" s="132" customFormat="1" ht="12.75" customHeight="1">
      <c r="A57" s="140"/>
      <c r="B57" s="40" t="s">
        <v>75</v>
      </c>
      <c r="C57" s="14" t="s">
        <v>58</v>
      </c>
      <c r="D57" s="41">
        <v>1.5</v>
      </c>
      <c r="E57" s="42" t="s">
        <v>68</v>
      </c>
      <c r="F57" s="168">
        <v>11840</v>
      </c>
      <c r="G57" s="16">
        <f t="shared" si="1"/>
        <v>17760</v>
      </c>
      <c r="H57" s="153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1"/>
      <c r="CC57" s="131"/>
      <c r="CD57" s="131"/>
      <c r="CE57" s="131"/>
      <c r="CF57" s="131"/>
      <c r="CG57" s="131"/>
      <c r="CH57" s="131"/>
      <c r="CI57" s="131"/>
      <c r="CJ57" s="131"/>
      <c r="CK57" s="131"/>
      <c r="CL57" s="131"/>
      <c r="CM57" s="131"/>
      <c r="CN57" s="131"/>
      <c r="CO57" s="131"/>
      <c r="CP57" s="131"/>
      <c r="CQ57" s="131"/>
      <c r="CR57" s="131"/>
      <c r="CS57" s="131"/>
      <c r="CT57" s="131"/>
      <c r="CU57" s="131"/>
      <c r="CV57" s="131"/>
      <c r="CW57" s="131"/>
      <c r="CX57" s="131"/>
      <c r="CY57" s="131"/>
      <c r="CZ57" s="131"/>
      <c r="DA57" s="131"/>
      <c r="DB57" s="131"/>
      <c r="DC57" s="131"/>
      <c r="DD57" s="131"/>
      <c r="DE57" s="131"/>
      <c r="DF57" s="131"/>
      <c r="DG57" s="131"/>
      <c r="DH57" s="131"/>
      <c r="DI57" s="131"/>
      <c r="DJ57" s="131"/>
      <c r="DK57" s="131"/>
      <c r="DL57" s="131"/>
      <c r="DM57" s="131"/>
      <c r="DN57" s="131"/>
      <c r="DO57" s="131"/>
      <c r="DP57" s="131"/>
      <c r="DQ57" s="131"/>
      <c r="DR57" s="131"/>
      <c r="DS57" s="131"/>
      <c r="DT57" s="131"/>
      <c r="DU57" s="131"/>
      <c r="DV57" s="131"/>
      <c r="DW57" s="131"/>
      <c r="DX57" s="131"/>
      <c r="DY57" s="131"/>
      <c r="DZ57" s="131"/>
      <c r="EA57" s="131"/>
      <c r="EB57" s="131"/>
      <c r="EC57" s="131"/>
      <c r="ED57" s="131"/>
      <c r="EE57" s="131"/>
      <c r="EF57" s="131"/>
      <c r="EG57" s="131"/>
      <c r="EH57" s="131"/>
      <c r="EI57" s="131"/>
      <c r="EJ57" s="131"/>
      <c r="EK57" s="131"/>
      <c r="EL57" s="131"/>
      <c r="EM57" s="131"/>
      <c r="EN57" s="131"/>
      <c r="EO57" s="131"/>
      <c r="EP57" s="131"/>
      <c r="EQ57" s="131"/>
      <c r="ER57" s="131"/>
      <c r="ES57" s="131"/>
      <c r="ET57" s="131"/>
      <c r="EU57" s="131"/>
      <c r="EV57" s="131"/>
      <c r="EW57" s="131"/>
      <c r="EX57" s="131"/>
      <c r="EY57" s="131"/>
      <c r="EZ57" s="131"/>
      <c r="FA57" s="131"/>
      <c r="FB57" s="131"/>
      <c r="FC57" s="131"/>
      <c r="FD57" s="131"/>
      <c r="FE57" s="131"/>
      <c r="FF57" s="131"/>
      <c r="FG57" s="131"/>
      <c r="FH57" s="131"/>
      <c r="FI57" s="131"/>
      <c r="FJ57" s="131"/>
      <c r="FK57" s="131"/>
      <c r="FL57" s="131"/>
      <c r="FM57" s="131"/>
      <c r="FN57" s="131"/>
      <c r="FO57" s="131"/>
      <c r="FP57" s="131"/>
      <c r="FQ57" s="131"/>
      <c r="FR57" s="131"/>
      <c r="FS57" s="131"/>
      <c r="FT57" s="131"/>
      <c r="FU57" s="131"/>
      <c r="FV57" s="131"/>
      <c r="FW57" s="131"/>
      <c r="FX57" s="131"/>
      <c r="FY57" s="131"/>
      <c r="FZ57" s="131"/>
      <c r="GA57" s="131"/>
      <c r="GB57" s="131"/>
      <c r="GC57" s="131"/>
      <c r="GD57" s="131"/>
      <c r="GE57" s="131"/>
      <c r="GF57" s="131"/>
      <c r="GG57" s="131"/>
      <c r="GH57" s="131"/>
      <c r="GI57" s="131"/>
      <c r="GJ57" s="131"/>
      <c r="GK57" s="131"/>
      <c r="GL57" s="131"/>
      <c r="GM57" s="131"/>
      <c r="GN57" s="131"/>
      <c r="GO57" s="131"/>
      <c r="GP57" s="131"/>
      <c r="GQ57" s="131"/>
      <c r="GR57" s="131"/>
      <c r="GS57" s="131"/>
      <c r="GT57" s="131"/>
      <c r="GU57" s="131"/>
      <c r="GV57" s="131"/>
      <c r="GW57" s="131"/>
      <c r="GX57" s="131"/>
      <c r="GY57" s="131"/>
      <c r="GZ57" s="131"/>
      <c r="HA57" s="131"/>
      <c r="HB57" s="131"/>
      <c r="HC57" s="131"/>
      <c r="HD57" s="131"/>
      <c r="HE57" s="131"/>
      <c r="HF57" s="131"/>
      <c r="HG57" s="131"/>
      <c r="HH57" s="131"/>
      <c r="HI57" s="131"/>
      <c r="HJ57" s="131"/>
      <c r="HK57" s="131"/>
      <c r="HL57" s="131"/>
      <c r="HM57" s="131"/>
      <c r="HN57" s="131"/>
      <c r="HO57" s="131"/>
      <c r="HP57" s="131"/>
      <c r="HQ57" s="131"/>
      <c r="HR57" s="131"/>
      <c r="HS57" s="131"/>
      <c r="HT57" s="131"/>
      <c r="HU57" s="131"/>
      <c r="HV57" s="131"/>
      <c r="HW57" s="131"/>
      <c r="HX57" s="131"/>
      <c r="HY57" s="131"/>
      <c r="HZ57" s="131"/>
      <c r="IA57" s="131"/>
      <c r="IB57" s="131"/>
      <c r="IC57" s="131"/>
      <c r="ID57" s="131"/>
      <c r="IE57" s="131"/>
      <c r="IF57" s="131"/>
      <c r="IG57" s="131"/>
      <c r="IH57" s="131"/>
      <c r="II57" s="131"/>
      <c r="IJ57" s="131"/>
      <c r="IK57" s="131"/>
      <c r="IL57" s="131"/>
      <c r="IM57" s="131"/>
      <c r="IN57" s="131"/>
      <c r="IO57" s="131"/>
      <c r="IP57" s="131"/>
      <c r="IQ57" s="131"/>
      <c r="IR57" s="131"/>
      <c r="IS57" s="131"/>
      <c r="IT57" s="131"/>
    </row>
    <row r="58" spans="1:254" s="132" customFormat="1" ht="12.75" customHeight="1">
      <c r="A58" s="140"/>
      <c r="B58" s="40" t="s">
        <v>112</v>
      </c>
      <c r="C58" s="14" t="s">
        <v>58</v>
      </c>
      <c r="D58" s="44">
        <v>0.9</v>
      </c>
      <c r="E58" s="42" t="s">
        <v>113</v>
      </c>
      <c r="F58" s="170">
        <v>85000</v>
      </c>
      <c r="G58" s="16">
        <f t="shared" si="1"/>
        <v>76500</v>
      </c>
      <c r="H58" s="153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  <c r="BO58" s="131"/>
      <c r="BP58" s="131"/>
      <c r="BQ58" s="131"/>
      <c r="BR58" s="131"/>
      <c r="BS58" s="131"/>
      <c r="BT58" s="131"/>
      <c r="BU58" s="131"/>
      <c r="BV58" s="131"/>
      <c r="BW58" s="131"/>
      <c r="BX58" s="131"/>
      <c r="BY58" s="131"/>
      <c r="BZ58" s="131"/>
      <c r="CA58" s="131"/>
      <c r="CB58" s="131"/>
      <c r="CC58" s="131"/>
      <c r="CD58" s="131"/>
      <c r="CE58" s="131"/>
      <c r="CF58" s="131"/>
      <c r="CG58" s="131"/>
      <c r="CH58" s="131"/>
      <c r="CI58" s="131"/>
      <c r="CJ58" s="131"/>
      <c r="CK58" s="131"/>
      <c r="CL58" s="131"/>
      <c r="CM58" s="131"/>
      <c r="CN58" s="131"/>
      <c r="CO58" s="131"/>
      <c r="CP58" s="131"/>
      <c r="CQ58" s="131"/>
      <c r="CR58" s="131"/>
      <c r="CS58" s="131"/>
      <c r="CT58" s="131"/>
      <c r="CU58" s="131"/>
      <c r="CV58" s="131"/>
      <c r="CW58" s="131"/>
      <c r="CX58" s="131"/>
      <c r="CY58" s="131"/>
      <c r="CZ58" s="131"/>
      <c r="DA58" s="131"/>
      <c r="DB58" s="131"/>
      <c r="DC58" s="131"/>
      <c r="DD58" s="131"/>
      <c r="DE58" s="131"/>
      <c r="DF58" s="131"/>
      <c r="DG58" s="131"/>
      <c r="DH58" s="131"/>
      <c r="DI58" s="131"/>
      <c r="DJ58" s="131"/>
      <c r="DK58" s="131"/>
      <c r="DL58" s="131"/>
      <c r="DM58" s="131"/>
      <c r="DN58" s="131"/>
      <c r="DO58" s="131"/>
      <c r="DP58" s="131"/>
      <c r="DQ58" s="131"/>
      <c r="DR58" s="131"/>
      <c r="DS58" s="131"/>
      <c r="DT58" s="131"/>
      <c r="DU58" s="131"/>
      <c r="DV58" s="131"/>
      <c r="DW58" s="131"/>
      <c r="DX58" s="131"/>
      <c r="DY58" s="131"/>
      <c r="DZ58" s="131"/>
      <c r="EA58" s="131"/>
      <c r="EB58" s="131"/>
      <c r="EC58" s="131"/>
      <c r="ED58" s="131"/>
      <c r="EE58" s="131"/>
      <c r="EF58" s="131"/>
      <c r="EG58" s="131"/>
      <c r="EH58" s="131"/>
      <c r="EI58" s="131"/>
      <c r="EJ58" s="131"/>
      <c r="EK58" s="131"/>
      <c r="EL58" s="131"/>
      <c r="EM58" s="131"/>
      <c r="EN58" s="131"/>
      <c r="EO58" s="131"/>
      <c r="EP58" s="131"/>
      <c r="EQ58" s="131"/>
      <c r="ER58" s="131"/>
      <c r="ES58" s="131"/>
      <c r="ET58" s="131"/>
      <c r="EU58" s="131"/>
      <c r="EV58" s="131"/>
      <c r="EW58" s="131"/>
      <c r="EX58" s="131"/>
      <c r="EY58" s="131"/>
      <c r="EZ58" s="131"/>
      <c r="FA58" s="131"/>
      <c r="FB58" s="131"/>
      <c r="FC58" s="131"/>
      <c r="FD58" s="131"/>
      <c r="FE58" s="131"/>
      <c r="FF58" s="131"/>
      <c r="FG58" s="131"/>
      <c r="FH58" s="131"/>
      <c r="FI58" s="131"/>
      <c r="FJ58" s="131"/>
      <c r="FK58" s="131"/>
      <c r="FL58" s="131"/>
      <c r="FM58" s="131"/>
      <c r="FN58" s="131"/>
      <c r="FO58" s="131"/>
      <c r="FP58" s="131"/>
      <c r="FQ58" s="131"/>
      <c r="FR58" s="131"/>
      <c r="FS58" s="131"/>
      <c r="FT58" s="131"/>
      <c r="FU58" s="131"/>
      <c r="FV58" s="131"/>
      <c r="FW58" s="131"/>
      <c r="FX58" s="131"/>
      <c r="FY58" s="131"/>
      <c r="FZ58" s="131"/>
      <c r="GA58" s="131"/>
      <c r="GB58" s="131"/>
      <c r="GC58" s="131"/>
      <c r="GD58" s="131"/>
      <c r="GE58" s="131"/>
      <c r="GF58" s="131"/>
      <c r="GG58" s="131"/>
      <c r="GH58" s="131"/>
      <c r="GI58" s="131"/>
      <c r="GJ58" s="131"/>
      <c r="GK58" s="131"/>
      <c r="GL58" s="131"/>
      <c r="GM58" s="131"/>
      <c r="GN58" s="131"/>
      <c r="GO58" s="131"/>
      <c r="GP58" s="131"/>
      <c r="GQ58" s="131"/>
      <c r="GR58" s="131"/>
      <c r="GS58" s="131"/>
      <c r="GT58" s="131"/>
      <c r="GU58" s="131"/>
      <c r="GV58" s="131"/>
      <c r="GW58" s="131"/>
      <c r="GX58" s="131"/>
      <c r="GY58" s="131"/>
      <c r="GZ58" s="131"/>
      <c r="HA58" s="131"/>
      <c r="HB58" s="131"/>
      <c r="HC58" s="131"/>
      <c r="HD58" s="131"/>
      <c r="HE58" s="131"/>
      <c r="HF58" s="131"/>
      <c r="HG58" s="131"/>
      <c r="HH58" s="131"/>
      <c r="HI58" s="131"/>
      <c r="HJ58" s="131"/>
      <c r="HK58" s="131"/>
      <c r="HL58" s="131"/>
      <c r="HM58" s="131"/>
      <c r="HN58" s="131"/>
      <c r="HO58" s="131"/>
      <c r="HP58" s="131"/>
      <c r="HQ58" s="131"/>
      <c r="HR58" s="131"/>
      <c r="HS58" s="131"/>
      <c r="HT58" s="131"/>
      <c r="HU58" s="131"/>
      <c r="HV58" s="131"/>
      <c r="HW58" s="131"/>
      <c r="HX58" s="131"/>
      <c r="HY58" s="131"/>
      <c r="HZ58" s="131"/>
      <c r="IA58" s="131"/>
      <c r="IB58" s="131"/>
      <c r="IC58" s="131"/>
      <c r="ID58" s="131"/>
      <c r="IE58" s="131"/>
      <c r="IF58" s="131"/>
      <c r="IG58" s="131"/>
      <c r="IH58" s="131"/>
      <c r="II58" s="131"/>
      <c r="IJ58" s="131"/>
      <c r="IK58" s="131"/>
      <c r="IL58" s="131"/>
      <c r="IM58" s="131"/>
      <c r="IN58" s="131"/>
      <c r="IO58" s="131"/>
      <c r="IP58" s="131"/>
      <c r="IQ58" s="131"/>
      <c r="IR58" s="131"/>
      <c r="IS58" s="131"/>
      <c r="IT58" s="131"/>
    </row>
    <row r="59" spans="1:254" s="132" customFormat="1" ht="12.75" customHeight="1">
      <c r="A59" s="140"/>
      <c r="B59" s="43" t="s">
        <v>57</v>
      </c>
      <c r="C59" s="154"/>
      <c r="D59" s="155"/>
      <c r="E59" s="156"/>
      <c r="F59" s="169"/>
      <c r="G59" s="16">
        <f t="shared" si="1"/>
        <v>0</v>
      </c>
      <c r="H59" s="153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1"/>
      <c r="BK59" s="131"/>
      <c r="BL59" s="131"/>
      <c r="BM59" s="131"/>
      <c r="BN59" s="131"/>
      <c r="BO59" s="131"/>
      <c r="BP59" s="131"/>
      <c r="BQ59" s="131"/>
      <c r="BR59" s="131"/>
      <c r="BS59" s="131"/>
      <c r="BT59" s="131"/>
      <c r="BU59" s="131"/>
      <c r="BV59" s="131"/>
      <c r="BW59" s="131"/>
      <c r="BX59" s="131"/>
      <c r="BY59" s="131"/>
      <c r="BZ59" s="131"/>
      <c r="CA59" s="131"/>
      <c r="CB59" s="131"/>
      <c r="CC59" s="131"/>
      <c r="CD59" s="131"/>
      <c r="CE59" s="131"/>
      <c r="CF59" s="131"/>
      <c r="CG59" s="131"/>
      <c r="CH59" s="131"/>
      <c r="CI59" s="131"/>
      <c r="CJ59" s="131"/>
      <c r="CK59" s="131"/>
      <c r="CL59" s="131"/>
      <c r="CM59" s="131"/>
      <c r="CN59" s="131"/>
      <c r="CO59" s="131"/>
      <c r="CP59" s="131"/>
      <c r="CQ59" s="131"/>
      <c r="CR59" s="131"/>
      <c r="CS59" s="131"/>
      <c r="CT59" s="131"/>
      <c r="CU59" s="131"/>
      <c r="CV59" s="131"/>
      <c r="CW59" s="131"/>
      <c r="CX59" s="131"/>
      <c r="CY59" s="131"/>
      <c r="CZ59" s="131"/>
      <c r="DA59" s="131"/>
      <c r="DB59" s="131"/>
      <c r="DC59" s="131"/>
      <c r="DD59" s="131"/>
      <c r="DE59" s="131"/>
      <c r="DF59" s="131"/>
      <c r="DG59" s="131"/>
      <c r="DH59" s="131"/>
      <c r="DI59" s="131"/>
      <c r="DJ59" s="131"/>
      <c r="DK59" s="131"/>
      <c r="DL59" s="131"/>
      <c r="DM59" s="131"/>
      <c r="DN59" s="131"/>
      <c r="DO59" s="131"/>
      <c r="DP59" s="131"/>
      <c r="DQ59" s="131"/>
      <c r="DR59" s="131"/>
      <c r="DS59" s="131"/>
      <c r="DT59" s="131"/>
      <c r="DU59" s="131"/>
      <c r="DV59" s="131"/>
      <c r="DW59" s="131"/>
      <c r="DX59" s="131"/>
      <c r="DY59" s="131"/>
      <c r="DZ59" s="131"/>
      <c r="EA59" s="131"/>
      <c r="EB59" s="131"/>
      <c r="EC59" s="131"/>
      <c r="ED59" s="131"/>
      <c r="EE59" s="131"/>
      <c r="EF59" s="131"/>
      <c r="EG59" s="131"/>
      <c r="EH59" s="131"/>
      <c r="EI59" s="131"/>
      <c r="EJ59" s="131"/>
      <c r="EK59" s="131"/>
      <c r="EL59" s="131"/>
      <c r="EM59" s="131"/>
      <c r="EN59" s="131"/>
      <c r="EO59" s="131"/>
      <c r="EP59" s="131"/>
      <c r="EQ59" s="131"/>
      <c r="ER59" s="131"/>
      <c r="ES59" s="131"/>
      <c r="ET59" s="131"/>
      <c r="EU59" s="131"/>
      <c r="EV59" s="131"/>
      <c r="EW59" s="131"/>
      <c r="EX59" s="131"/>
      <c r="EY59" s="131"/>
      <c r="EZ59" s="131"/>
      <c r="FA59" s="131"/>
      <c r="FB59" s="131"/>
      <c r="FC59" s="131"/>
      <c r="FD59" s="131"/>
      <c r="FE59" s="131"/>
      <c r="FF59" s="131"/>
      <c r="FG59" s="131"/>
      <c r="FH59" s="131"/>
      <c r="FI59" s="131"/>
      <c r="FJ59" s="131"/>
      <c r="FK59" s="131"/>
      <c r="FL59" s="131"/>
      <c r="FM59" s="131"/>
      <c r="FN59" s="131"/>
      <c r="FO59" s="131"/>
      <c r="FP59" s="131"/>
      <c r="FQ59" s="131"/>
      <c r="FR59" s="131"/>
      <c r="FS59" s="131"/>
      <c r="FT59" s="131"/>
      <c r="FU59" s="131"/>
      <c r="FV59" s="131"/>
      <c r="FW59" s="131"/>
      <c r="FX59" s="131"/>
      <c r="FY59" s="131"/>
      <c r="FZ59" s="131"/>
      <c r="GA59" s="131"/>
      <c r="GB59" s="131"/>
      <c r="GC59" s="131"/>
      <c r="GD59" s="131"/>
      <c r="GE59" s="131"/>
      <c r="GF59" s="131"/>
      <c r="GG59" s="131"/>
      <c r="GH59" s="131"/>
      <c r="GI59" s="131"/>
      <c r="GJ59" s="131"/>
      <c r="GK59" s="131"/>
      <c r="GL59" s="131"/>
      <c r="GM59" s="131"/>
      <c r="GN59" s="131"/>
      <c r="GO59" s="131"/>
      <c r="GP59" s="131"/>
      <c r="GQ59" s="131"/>
      <c r="GR59" s="131"/>
      <c r="GS59" s="131"/>
      <c r="GT59" s="131"/>
      <c r="GU59" s="131"/>
      <c r="GV59" s="131"/>
      <c r="GW59" s="131"/>
      <c r="GX59" s="131"/>
      <c r="GY59" s="131"/>
      <c r="GZ59" s="131"/>
      <c r="HA59" s="131"/>
      <c r="HB59" s="131"/>
      <c r="HC59" s="131"/>
      <c r="HD59" s="131"/>
      <c r="HE59" s="131"/>
      <c r="HF59" s="131"/>
      <c r="HG59" s="131"/>
      <c r="HH59" s="131"/>
      <c r="HI59" s="131"/>
      <c r="HJ59" s="131"/>
      <c r="HK59" s="131"/>
      <c r="HL59" s="131"/>
      <c r="HM59" s="131"/>
      <c r="HN59" s="131"/>
      <c r="HO59" s="131"/>
      <c r="HP59" s="131"/>
      <c r="HQ59" s="131"/>
      <c r="HR59" s="131"/>
      <c r="HS59" s="131"/>
      <c r="HT59" s="131"/>
      <c r="HU59" s="131"/>
      <c r="HV59" s="131"/>
      <c r="HW59" s="131"/>
      <c r="HX59" s="131"/>
      <c r="HY59" s="131"/>
      <c r="HZ59" s="131"/>
      <c r="IA59" s="131"/>
      <c r="IB59" s="131"/>
      <c r="IC59" s="131"/>
      <c r="ID59" s="131"/>
      <c r="IE59" s="131"/>
      <c r="IF59" s="131"/>
      <c r="IG59" s="131"/>
      <c r="IH59" s="131"/>
      <c r="II59" s="131"/>
      <c r="IJ59" s="131"/>
      <c r="IK59" s="131"/>
      <c r="IL59" s="131"/>
      <c r="IM59" s="131"/>
      <c r="IN59" s="131"/>
      <c r="IO59" s="131"/>
      <c r="IP59" s="131"/>
      <c r="IQ59" s="131"/>
      <c r="IR59" s="131"/>
      <c r="IS59" s="131"/>
      <c r="IT59" s="131"/>
    </row>
    <row r="60" spans="1:254" s="132" customFormat="1" ht="12.75" customHeight="1">
      <c r="A60" s="140"/>
      <c r="B60" s="40" t="s">
        <v>76</v>
      </c>
      <c r="C60" s="14" t="s">
        <v>58</v>
      </c>
      <c r="D60" s="41">
        <v>0.6</v>
      </c>
      <c r="E60" s="42" t="s">
        <v>69</v>
      </c>
      <c r="F60" s="168">
        <v>88170</v>
      </c>
      <c r="G60" s="16">
        <f t="shared" si="1"/>
        <v>52902</v>
      </c>
      <c r="H60" s="153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  <c r="BG60" s="131"/>
      <c r="BH60" s="131"/>
      <c r="BI60" s="131"/>
      <c r="BJ60" s="131"/>
      <c r="BK60" s="131"/>
      <c r="BL60" s="131"/>
      <c r="BM60" s="131"/>
      <c r="BN60" s="131"/>
      <c r="BO60" s="131"/>
      <c r="BP60" s="131"/>
      <c r="BQ60" s="131"/>
      <c r="BR60" s="131"/>
      <c r="BS60" s="131"/>
      <c r="BT60" s="131"/>
      <c r="BU60" s="131"/>
      <c r="BV60" s="131"/>
      <c r="BW60" s="131"/>
      <c r="BX60" s="131"/>
      <c r="BY60" s="131"/>
      <c r="BZ60" s="131"/>
      <c r="CA60" s="131"/>
      <c r="CB60" s="131"/>
      <c r="CC60" s="131"/>
      <c r="CD60" s="131"/>
      <c r="CE60" s="131"/>
      <c r="CF60" s="131"/>
      <c r="CG60" s="131"/>
      <c r="CH60" s="131"/>
      <c r="CI60" s="131"/>
      <c r="CJ60" s="131"/>
      <c r="CK60" s="131"/>
      <c r="CL60" s="131"/>
      <c r="CM60" s="131"/>
      <c r="CN60" s="131"/>
      <c r="CO60" s="131"/>
      <c r="CP60" s="131"/>
      <c r="CQ60" s="131"/>
      <c r="CR60" s="131"/>
      <c r="CS60" s="131"/>
      <c r="CT60" s="131"/>
      <c r="CU60" s="131"/>
      <c r="CV60" s="131"/>
      <c r="CW60" s="131"/>
      <c r="CX60" s="131"/>
      <c r="CY60" s="131"/>
      <c r="CZ60" s="131"/>
      <c r="DA60" s="131"/>
      <c r="DB60" s="131"/>
      <c r="DC60" s="131"/>
      <c r="DD60" s="131"/>
      <c r="DE60" s="131"/>
      <c r="DF60" s="131"/>
      <c r="DG60" s="131"/>
      <c r="DH60" s="131"/>
      <c r="DI60" s="131"/>
      <c r="DJ60" s="131"/>
      <c r="DK60" s="131"/>
      <c r="DL60" s="131"/>
      <c r="DM60" s="131"/>
      <c r="DN60" s="131"/>
      <c r="DO60" s="131"/>
      <c r="DP60" s="131"/>
      <c r="DQ60" s="131"/>
      <c r="DR60" s="131"/>
      <c r="DS60" s="131"/>
      <c r="DT60" s="131"/>
      <c r="DU60" s="131"/>
      <c r="DV60" s="131"/>
      <c r="DW60" s="131"/>
      <c r="DX60" s="131"/>
      <c r="DY60" s="131"/>
      <c r="DZ60" s="131"/>
      <c r="EA60" s="131"/>
      <c r="EB60" s="131"/>
      <c r="EC60" s="131"/>
      <c r="ED60" s="131"/>
      <c r="EE60" s="131"/>
      <c r="EF60" s="131"/>
      <c r="EG60" s="131"/>
      <c r="EH60" s="131"/>
      <c r="EI60" s="131"/>
      <c r="EJ60" s="131"/>
      <c r="EK60" s="131"/>
      <c r="EL60" s="131"/>
      <c r="EM60" s="131"/>
      <c r="EN60" s="131"/>
      <c r="EO60" s="131"/>
      <c r="EP60" s="131"/>
      <c r="EQ60" s="131"/>
      <c r="ER60" s="131"/>
      <c r="ES60" s="131"/>
      <c r="ET60" s="131"/>
      <c r="EU60" s="131"/>
      <c r="EV60" s="131"/>
      <c r="EW60" s="131"/>
      <c r="EX60" s="131"/>
      <c r="EY60" s="131"/>
      <c r="EZ60" s="131"/>
      <c r="FA60" s="131"/>
      <c r="FB60" s="131"/>
      <c r="FC60" s="131"/>
      <c r="FD60" s="131"/>
      <c r="FE60" s="131"/>
      <c r="FF60" s="131"/>
      <c r="FG60" s="131"/>
      <c r="FH60" s="131"/>
      <c r="FI60" s="131"/>
      <c r="FJ60" s="131"/>
      <c r="FK60" s="131"/>
      <c r="FL60" s="131"/>
      <c r="FM60" s="131"/>
      <c r="FN60" s="131"/>
      <c r="FO60" s="131"/>
      <c r="FP60" s="131"/>
      <c r="FQ60" s="131"/>
      <c r="FR60" s="131"/>
      <c r="FS60" s="131"/>
      <c r="FT60" s="131"/>
      <c r="FU60" s="131"/>
      <c r="FV60" s="131"/>
      <c r="FW60" s="131"/>
      <c r="FX60" s="131"/>
      <c r="FY60" s="131"/>
      <c r="FZ60" s="131"/>
      <c r="GA60" s="131"/>
      <c r="GB60" s="131"/>
      <c r="GC60" s="131"/>
      <c r="GD60" s="131"/>
      <c r="GE60" s="131"/>
      <c r="GF60" s="131"/>
      <c r="GG60" s="131"/>
      <c r="GH60" s="131"/>
      <c r="GI60" s="131"/>
      <c r="GJ60" s="131"/>
      <c r="GK60" s="131"/>
      <c r="GL60" s="131"/>
      <c r="GM60" s="131"/>
      <c r="GN60" s="131"/>
      <c r="GO60" s="131"/>
      <c r="GP60" s="131"/>
      <c r="GQ60" s="131"/>
      <c r="GR60" s="131"/>
      <c r="GS60" s="131"/>
      <c r="GT60" s="131"/>
      <c r="GU60" s="131"/>
      <c r="GV60" s="131"/>
      <c r="GW60" s="131"/>
      <c r="GX60" s="131"/>
      <c r="GY60" s="131"/>
      <c r="GZ60" s="131"/>
      <c r="HA60" s="131"/>
      <c r="HB60" s="131"/>
      <c r="HC60" s="131"/>
      <c r="HD60" s="131"/>
      <c r="HE60" s="131"/>
      <c r="HF60" s="131"/>
      <c r="HG60" s="131"/>
      <c r="HH60" s="131"/>
      <c r="HI60" s="131"/>
      <c r="HJ60" s="131"/>
      <c r="HK60" s="131"/>
      <c r="HL60" s="131"/>
      <c r="HM60" s="131"/>
      <c r="HN60" s="131"/>
      <c r="HO60" s="131"/>
      <c r="HP60" s="131"/>
      <c r="HQ60" s="131"/>
      <c r="HR60" s="131"/>
      <c r="HS60" s="131"/>
      <c r="HT60" s="131"/>
      <c r="HU60" s="131"/>
      <c r="HV60" s="131"/>
      <c r="HW60" s="131"/>
      <c r="HX60" s="131"/>
      <c r="HY60" s="131"/>
      <c r="HZ60" s="131"/>
      <c r="IA60" s="131"/>
      <c r="IB60" s="131"/>
      <c r="IC60" s="131"/>
      <c r="ID60" s="131"/>
      <c r="IE60" s="131"/>
      <c r="IF60" s="131"/>
      <c r="IG60" s="131"/>
      <c r="IH60" s="131"/>
      <c r="II60" s="131"/>
      <c r="IJ60" s="131"/>
      <c r="IK60" s="131"/>
      <c r="IL60" s="131"/>
      <c r="IM60" s="131"/>
      <c r="IN60" s="131"/>
      <c r="IO60" s="131"/>
      <c r="IP60" s="131"/>
      <c r="IQ60" s="131"/>
      <c r="IR60" s="131"/>
      <c r="IS60" s="131"/>
      <c r="IT60" s="131"/>
    </row>
    <row r="61" spans="1:254" s="132" customFormat="1" ht="24" customHeight="1">
      <c r="A61" s="140"/>
      <c r="B61" s="45" t="s">
        <v>77</v>
      </c>
      <c r="C61" s="42" t="s">
        <v>102</v>
      </c>
      <c r="D61" s="41">
        <v>9</v>
      </c>
      <c r="E61" s="42" t="s">
        <v>114</v>
      </c>
      <c r="F61" s="168">
        <v>22000</v>
      </c>
      <c r="G61" s="16">
        <f t="shared" si="1"/>
        <v>198000</v>
      </c>
      <c r="H61" s="153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  <c r="BG61" s="131"/>
      <c r="BH61" s="131"/>
      <c r="BI61" s="131"/>
      <c r="BJ61" s="131"/>
      <c r="BK61" s="131"/>
      <c r="BL61" s="131"/>
      <c r="BM61" s="131"/>
      <c r="BN61" s="131"/>
      <c r="BO61" s="131"/>
      <c r="BP61" s="131"/>
      <c r="BQ61" s="131"/>
      <c r="BR61" s="131"/>
      <c r="BS61" s="131"/>
      <c r="BT61" s="131"/>
      <c r="BU61" s="131"/>
      <c r="BV61" s="131"/>
      <c r="BW61" s="131"/>
      <c r="BX61" s="131"/>
      <c r="BY61" s="131"/>
      <c r="BZ61" s="131"/>
      <c r="CA61" s="131"/>
      <c r="CB61" s="131"/>
      <c r="CC61" s="131"/>
      <c r="CD61" s="131"/>
      <c r="CE61" s="131"/>
      <c r="CF61" s="131"/>
      <c r="CG61" s="131"/>
      <c r="CH61" s="131"/>
      <c r="CI61" s="131"/>
      <c r="CJ61" s="131"/>
      <c r="CK61" s="131"/>
      <c r="CL61" s="131"/>
      <c r="CM61" s="131"/>
      <c r="CN61" s="131"/>
      <c r="CO61" s="131"/>
      <c r="CP61" s="131"/>
      <c r="CQ61" s="131"/>
      <c r="CR61" s="131"/>
      <c r="CS61" s="131"/>
      <c r="CT61" s="131"/>
      <c r="CU61" s="131"/>
      <c r="CV61" s="131"/>
      <c r="CW61" s="131"/>
      <c r="CX61" s="131"/>
      <c r="CY61" s="131"/>
      <c r="CZ61" s="131"/>
      <c r="DA61" s="131"/>
      <c r="DB61" s="131"/>
      <c r="DC61" s="131"/>
      <c r="DD61" s="131"/>
      <c r="DE61" s="131"/>
      <c r="DF61" s="131"/>
      <c r="DG61" s="131"/>
      <c r="DH61" s="131"/>
      <c r="DI61" s="131"/>
      <c r="DJ61" s="131"/>
      <c r="DK61" s="131"/>
      <c r="DL61" s="131"/>
      <c r="DM61" s="131"/>
      <c r="DN61" s="131"/>
      <c r="DO61" s="131"/>
      <c r="DP61" s="131"/>
      <c r="DQ61" s="131"/>
      <c r="DR61" s="131"/>
      <c r="DS61" s="131"/>
      <c r="DT61" s="131"/>
      <c r="DU61" s="131"/>
      <c r="DV61" s="131"/>
      <c r="DW61" s="131"/>
      <c r="DX61" s="131"/>
      <c r="DY61" s="131"/>
      <c r="DZ61" s="131"/>
      <c r="EA61" s="131"/>
      <c r="EB61" s="131"/>
      <c r="EC61" s="131"/>
      <c r="ED61" s="131"/>
      <c r="EE61" s="131"/>
      <c r="EF61" s="131"/>
      <c r="EG61" s="131"/>
      <c r="EH61" s="131"/>
      <c r="EI61" s="131"/>
      <c r="EJ61" s="131"/>
      <c r="EK61" s="131"/>
      <c r="EL61" s="131"/>
      <c r="EM61" s="131"/>
      <c r="EN61" s="131"/>
      <c r="EO61" s="131"/>
      <c r="EP61" s="131"/>
      <c r="EQ61" s="131"/>
      <c r="ER61" s="131"/>
      <c r="ES61" s="131"/>
      <c r="ET61" s="131"/>
      <c r="EU61" s="131"/>
      <c r="EV61" s="131"/>
      <c r="EW61" s="131"/>
      <c r="EX61" s="131"/>
      <c r="EY61" s="131"/>
      <c r="EZ61" s="131"/>
      <c r="FA61" s="131"/>
      <c r="FB61" s="131"/>
      <c r="FC61" s="131"/>
      <c r="FD61" s="131"/>
      <c r="FE61" s="131"/>
      <c r="FF61" s="131"/>
      <c r="FG61" s="131"/>
      <c r="FH61" s="131"/>
      <c r="FI61" s="131"/>
      <c r="FJ61" s="131"/>
      <c r="FK61" s="131"/>
      <c r="FL61" s="131"/>
      <c r="FM61" s="131"/>
      <c r="FN61" s="131"/>
      <c r="FO61" s="131"/>
      <c r="FP61" s="131"/>
      <c r="FQ61" s="131"/>
      <c r="FR61" s="131"/>
      <c r="FS61" s="131"/>
      <c r="FT61" s="131"/>
      <c r="FU61" s="131"/>
      <c r="FV61" s="131"/>
      <c r="FW61" s="131"/>
      <c r="FX61" s="131"/>
      <c r="FY61" s="131"/>
      <c r="FZ61" s="131"/>
      <c r="GA61" s="131"/>
      <c r="GB61" s="131"/>
      <c r="GC61" s="131"/>
      <c r="GD61" s="131"/>
      <c r="GE61" s="131"/>
      <c r="GF61" s="131"/>
      <c r="GG61" s="131"/>
      <c r="GH61" s="131"/>
      <c r="GI61" s="131"/>
      <c r="GJ61" s="131"/>
      <c r="GK61" s="131"/>
      <c r="GL61" s="131"/>
      <c r="GM61" s="131"/>
      <c r="GN61" s="131"/>
      <c r="GO61" s="131"/>
      <c r="GP61" s="131"/>
      <c r="GQ61" s="131"/>
      <c r="GR61" s="131"/>
      <c r="GS61" s="131"/>
      <c r="GT61" s="131"/>
      <c r="GU61" s="131"/>
      <c r="GV61" s="131"/>
      <c r="GW61" s="131"/>
      <c r="GX61" s="131"/>
      <c r="GY61" s="131"/>
      <c r="GZ61" s="131"/>
      <c r="HA61" s="131"/>
      <c r="HB61" s="131"/>
      <c r="HC61" s="131"/>
      <c r="HD61" s="131"/>
      <c r="HE61" s="131"/>
      <c r="HF61" s="131"/>
      <c r="HG61" s="131"/>
      <c r="HH61" s="131"/>
      <c r="HI61" s="131"/>
      <c r="HJ61" s="131"/>
      <c r="HK61" s="131"/>
      <c r="HL61" s="131"/>
      <c r="HM61" s="131"/>
      <c r="HN61" s="131"/>
      <c r="HO61" s="131"/>
      <c r="HP61" s="131"/>
      <c r="HQ61" s="131"/>
      <c r="HR61" s="131"/>
      <c r="HS61" s="131"/>
      <c r="HT61" s="131"/>
      <c r="HU61" s="131"/>
      <c r="HV61" s="131"/>
      <c r="HW61" s="131"/>
      <c r="HX61" s="131"/>
      <c r="HY61" s="131"/>
      <c r="HZ61" s="131"/>
      <c r="IA61" s="131"/>
      <c r="IB61" s="131"/>
      <c r="IC61" s="131"/>
      <c r="ID61" s="131"/>
      <c r="IE61" s="131"/>
      <c r="IF61" s="131"/>
      <c r="IG61" s="131"/>
      <c r="IH61" s="131"/>
      <c r="II61" s="131"/>
      <c r="IJ61" s="131"/>
      <c r="IK61" s="131"/>
      <c r="IL61" s="131"/>
      <c r="IM61" s="131"/>
      <c r="IN61" s="131"/>
      <c r="IO61" s="131"/>
      <c r="IP61" s="131"/>
      <c r="IQ61" s="131"/>
      <c r="IR61" s="131"/>
      <c r="IS61" s="131"/>
      <c r="IT61" s="131"/>
    </row>
    <row r="62" spans="1:254" s="132" customFormat="1" ht="13.5" customHeight="1">
      <c r="A62" s="127"/>
      <c r="B62" s="46" t="s">
        <v>30</v>
      </c>
      <c r="C62" s="47"/>
      <c r="D62" s="47"/>
      <c r="E62" s="47"/>
      <c r="F62" s="48"/>
      <c r="G62" s="49">
        <f>SUM(G43:G61)</f>
        <v>1914428</v>
      </c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  <c r="BG62" s="131"/>
      <c r="BH62" s="131"/>
      <c r="BI62" s="131"/>
      <c r="BJ62" s="131"/>
      <c r="BK62" s="131"/>
      <c r="BL62" s="131"/>
      <c r="BM62" s="131"/>
      <c r="BN62" s="131"/>
      <c r="BO62" s="131"/>
      <c r="BP62" s="131"/>
      <c r="BQ62" s="131"/>
      <c r="BR62" s="131"/>
      <c r="BS62" s="131"/>
      <c r="BT62" s="131"/>
      <c r="BU62" s="131"/>
      <c r="BV62" s="131"/>
      <c r="BW62" s="131"/>
      <c r="BX62" s="131"/>
      <c r="BY62" s="131"/>
      <c r="BZ62" s="131"/>
      <c r="CA62" s="131"/>
      <c r="CB62" s="131"/>
      <c r="CC62" s="131"/>
      <c r="CD62" s="131"/>
      <c r="CE62" s="131"/>
      <c r="CF62" s="131"/>
      <c r="CG62" s="131"/>
      <c r="CH62" s="131"/>
      <c r="CI62" s="131"/>
      <c r="CJ62" s="131"/>
      <c r="CK62" s="131"/>
      <c r="CL62" s="131"/>
      <c r="CM62" s="131"/>
      <c r="CN62" s="131"/>
      <c r="CO62" s="131"/>
      <c r="CP62" s="131"/>
      <c r="CQ62" s="131"/>
      <c r="CR62" s="131"/>
      <c r="CS62" s="131"/>
      <c r="CT62" s="131"/>
      <c r="CU62" s="131"/>
      <c r="CV62" s="131"/>
      <c r="CW62" s="131"/>
      <c r="CX62" s="131"/>
      <c r="CY62" s="131"/>
      <c r="CZ62" s="131"/>
      <c r="DA62" s="131"/>
      <c r="DB62" s="131"/>
      <c r="DC62" s="131"/>
      <c r="DD62" s="131"/>
      <c r="DE62" s="131"/>
      <c r="DF62" s="131"/>
      <c r="DG62" s="131"/>
      <c r="DH62" s="131"/>
      <c r="DI62" s="131"/>
      <c r="DJ62" s="131"/>
      <c r="DK62" s="131"/>
      <c r="DL62" s="131"/>
      <c r="DM62" s="131"/>
      <c r="DN62" s="131"/>
      <c r="DO62" s="131"/>
      <c r="DP62" s="131"/>
      <c r="DQ62" s="131"/>
      <c r="DR62" s="131"/>
      <c r="DS62" s="131"/>
      <c r="DT62" s="131"/>
      <c r="DU62" s="131"/>
      <c r="DV62" s="131"/>
      <c r="DW62" s="131"/>
      <c r="DX62" s="131"/>
      <c r="DY62" s="131"/>
      <c r="DZ62" s="131"/>
      <c r="EA62" s="131"/>
      <c r="EB62" s="131"/>
      <c r="EC62" s="131"/>
      <c r="ED62" s="131"/>
      <c r="EE62" s="131"/>
      <c r="EF62" s="131"/>
      <c r="EG62" s="131"/>
      <c r="EH62" s="131"/>
      <c r="EI62" s="131"/>
      <c r="EJ62" s="131"/>
      <c r="EK62" s="131"/>
      <c r="EL62" s="131"/>
      <c r="EM62" s="131"/>
      <c r="EN62" s="131"/>
      <c r="EO62" s="131"/>
      <c r="EP62" s="131"/>
      <c r="EQ62" s="131"/>
      <c r="ER62" s="131"/>
      <c r="ES62" s="131"/>
      <c r="ET62" s="131"/>
      <c r="EU62" s="131"/>
      <c r="EV62" s="131"/>
      <c r="EW62" s="131"/>
      <c r="EX62" s="131"/>
      <c r="EY62" s="131"/>
      <c r="EZ62" s="131"/>
      <c r="FA62" s="131"/>
      <c r="FB62" s="131"/>
      <c r="FC62" s="131"/>
      <c r="FD62" s="131"/>
      <c r="FE62" s="131"/>
      <c r="FF62" s="131"/>
      <c r="FG62" s="131"/>
      <c r="FH62" s="131"/>
      <c r="FI62" s="131"/>
      <c r="FJ62" s="131"/>
      <c r="FK62" s="131"/>
      <c r="FL62" s="131"/>
      <c r="FM62" s="131"/>
      <c r="FN62" s="131"/>
      <c r="FO62" s="131"/>
      <c r="FP62" s="131"/>
      <c r="FQ62" s="131"/>
      <c r="FR62" s="131"/>
      <c r="FS62" s="131"/>
      <c r="FT62" s="131"/>
      <c r="FU62" s="131"/>
      <c r="FV62" s="131"/>
      <c r="FW62" s="131"/>
      <c r="FX62" s="131"/>
      <c r="FY62" s="131"/>
      <c r="FZ62" s="131"/>
      <c r="GA62" s="131"/>
      <c r="GB62" s="131"/>
      <c r="GC62" s="131"/>
      <c r="GD62" s="131"/>
      <c r="GE62" s="131"/>
      <c r="GF62" s="131"/>
      <c r="GG62" s="131"/>
      <c r="GH62" s="131"/>
      <c r="GI62" s="131"/>
      <c r="GJ62" s="131"/>
      <c r="GK62" s="131"/>
      <c r="GL62" s="131"/>
      <c r="GM62" s="131"/>
      <c r="GN62" s="131"/>
      <c r="GO62" s="131"/>
      <c r="GP62" s="131"/>
      <c r="GQ62" s="131"/>
      <c r="GR62" s="131"/>
      <c r="GS62" s="131"/>
      <c r="GT62" s="131"/>
      <c r="GU62" s="131"/>
      <c r="GV62" s="131"/>
      <c r="GW62" s="131"/>
      <c r="GX62" s="131"/>
      <c r="GY62" s="131"/>
      <c r="GZ62" s="131"/>
      <c r="HA62" s="131"/>
      <c r="HB62" s="131"/>
      <c r="HC62" s="131"/>
      <c r="HD62" s="131"/>
      <c r="HE62" s="131"/>
      <c r="HF62" s="131"/>
      <c r="HG62" s="131"/>
      <c r="HH62" s="131"/>
      <c r="HI62" s="131"/>
      <c r="HJ62" s="131"/>
      <c r="HK62" s="131"/>
      <c r="HL62" s="131"/>
      <c r="HM62" s="131"/>
      <c r="HN62" s="131"/>
      <c r="HO62" s="131"/>
      <c r="HP62" s="131"/>
      <c r="HQ62" s="131"/>
      <c r="HR62" s="131"/>
      <c r="HS62" s="131"/>
      <c r="HT62" s="131"/>
      <c r="HU62" s="131"/>
      <c r="HV62" s="131"/>
      <c r="HW62" s="131"/>
      <c r="HX62" s="131"/>
      <c r="HY62" s="131"/>
      <c r="HZ62" s="131"/>
      <c r="IA62" s="131"/>
      <c r="IB62" s="131"/>
      <c r="IC62" s="131"/>
      <c r="ID62" s="131"/>
      <c r="IE62" s="131"/>
      <c r="IF62" s="131"/>
      <c r="IG62" s="131"/>
      <c r="IH62" s="131"/>
      <c r="II62" s="131"/>
      <c r="IJ62" s="131"/>
      <c r="IK62" s="131"/>
      <c r="IL62" s="131"/>
      <c r="IM62" s="131"/>
      <c r="IN62" s="131"/>
      <c r="IO62" s="131"/>
      <c r="IP62" s="131"/>
      <c r="IQ62" s="131"/>
      <c r="IR62" s="131"/>
      <c r="IS62" s="131"/>
      <c r="IT62" s="131"/>
    </row>
    <row r="63" spans="1:254" s="132" customFormat="1" ht="12" customHeight="1">
      <c r="A63" s="135"/>
      <c r="B63" s="145"/>
      <c r="C63" s="146"/>
      <c r="D63" s="146"/>
      <c r="E63" s="157"/>
      <c r="F63" s="147"/>
      <c r="G63" s="147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1"/>
      <c r="BR63" s="131"/>
      <c r="BS63" s="131"/>
      <c r="BT63" s="131"/>
      <c r="BU63" s="131"/>
      <c r="BV63" s="131"/>
      <c r="BW63" s="131"/>
      <c r="BX63" s="131"/>
      <c r="BY63" s="131"/>
      <c r="BZ63" s="131"/>
      <c r="CA63" s="131"/>
      <c r="CB63" s="131"/>
      <c r="CC63" s="131"/>
      <c r="CD63" s="131"/>
      <c r="CE63" s="131"/>
      <c r="CF63" s="131"/>
      <c r="CG63" s="131"/>
      <c r="CH63" s="131"/>
      <c r="CI63" s="131"/>
      <c r="CJ63" s="131"/>
      <c r="CK63" s="131"/>
      <c r="CL63" s="131"/>
      <c r="CM63" s="131"/>
      <c r="CN63" s="131"/>
      <c r="CO63" s="131"/>
      <c r="CP63" s="131"/>
      <c r="CQ63" s="131"/>
      <c r="CR63" s="131"/>
      <c r="CS63" s="131"/>
      <c r="CT63" s="131"/>
      <c r="CU63" s="131"/>
      <c r="CV63" s="131"/>
      <c r="CW63" s="131"/>
      <c r="CX63" s="131"/>
      <c r="CY63" s="131"/>
      <c r="CZ63" s="131"/>
      <c r="DA63" s="131"/>
      <c r="DB63" s="131"/>
      <c r="DC63" s="131"/>
      <c r="DD63" s="131"/>
      <c r="DE63" s="131"/>
      <c r="DF63" s="131"/>
      <c r="DG63" s="131"/>
      <c r="DH63" s="131"/>
      <c r="DI63" s="131"/>
      <c r="DJ63" s="131"/>
      <c r="DK63" s="131"/>
      <c r="DL63" s="131"/>
      <c r="DM63" s="131"/>
      <c r="DN63" s="131"/>
      <c r="DO63" s="131"/>
      <c r="DP63" s="131"/>
      <c r="DQ63" s="131"/>
      <c r="DR63" s="131"/>
      <c r="DS63" s="131"/>
      <c r="DT63" s="131"/>
      <c r="DU63" s="131"/>
      <c r="DV63" s="131"/>
      <c r="DW63" s="131"/>
      <c r="DX63" s="131"/>
      <c r="DY63" s="131"/>
      <c r="DZ63" s="131"/>
      <c r="EA63" s="131"/>
      <c r="EB63" s="131"/>
      <c r="EC63" s="131"/>
      <c r="ED63" s="131"/>
      <c r="EE63" s="131"/>
      <c r="EF63" s="131"/>
      <c r="EG63" s="131"/>
      <c r="EH63" s="131"/>
      <c r="EI63" s="131"/>
      <c r="EJ63" s="131"/>
      <c r="EK63" s="131"/>
      <c r="EL63" s="131"/>
      <c r="EM63" s="131"/>
      <c r="EN63" s="131"/>
      <c r="EO63" s="131"/>
      <c r="EP63" s="131"/>
      <c r="EQ63" s="131"/>
      <c r="ER63" s="131"/>
      <c r="ES63" s="131"/>
      <c r="ET63" s="131"/>
      <c r="EU63" s="131"/>
      <c r="EV63" s="131"/>
      <c r="EW63" s="131"/>
      <c r="EX63" s="131"/>
      <c r="EY63" s="131"/>
      <c r="EZ63" s="131"/>
      <c r="FA63" s="131"/>
      <c r="FB63" s="131"/>
      <c r="FC63" s="131"/>
      <c r="FD63" s="131"/>
      <c r="FE63" s="131"/>
      <c r="FF63" s="131"/>
      <c r="FG63" s="131"/>
      <c r="FH63" s="131"/>
      <c r="FI63" s="131"/>
      <c r="FJ63" s="131"/>
      <c r="FK63" s="131"/>
      <c r="FL63" s="131"/>
      <c r="FM63" s="131"/>
      <c r="FN63" s="131"/>
      <c r="FO63" s="131"/>
      <c r="FP63" s="131"/>
      <c r="FQ63" s="131"/>
      <c r="FR63" s="131"/>
      <c r="FS63" s="131"/>
      <c r="FT63" s="131"/>
      <c r="FU63" s="131"/>
      <c r="FV63" s="131"/>
      <c r="FW63" s="131"/>
      <c r="FX63" s="131"/>
      <c r="FY63" s="131"/>
      <c r="FZ63" s="131"/>
      <c r="GA63" s="131"/>
      <c r="GB63" s="131"/>
      <c r="GC63" s="131"/>
      <c r="GD63" s="131"/>
      <c r="GE63" s="131"/>
      <c r="GF63" s="131"/>
      <c r="GG63" s="131"/>
      <c r="GH63" s="131"/>
      <c r="GI63" s="131"/>
      <c r="GJ63" s="131"/>
      <c r="GK63" s="131"/>
      <c r="GL63" s="131"/>
      <c r="GM63" s="131"/>
      <c r="GN63" s="131"/>
      <c r="GO63" s="131"/>
      <c r="GP63" s="131"/>
      <c r="GQ63" s="131"/>
      <c r="GR63" s="131"/>
      <c r="GS63" s="131"/>
      <c r="GT63" s="131"/>
      <c r="GU63" s="131"/>
      <c r="GV63" s="131"/>
      <c r="GW63" s="131"/>
      <c r="GX63" s="131"/>
      <c r="GY63" s="131"/>
      <c r="GZ63" s="131"/>
      <c r="HA63" s="131"/>
      <c r="HB63" s="131"/>
      <c r="HC63" s="131"/>
      <c r="HD63" s="131"/>
      <c r="HE63" s="131"/>
      <c r="HF63" s="131"/>
      <c r="HG63" s="131"/>
      <c r="HH63" s="131"/>
      <c r="HI63" s="131"/>
      <c r="HJ63" s="131"/>
      <c r="HK63" s="131"/>
      <c r="HL63" s="131"/>
      <c r="HM63" s="131"/>
      <c r="HN63" s="131"/>
      <c r="HO63" s="131"/>
      <c r="HP63" s="131"/>
      <c r="HQ63" s="131"/>
      <c r="HR63" s="131"/>
      <c r="HS63" s="131"/>
      <c r="HT63" s="131"/>
      <c r="HU63" s="131"/>
      <c r="HV63" s="131"/>
      <c r="HW63" s="131"/>
      <c r="HX63" s="131"/>
      <c r="HY63" s="131"/>
      <c r="HZ63" s="131"/>
      <c r="IA63" s="131"/>
      <c r="IB63" s="131"/>
      <c r="IC63" s="131"/>
      <c r="ID63" s="131"/>
      <c r="IE63" s="131"/>
      <c r="IF63" s="131"/>
      <c r="IG63" s="131"/>
      <c r="IH63" s="131"/>
      <c r="II63" s="131"/>
      <c r="IJ63" s="131"/>
      <c r="IK63" s="131"/>
      <c r="IL63" s="131"/>
      <c r="IM63" s="131"/>
      <c r="IN63" s="131"/>
      <c r="IO63" s="131"/>
      <c r="IP63" s="131"/>
      <c r="IQ63" s="131"/>
      <c r="IR63" s="131"/>
      <c r="IS63" s="131"/>
      <c r="IT63" s="131"/>
    </row>
    <row r="64" spans="1:254" s="132" customFormat="1" ht="12" customHeight="1">
      <c r="A64" s="127"/>
      <c r="B64" s="21" t="s">
        <v>31</v>
      </c>
      <c r="C64" s="22"/>
      <c r="D64" s="23"/>
      <c r="E64" s="23"/>
      <c r="F64" s="24"/>
      <c r="G64" s="24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 s="131"/>
      <c r="BK64" s="131"/>
      <c r="BL64" s="131"/>
      <c r="BM64" s="131"/>
      <c r="BN64" s="131"/>
      <c r="BO64" s="131"/>
      <c r="BP64" s="131"/>
      <c r="BQ64" s="131"/>
      <c r="BR64" s="131"/>
      <c r="BS64" s="131"/>
      <c r="BT64" s="131"/>
      <c r="BU64" s="131"/>
      <c r="BV64" s="131"/>
      <c r="BW64" s="131"/>
      <c r="BX64" s="131"/>
      <c r="BY64" s="131"/>
      <c r="BZ64" s="131"/>
      <c r="CA64" s="131"/>
      <c r="CB64" s="131"/>
      <c r="CC64" s="131"/>
      <c r="CD64" s="131"/>
      <c r="CE64" s="131"/>
      <c r="CF64" s="131"/>
      <c r="CG64" s="131"/>
      <c r="CH64" s="131"/>
      <c r="CI64" s="131"/>
      <c r="CJ64" s="131"/>
      <c r="CK64" s="131"/>
      <c r="CL64" s="131"/>
      <c r="CM64" s="131"/>
      <c r="CN64" s="131"/>
      <c r="CO64" s="131"/>
      <c r="CP64" s="131"/>
      <c r="CQ64" s="131"/>
      <c r="CR64" s="131"/>
      <c r="CS64" s="131"/>
      <c r="CT64" s="131"/>
      <c r="CU64" s="131"/>
      <c r="CV64" s="131"/>
      <c r="CW64" s="131"/>
      <c r="CX64" s="131"/>
      <c r="CY64" s="131"/>
      <c r="CZ64" s="131"/>
      <c r="DA64" s="131"/>
      <c r="DB64" s="131"/>
      <c r="DC64" s="131"/>
      <c r="DD64" s="131"/>
      <c r="DE64" s="131"/>
      <c r="DF64" s="131"/>
      <c r="DG64" s="131"/>
      <c r="DH64" s="131"/>
      <c r="DI64" s="131"/>
      <c r="DJ64" s="131"/>
      <c r="DK64" s="131"/>
      <c r="DL64" s="131"/>
      <c r="DM64" s="131"/>
      <c r="DN64" s="131"/>
      <c r="DO64" s="131"/>
      <c r="DP64" s="131"/>
      <c r="DQ64" s="131"/>
      <c r="DR64" s="131"/>
      <c r="DS64" s="131"/>
      <c r="DT64" s="131"/>
      <c r="DU64" s="131"/>
      <c r="DV64" s="131"/>
      <c r="DW64" s="131"/>
      <c r="DX64" s="131"/>
      <c r="DY64" s="131"/>
      <c r="DZ64" s="131"/>
      <c r="EA64" s="131"/>
      <c r="EB64" s="131"/>
      <c r="EC64" s="131"/>
      <c r="ED64" s="131"/>
      <c r="EE64" s="131"/>
      <c r="EF64" s="131"/>
      <c r="EG64" s="131"/>
      <c r="EH64" s="131"/>
      <c r="EI64" s="131"/>
      <c r="EJ64" s="131"/>
      <c r="EK64" s="131"/>
      <c r="EL64" s="131"/>
      <c r="EM64" s="131"/>
      <c r="EN64" s="131"/>
      <c r="EO64" s="131"/>
      <c r="EP64" s="131"/>
      <c r="EQ64" s="131"/>
      <c r="ER64" s="131"/>
      <c r="ES64" s="131"/>
      <c r="ET64" s="131"/>
      <c r="EU64" s="131"/>
      <c r="EV64" s="131"/>
      <c r="EW64" s="131"/>
      <c r="EX64" s="131"/>
      <c r="EY64" s="131"/>
      <c r="EZ64" s="131"/>
      <c r="FA64" s="131"/>
      <c r="FB64" s="131"/>
      <c r="FC64" s="131"/>
      <c r="FD64" s="131"/>
      <c r="FE64" s="131"/>
      <c r="FF64" s="131"/>
      <c r="FG64" s="131"/>
      <c r="FH64" s="131"/>
      <c r="FI64" s="131"/>
      <c r="FJ64" s="131"/>
      <c r="FK64" s="131"/>
      <c r="FL64" s="131"/>
      <c r="FM64" s="131"/>
      <c r="FN64" s="131"/>
      <c r="FO64" s="131"/>
      <c r="FP64" s="131"/>
      <c r="FQ64" s="131"/>
      <c r="FR64" s="131"/>
      <c r="FS64" s="131"/>
      <c r="FT64" s="131"/>
      <c r="FU64" s="131"/>
      <c r="FV64" s="131"/>
      <c r="FW64" s="131"/>
      <c r="FX64" s="131"/>
      <c r="FY64" s="131"/>
      <c r="FZ64" s="131"/>
      <c r="GA64" s="131"/>
      <c r="GB64" s="131"/>
      <c r="GC64" s="131"/>
      <c r="GD64" s="131"/>
      <c r="GE64" s="131"/>
      <c r="GF64" s="131"/>
      <c r="GG64" s="131"/>
      <c r="GH64" s="131"/>
      <c r="GI64" s="131"/>
      <c r="GJ64" s="131"/>
      <c r="GK64" s="131"/>
      <c r="GL64" s="131"/>
      <c r="GM64" s="131"/>
      <c r="GN64" s="131"/>
      <c r="GO64" s="131"/>
      <c r="GP64" s="131"/>
      <c r="GQ64" s="131"/>
      <c r="GR64" s="131"/>
      <c r="GS64" s="131"/>
      <c r="GT64" s="131"/>
      <c r="GU64" s="131"/>
      <c r="GV64" s="131"/>
      <c r="GW64" s="131"/>
      <c r="GX64" s="131"/>
      <c r="GY64" s="131"/>
      <c r="GZ64" s="131"/>
      <c r="HA64" s="131"/>
      <c r="HB64" s="131"/>
      <c r="HC64" s="131"/>
      <c r="HD64" s="131"/>
      <c r="HE64" s="131"/>
      <c r="HF64" s="131"/>
      <c r="HG64" s="131"/>
      <c r="HH64" s="131"/>
      <c r="HI64" s="131"/>
      <c r="HJ64" s="131"/>
      <c r="HK64" s="131"/>
      <c r="HL64" s="131"/>
      <c r="HM64" s="131"/>
      <c r="HN64" s="131"/>
      <c r="HO64" s="131"/>
      <c r="HP64" s="131"/>
      <c r="HQ64" s="131"/>
      <c r="HR64" s="131"/>
      <c r="HS64" s="131"/>
      <c r="HT64" s="131"/>
      <c r="HU64" s="131"/>
      <c r="HV64" s="131"/>
      <c r="HW64" s="131"/>
      <c r="HX64" s="131"/>
      <c r="HY64" s="131"/>
      <c r="HZ64" s="131"/>
      <c r="IA64" s="131"/>
      <c r="IB64" s="131"/>
      <c r="IC64" s="131"/>
      <c r="ID64" s="131"/>
      <c r="IE64" s="131"/>
      <c r="IF64" s="131"/>
      <c r="IG64" s="131"/>
      <c r="IH64" s="131"/>
      <c r="II64" s="131"/>
      <c r="IJ64" s="131"/>
      <c r="IK64" s="131"/>
      <c r="IL64" s="131"/>
      <c r="IM64" s="131"/>
      <c r="IN64" s="131"/>
      <c r="IO64" s="131"/>
      <c r="IP64" s="131"/>
      <c r="IQ64" s="131"/>
      <c r="IR64" s="131"/>
      <c r="IS64" s="131"/>
      <c r="IT64" s="131"/>
    </row>
    <row r="65" spans="1:254" s="132" customFormat="1" ht="24" customHeight="1">
      <c r="A65" s="127"/>
      <c r="B65" s="32" t="s">
        <v>32</v>
      </c>
      <c r="C65" s="33" t="s">
        <v>26</v>
      </c>
      <c r="D65" s="33" t="s">
        <v>27</v>
      </c>
      <c r="E65" s="32" t="s">
        <v>14</v>
      </c>
      <c r="F65" s="33" t="s">
        <v>15</v>
      </c>
      <c r="G65" s="32" t="s">
        <v>16</v>
      </c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/>
      <c r="BO65" s="131"/>
      <c r="BP65" s="131"/>
      <c r="BQ65" s="131"/>
      <c r="BR65" s="131"/>
      <c r="BS65" s="131"/>
      <c r="BT65" s="131"/>
      <c r="BU65" s="131"/>
      <c r="BV65" s="131"/>
      <c r="BW65" s="131"/>
      <c r="BX65" s="131"/>
      <c r="BY65" s="131"/>
      <c r="BZ65" s="131"/>
      <c r="CA65" s="131"/>
      <c r="CB65" s="131"/>
      <c r="CC65" s="131"/>
      <c r="CD65" s="131"/>
      <c r="CE65" s="131"/>
      <c r="CF65" s="131"/>
      <c r="CG65" s="131"/>
      <c r="CH65" s="131"/>
      <c r="CI65" s="131"/>
      <c r="CJ65" s="131"/>
      <c r="CK65" s="131"/>
      <c r="CL65" s="131"/>
      <c r="CM65" s="131"/>
      <c r="CN65" s="131"/>
      <c r="CO65" s="131"/>
      <c r="CP65" s="131"/>
      <c r="CQ65" s="131"/>
      <c r="CR65" s="131"/>
      <c r="CS65" s="131"/>
      <c r="CT65" s="131"/>
      <c r="CU65" s="131"/>
      <c r="CV65" s="131"/>
      <c r="CW65" s="131"/>
      <c r="CX65" s="131"/>
      <c r="CY65" s="131"/>
      <c r="CZ65" s="131"/>
      <c r="DA65" s="131"/>
      <c r="DB65" s="131"/>
      <c r="DC65" s="131"/>
      <c r="DD65" s="131"/>
      <c r="DE65" s="131"/>
      <c r="DF65" s="131"/>
      <c r="DG65" s="131"/>
      <c r="DH65" s="131"/>
      <c r="DI65" s="131"/>
      <c r="DJ65" s="131"/>
      <c r="DK65" s="131"/>
      <c r="DL65" s="131"/>
      <c r="DM65" s="131"/>
      <c r="DN65" s="131"/>
      <c r="DO65" s="131"/>
      <c r="DP65" s="131"/>
      <c r="DQ65" s="131"/>
      <c r="DR65" s="131"/>
      <c r="DS65" s="131"/>
      <c r="DT65" s="131"/>
      <c r="DU65" s="131"/>
      <c r="DV65" s="131"/>
      <c r="DW65" s="131"/>
      <c r="DX65" s="131"/>
      <c r="DY65" s="131"/>
      <c r="DZ65" s="131"/>
      <c r="EA65" s="131"/>
      <c r="EB65" s="131"/>
      <c r="EC65" s="131"/>
      <c r="ED65" s="131"/>
      <c r="EE65" s="131"/>
      <c r="EF65" s="131"/>
      <c r="EG65" s="131"/>
      <c r="EH65" s="131"/>
      <c r="EI65" s="131"/>
      <c r="EJ65" s="131"/>
      <c r="EK65" s="131"/>
      <c r="EL65" s="131"/>
      <c r="EM65" s="131"/>
      <c r="EN65" s="131"/>
      <c r="EO65" s="131"/>
      <c r="EP65" s="131"/>
      <c r="EQ65" s="131"/>
      <c r="ER65" s="131"/>
      <c r="ES65" s="131"/>
      <c r="ET65" s="131"/>
      <c r="EU65" s="131"/>
      <c r="EV65" s="131"/>
      <c r="EW65" s="131"/>
      <c r="EX65" s="131"/>
      <c r="EY65" s="131"/>
      <c r="EZ65" s="131"/>
      <c r="FA65" s="131"/>
      <c r="FB65" s="131"/>
      <c r="FC65" s="131"/>
      <c r="FD65" s="131"/>
      <c r="FE65" s="131"/>
      <c r="FF65" s="131"/>
      <c r="FG65" s="131"/>
      <c r="FH65" s="131"/>
      <c r="FI65" s="131"/>
      <c r="FJ65" s="131"/>
      <c r="FK65" s="131"/>
      <c r="FL65" s="131"/>
      <c r="FM65" s="131"/>
      <c r="FN65" s="131"/>
      <c r="FO65" s="131"/>
      <c r="FP65" s="131"/>
      <c r="FQ65" s="131"/>
      <c r="FR65" s="131"/>
      <c r="FS65" s="131"/>
      <c r="FT65" s="131"/>
      <c r="FU65" s="131"/>
      <c r="FV65" s="131"/>
      <c r="FW65" s="131"/>
      <c r="FX65" s="131"/>
      <c r="FY65" s="131"/>
      <c r="FZ65" s="131"/>
      <c r="GA65" s="131"/>
      <c r="GB65" s="131"/>
      <c r="GC65" s="131"/>
      <c r="GD65" s="131"/>
      <c r="GE65" s="131"/>
      <c r="GF65" s="131"/>
      <c r="GG65" s="131"/>
      <c r="GH65" s="131"/>
      <c r="GI65" s="131"/>
      <c r="GJ65" s="131"/>
      <c r="GK65" s="131"/>
      <c r="GL65" s="131"/>
      <c r="GM65" s="131"/>
      <c r="GN65" s="131"/>
      <c r="GO65" s="131"/>
      <c r="GP65" s="131"/>
      <c r="GQ65" s="131"/>
      <c r="GR65" s="131"/>
      <c r="GS65" s="131"/>
      <c r="GT65" s="131"/>
      <c r="GU65" s="131"/>
      <c r="GV65" s="131"/>
      <c r="GW65" s="131"/>
      <c r="GX65" s="131"/>
      <c r="GY65" s="131"/>
      <c r="GZ65" s="131"/>
      <c r="HA65" s="131"/>
      <c r="HB65" s="131"/>
      <c r="HC65" s="131"/>
      <c r="HD65" s="131"/>
      <c r="HE65" s="131"/>
      <c r="HF65" s="131"/>
      <c r="HG65" s="131"/>
      <c r="HH65" s="131"/>
      <c r="HI65" s="131"/>
      <c r="HJ65" s="131"/>
      <c r="HK65" s="131"/>
      <c r="HL65" s="131"/>
      <c r="HM65" s="131"/>
      <c r="HN65" s="131"/>
      <c r="HO65" s="131"/>
      <c r="HP65" s="131"/>
      <c r="HQ65" s="131"/>
      <c r="HR65" s="131"/>
      <c r="HS65" s="131"/>
      <c r="HT65" s="131"/>
      <c r="HU65" s="131"/>
      <c r="HV65" s="131"/>
      <c r="HW65" s="131"/>
      <c r="HX65" s="131"/>
      <c r="HY65" s="131"/>
      <c r="HZ65" s="131"/>
      <c r="IA65" s="131"/>
      <c r="IB65" s="131"/>
      <c r="IC65" s="131"/>
      <c r="ID65" s="131"/>
      <c r="IE65" s="131"/>
      <c r="IF65" s="131"/>
      <c r="IG65" s="131"/>
      <c r="IH65" s="131"/>
      <c r="II65" s="131"/>
      <c r="IJ65" s="131"/>
      <c r="IK65" s="131"/>
      <c r="IL65" s="131"/>
      <c r="IM65" s="131"/>
      <c r="IN65" s="131"/>
      <c r="IO65" s="131"/>
      <c r="IP65" s="131"/>
      <c r="IQ65" s="131"/>
      <c r="IR65" s="131"/>
      <c r="IS65" s="131"/>
      <c r="IT65" s="131"/>
    </row>
    <row r="66" spans="1:254" ht="14.4">
      <c r="A66" s="3"/>
      <c r="B66" s="52" t="s">
        <v>115</v>
      </c>
      <c r="C66" s="51" t="s">
        <v>116</v>
      </c>
      <c r="D66" s="164">
        <v>1</v>
      </c>
      <c r="E66" s="52" t="s">
        <v>94</v>
      </c>
      <c r="F66" s="165">
        <v>500000</v>
      </c>
      <c r="G66" s="164">
        <f>D66*F66</f>
        <v>500000</v>
      </c>
      <c r="IL66"/>
      <c r="IM66"/>
      <c r="IN66"/>
      <c r="IO66"/>
      <c r="IP66"/>
      <c r="IQ66"/>
      <c r="IR66"/>
      <c r="IS66"/>
      <c r="IT66"/>
    </row>
    <row r="67" spans="1:254" s="54" customFormat="1" ht="12.75" customHeight="1">
      <c r="A67" s="50"/>
      <c r="B67" s="52" t="s">
        <v>117</v>
      </c>
      <c r="C67" s="51" t="s">
        <v>116</v>
      </c>
      <c r="D67" s="164">
        <v>1</v>
      </c>
      <c r="E67" s="52" t="s">
        <v>104</v>
      </c>
      <c r="F67" s="165">
        <v>180000</v>
      </c>
      <c r="G67" s="164">
        <f t="shared" ref="G67:G68" si="2">D67*F67</f>
        <v>180000</v>
      </c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3"/>
      <c r="DB67" s="53"/>
      <c r="DC67" s="53"/>
      <c r="DD67" s="53"/>
      <c r="DE67" s="53"/>
      <c r="DF67" s="53"/>
      <c r="DG67" s="53"/>
      <c r="DH67" s="53"/>
      <c r="DI67" s="53"/>
      <c r="DJ67" s="53"/>
      <c r="DK67" s="53"/>
      <c r="DL67" s="53"/>
      <c r="DM67" s="53"/>
      <c r="DN67" s="53"/>
      <c r="DO67" s="53"/>
      <c r="DP67" s="53"/>
      <c r="DQ67" s="53"/>
      <c r="DR67" s="53"/>
      <c r="DS67" s="53"/>
      <c r="DT67" s="53"/>
      <c r="DU67" s="53"/>
      <c r="DV67" s="53"/>
      <c r="DW67" s="53"/>
      <c r="DX67" s="53"/>
      <c r="DY67" s="53"/>
      <c r="DZ67" s="53"/>
      <c r="EA67" s="53"/>
      <c r="EB67" s="53"/>
      <c r="EC67" s="53"/>
      <c r="ED67" s="53"/>
      <c r="EE67" s="53"/>
      <c r="EF67" s="53"/>
      <c r="EG67" s="53"/>
      <c r="EH67" s="53"/>
      <c r="EI67" s="53"/>
      <c r="EJ67" s="53"/>
      <c r="EK67" s="53"/>
      <c r="EL67" s="53"/>
      <c r="EM67" s="53"/>
      <c r="EN67" s="53"/>
      <c r="EO67" s="53"/>
      <c r="EP67" s="53"/>
      <c r="EQ67" s="53"/>
      <c r="ER67" s="53"/>
      <c r="ES67" s="53"/>
      <c r="ET67" s="53"/>
      <c r="EU67" s="53"/>
      <c r="EV67" s="53"/>
      <c r="EW67" s="53"/>
      <c r="EX67" s="53"/>
      <c r="EY67" s="53"/>
      <c r="EZ67" s="53"/>
      <c r="FA67" s="53"/>
      <c r="FB67" s="53"/>
      <c r="FC67" s="53"/>
      <c r="FD67" s="53"/>
      <c r="FE67" s="53"/>
      <c r="FF67" s="53"/>
      <c r="FG67" s="53"/>
      <c r="FH67" s="53"/>
      <c r="FI67" s="53"/>
      <c r="FJ67" s="53"/>
      <c r="FK67" s="53"/>
      <c r="FL67" s="53"/>
      <c r="FM67" s="53"/>
      <c r="FN67" s="53"/>
      <c r="FO67" s="53"/>
      <c r="FP67" s="53"/>
      <c r="FQ67" s="53"/>
      <c r="FR67" s="53"/>
      <c r="FS67" s="53"/>
      <c r="FT67" s="53"/>
      <c r="FU67" s="53"/>
      <c r="FV67" s="53"/>
      <c r="FW67" s="53"/>
      <c r="FX67" s="53"/>
      <c r="FY67" s="53"/>
      <c r="FZ67" s="53"/>
      <c r="GA67" s="53"/>
      <c r="GB67" s="53"/>
      <c r="GC67" s="53"/>
      <c r="GD67" s="53"/>
      <c r="GE67" s="53"/>
      <c r="GF67" s="53"/>
      <c r="GG67" s="53"/>
      <c r="GH67" s="53"/>
      <c r="GI67" s="53"/>
      <c r="GJ67" s="53"/>
      <c r="GK67" s="53"/>
      <c r="GL67" s="53"/>
      <c r="GM67" s="53"/>
      <c r="GN67" s="53"/>
      <c r="GO67" s="53"/>
      <c r="GP67" s="53"/>
      <c r="GQ67" s="53"/>
      <c r="GR67" s="53"/>
      <c r="GS67" s="53"/>
      <c r="GT67" s="53"/>
      <c r="GU67" s="53"/>
      <c r="GV67" s="53"/>
      <c r="GW67" s="53"/>
      <c r="GX67" s="53"/>
      <c r="GY67" s="53"/>
      <c r="GZ67" s="53"/>
      <c r="HA67" s="53"/>
      <c r="HB67" s="53"/>
      <c r="HC67" s="53"/>
      <c r="HD67" s="53"/>
      <c r="HE67" s="53"/>
      <c r="HF67" s="53"/>
      <c r="HG67" s="53"/>
      <c r="HH67" s="53"/>
      <c r="HI67" s="53"/>
      <c r="HJ67" s="53"/>
      <c r="HK67" s="53"/>
      <c r="HL67" s="53"/>
      <c r="HM67" s="53"/>
      <c r="HN67" s="53"/>
      <c r="HO67" s="53"/>
      <c r="HP67" s="53"/>
      <c r="HQ67" s="53"/>
      <c r="HR67" s="53"/>
      <c r="HS67" s="53"/>
      <c r="HT67" s="53"/>
      <c r="HU67" s="53"/>
      <c r="HV67" s="53"/>
      <c r="HW67" s="53"/>
      <c r="HX67" s="53"/>
      <c r="HY67" s="53"/>
      <c r="HZ67" s="53"/>
      <c r="IA67" s="53"/>
      <c r="IB67" s="53"/>
      <c r="IC67" s="53"/>
      <c r="ID67" s="53"/>
      <c r="IE67" s="53"/>
      <c r="IF67" s="53"/>
      <c r="IG67" s="53"/>
      <c r="IH67" s="53"/>
      <c r="II67" s="53"/>
      <c r="IJ67" s="53"/>
      <c r="IK67" s="53"/>
    </row>
    <row r="68" spans="1:254" s="54" customFormat="1" ht="12.75" customHeight="1">
      <c r="A68" s="50"/>
      <c r="B68" s="52" t="s">
        <v>118</v>
      </c>
      <c r="C68" s="51" t="s">
        <v>116</v>
      </c>
      <c r="D68" s="164">
        <v>1</v>
      </c>
      <c r="E68" s="52" t="s">
        <v>104</v>
      </c>
      <c r="F68" s="165">
        <v>300000</v>
      </c>
      <c r="G68" s="164">
        <f t="shared" si="2"/>
        <v>300000</v>
      </c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  <c r="CL68" s="53"/>
      <c r="CM68" s="53"/>
      <c r="CN68" s="53"/>
      <c r="CO68" s="53"/>
      <c r="CP68" s="53"/>
      <c r="CQ68" s="53"/>
      <c r="CR68" s="53"/>
      <c r="CS68" s="53"/>
      <c r="CT68" s="53"/>
      <c r="CU68" s="53"/>
      <c r="CV68" s="53"/>
      <c r="CW68" s="53"/>
      <c r="CX68" s="53"/>
      <c r="CY68" s="53"/>
      <c r="CZ68" s="53"/>
      <c r="DA68" s="53"/>
      <c r="DB68" s="53"/>
      <c r="DC68" s="53"/>
      <c r="DD68" s="53"/>
      <c r="DE68" s="53"/>
      <c r="DF68" s="53"/>
      <c r="DG68" s="53"/>
      <c r="DH68" s="53"/>
      <c r="DI68" s="53"/>
      <c r="DJ68" s="53"/>
      <c r="DK68" s="53"/>
      <c r="DL68" s="53"/>
      <c r="DM68" s="53"/>
      <c r="DN68" s="53"/>
      <c r="DO68" s="53"/>
      <c r="DP68" s="53"/>
      <c r="DQ68" s="53"/>
      <c r="DR68" s="53"/>
      <c r="DS68" s="53"/>
      <c r="DT68" s="53"/>
      <c r="DU68" s="53"/>
      <c r="DV68" s="53"/>
      <c r="DW68" s="53"/>
      <c r="DX68" s="53"/>
      <c r="DY68" s="53"/>
      <c r="DZ68" s="53"/>
      <c r="EA68" s="53"/>
      <c r="EB68" s="53"/>
      <c r="EC68" s="53"/>
      <c r="ED68" s="53"/>
      <c r="EE68" s="53"/>
      <c r="EF68" s="53"/>
      <c r="EG68" s="53"/>
      <c r="EH68" s="53"/>
      <c r="EI68" s="53"/>
      <c r="EJ68" s="53"/>
      <c r="EK68" s="53"/>
      <c r="EL68" s="53"/>
      <c r="EM68" s="53"/>
      <c r="EN68" s="53"/>
      <c r="EO68" s="53"/>
      <c r="EP68" s="53"/>
      <c r="EQ68" s="53"/>
      <c r="ER68" s="53"/>
      <c r="ES68" s="53"/>
      <c r="ET68" s="53"/>
      <c r="EU68" s="53"/>
      <c r="EV68" s="53"/>
      <c r="EW68" s="53"/>
      <c r="EX68" s="53"/>
      <c r="EY68" s="53"/>
      <c r="EZ68" s="53"/>
      <c r="FA68" s="53"/>
      <c r="FB68" s="53"/>
      <c r="FC68" s="53"/>
      <c r="FD68" s="53"/>
      <c r="FE68" s="53"/>
      <c r="FF68" s="53"/>
      <c r="FG68" s="53"/>
      <c r="FH68" s="53"/>
      <c r="FI68" s="53"/>
      <c r="FJ68" s="53"/>
      <c r="FK68" s="53"/>
      <c r="FL68" s="53"/>
      <c r="FM68" s="53"/>
      <c r="FN68" s="53"/>
      <c r="FO68" s="53"/>
      <c r="FP68" s="53"/>
      <c r="FQ68" s="53"/>
      <c r="FR68" s="53"/>
      <c r="FS68" s="53"/>
      <c r="FT68" s="53"/>
      <c r="FU68" s="53"/>
      <c r="FV68" s="53"/>
      <c r="FW68" s="53"/>
      <c r="FX68" s="53"/>
      <c r="FY68" s="53"/>
      <c r="FZ68" s="53"/>
      <c r="GA68" s="53"/>
      <c r="GB68" s="53"/>
      <c r="GC68" s="53"/>
      <c r="GD68" s="53"/>
      <c r="GE68" s="53"/>
      <c r="GF68" s="53"/>
      <c r="GG68" s="53"/>
      <c r="GH68" s="53"/>
      <c r="GI68" s="53"/>
      <c r="GJ68" s="53"/>
      <c r="GK68" s="53"/>
      <c r="GL68" s="53"/>
      <c r="GM68" s="53"/>
      <c r="GN68" s="53"/>
      <c r="GO68" s="53"/>
      <c r="GP68" s="53"/>
      <c r="GQ68" s="53"/>
      <c r="GR68" s="53"/>
      <c r="GS68" s="53"/>
      <c r="GT68" s="53"/>
      <c r="GU68" s="53"/>
      <c r="GV68" s="53"/>
      <c r="GW68" s="53"/>
      <c r="GX68" s="53"/>
      <c r="GY68" s="53"/>
      <c r="GZ68" s="53"/>
      <c r="HA68" s="53"/>
      <c r="HB68" s="53"/>
      <c r="HC68" s="53"/>
      <c r="HD68" s="53"/>
      <c r="HE68" s="53"/>
      <c r="HF68" s="53"/>
      <c r="HG68" s="53"/>
      <c r="HH68" s="53"/>
      <c r="HI68" s="53"/>
      <c r="HJ68" s="53"/>
      <c r="HK68" s="53"/>
      <c r="HL68" s="53"/>
      <c r="HM68" s="53"/>
      <c r="HN68" s="53"/>
      <c r="HO68" s="53"/>
      <c r="HP68" s="53"/>
      <c r="HQ68" s="53"/>
      <c r="HR68" s="53"/>
      <c r="HS68" s="53"/>
      <c r="HT68" s="53"/>
      <c r="HU68" s="53"/>
      <c r="HV68" s="53"/>
      <c r="HW68" s="53"/>
      <c r="HX68" s="53"/>
      <c r="HY68" s="53"/>
      <c r="HZ68" s="53"/>
      <c r="IA68" s="53"/>
      <c r="IB68" s="53"/>
      <c r="IC68" s="53"/>
      <c r="ID68" s="53"/>
      <c r="IE68" s="53"/>
      <c r="IF68" s="53"/>
      <c r="IG68" s="53"/>
      <c r="IH68" s="53"/>
      <c r="II68" s="53"/>
      <c r="IJ68" s="53"/>
      <c r="IK68" s="53"/>
    </row>
    <row r="69" spans="1:254" s="132" customFormat="1" ht="13.5" customHeight="1">
      <c r="A69" s="127"/>
      <c r="B69" s="158"/>
      <c r="C69" s="159"/>
      <c r="D69" s="160"/>
      <c r="E69" s="161"/>
      <c r="F69" s="162"/>
      <c r="G69" s="160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  <c r="BG69" s="131"/>
      <c r="BH69" s="131"/>
      <c r="BI69" s="131"/>
      <c r="BJ69" s="131"/>
      <c r="BK69" s="131"/>
      <c r="BL69" s="131"/>
      <c r="BM69" s="131"/>
      <c r="BN69" s="131"/>
      <c r="BO69" s="131"/>
      <c r="BP69" s="131"/>
      <c r="BQ69" s="131"/>
      <c r="BR69" s="131"/>
      <c r="BS69" s="131"/>
      <c r="BT69" s="131"/>
      <c r="BU69" s="131"/>
      <c r="BV69" s="131"/>
      <c r="BW69" s="131"/>
      <c r="BX69" s="131"/>
      <c r="BY69" s="131"/>
      <c r="BZ69" s="131"/>
      <c r="CA69" s="131"/>
      <c r="CB69" s="131"/>
      <c r="CC69" s="131"/>
      <c r="CD69" s="131"/>
      <c r="CE69" s="131"/>
      <c r="CF69" s="131"/>
      <c r="CG69" s="131"/>
      <c r="CH69" s="131"/>
      <c r="CI69" s="131"/>
      <c r="CJ69" s="131"/>
      <c r="CK69" s="131"/>
      <c r="CL69" s="131"/>
      <c r="CM69" s="131"/>
      <c r="CN69" s="131"/>
      <c r="CO69" s="131"/>
      <c r="CP69" s="131"/>
      <c r="CQ69" s="131"/>
      <c r="CR69" s="131"/>
      <c r="CS69" s="131"/>
      <c r="CT69" s="131"/>
      <c r="CU69" s="131"/>
      <c r="CV69" s="131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1"/>
      <c r="FX69" s="131"/>
      <c r="FY69" s="131"/>
      <c r="FZ69" s="131"/>
      <c r="GA69" s="131"/>
      <c r="GB69" s="131"/>
      <c r="GC69" s="131"/>
      <c r="GD69" s="131"/>
      <c r="GE69" s="131"/>
      <c r="GF69" s="131"/>
      <c r="GG69" s="131"/>
      <c r="GH69" s="131"/>
      <c r="GI69" s="131"/>
      <c r="GJ69" s="131"/>
      <c r="GK69" s="131"/>
      <c r="GL69" s="131"/>
      <c r="GM69" s="131"/>
      <c r="GN69" s="131"/>
      <c r="GO69" s="131"/>
      <c r="GP69" s="131"/>
      <c r="GQ69" s="131"/>
      <c r="GR69" s="131"/>
      <c r="GS69" s="131"/>
      <c r="GT69" s="131"/>
      <c r="GU69" s="131"/>
      <c r="GV69" s="131"/>
      <c r="GW69" s="131"/>
      <c r="GX69" s="131"/>
      <c r="GY69" s="131"/>
      <c r="GZ69" s="131"/>
      <c r="HA69" s="131"/>
      <c r="HB69" s="131"/>
      <c r="HC69" s="131"/>
      <c r="HD69" s="131"/>
      <c r="HE69" s="131"/>
      <c r="HF69" s="131"/>
      <c r="HG69" s="131"/>
      <c r="HH69" s="131"/>
      <c r="HI69" s="131"/>
      <c r="HJ69" s="131"/>
      <c r="HK69" s="131"/>
      <c r="HL69" s="131"/>
      <c r="HM69" s="131"/>
      <c r="HN69" s="131"/>
      <c r="HO69" s="131"/>
      <c r="HP69" s="131"/>
      <c r="HQ69" s="131"/>
      <c r="HR69" s="131"/>
      <c r="HS69" s="131"/>
      <c r="HT69" s="131"/>
      <c r="HU69" s="131"/>
      <c r="HV69" s="131"/>
      <c r="HW69" s="131"/>
      <c r="HX69" s="131"/>
      <c r="HY69" s="131"/>
      <c r="HZ69" s="131"/>
      <c r="IA69" s="131"/>
      <c r="IB69" s="131"/>
      <c r="IC69" s="131"/>
      <c r="ID69" s="131"/>
      <c r="IE69" s="131"/>
      <c r="IF69" s="131"/>
      <c r="IG69" s="131"/>
      <c r="IH69" s="131"/>
      <c r="II69" s="131"/>
      <c r="IJ69" s="131"/>
      <c r="IK69" s="131"/>
      <c r="IL69" s="131"/>
      <c r="IM69" s="131"/>
      <c r="IN69" s="131"/>
      <c r="IO69" s="131"/>
      <c r="IP69" s="131"/>
      <c r="IQ69" s="131"/>
      <c r="IR69" s="131"/>
      <c r="IS69" s="131"/>
      <c r="IT69" s="131"/>
    </row>
    <row r="70" spans="1:254" s="132" customFormat="1" ht="12" customHeight="1">
      <c r="A70" s="135"/>
      <c r="B70" s="55" t="s">
        <v>33</v>
      </c>
      <c r="C70" s="56"/>
      <c r="D70" s="56"/>
      <c r="E70" s="56"/>
      <c r="F70" s="57"/>
      <c r="G70" s="58">
        <f>SUM(G66:G69)</f>
        <v>980000</v>
      </c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  <c r="AV70" s="131"/>
      <c r="AW70" s="131"/>
      <c r="AX70" s="131"/>
      <c r="AY70" s="131"/>
      <c r="AZ70" s="131"/>
      <c r="BA70" s="131"/>
      <c r="BB70" s="131"/>
      <c r="BC70" s="131"/>
      <c r="BD70" s="131"/>
      <c r="BE70" s="131"/>
      <c r="BF70" s="131"/>
      <c r="BG70" s="131"/>
      <c r="BH70" s="131"/>
      <c r="BI70" s="131"/>
      <c r="BJ70" s="131"/>
      <c r="BK70" s="131"/>
      <c r="BL70" s="131"/>
      <c r="BM70" s="131"/>
      <c r="BN70" s="131"/>
      <c r="BO70" s="131"/>
      <c r="BP70" s="131"/>
      <c r="BQ70" s="131"/>
      <c r="BR70" s="131"/>
      <c r="BS70" s="131"/>
      <c r="BT70" s="131"/>
      <c r="BU70" s="131"/>
      <c r="BV70" s="131"/>
      <c r="BW70" s="131"/>
      <c r="BX70" s="131"/>
      <c r="BY70" s="131"/>
      <c r="BZ70" s="131"/>
      <c r="CA70" s="131"/>
      <c r="CB70" s="131"/>
      <c r="CC70" s="131"/>
      <c r="CD70" s="131"/>
      <c r="CE70" s="131"/>
      <c r="CF70" s="131"/>
      <c r="CG70" s="131"/>
      <c r="CH70" s="131"/>
      <c r="CI70" s="131"/>
      <c r="CJ70" s="131"/>
      <c r="CK70" s="131"/>
      <c r="CL70" s="131"/>
      <c r="CM70" s="131"/>
      <c r="CN70" s="131"/>
      <c r="CO70" s="131"/>
      <c r="CP70" s="131"/>
      <c r="CQ70" s="131"/>
      <c r="CR70" s="131"/>
      <c r="CS70" s="131"/>
      <c r="CT70" s="131"/>
      <c r="CU70" s="131"/>
      <c r="CV70" s="131"/>
      <c r="CW70" s="131"/>
      <c r="CX70" s="131"/>
      <c r="CY70" s="131"/>
      <c r="CZ70" s="131"/>
      <c r="DA70" s="131"/>
      <c r="DB70" s="131"/>
      <c r="DC70" s="131"/>
      <c r="DD70" s="131"/>
      <c r="DE70" s="131"/>
      <c r="DF70" s="131"/>
      <c r="DG70" s="131"/>
      <c r="DH70" s="131"/>
      <c r="DI70" s="131"/>
      <c r="DJ70" s="131"/>
      <c r="DK70" s="131"/>
      <c r="DL70" s="131"/>
      <c r="DM70" s="131"/>
      <c r="DN70" s="131"/>
      <c r="DO70" s="131"/>
      <c r="DP70" s="131"/>
      <c r="DQ70" s="131"/>
      <c r="DR70" s="131"/>
      <c r="DS70" s="131"/>
      <c r="DT70" s="131"/>
      <c r="DU70" s="131"/>
      <c r="DV70" s="131"/>
      <c r="DW70" s="131"/>
      <c r="DX70" s="131"/>
      <c r="DY70" s="131"/>
      <c r="DZ70" s="131"/>
      <c r="EA70" s="131"/>
      <c r="EB70" s="131"/>
      <c r="EC70" s="131"/>
      <c r="ED70" s="131"/>
      <c r="EE70" s="131"/>
      <c r="EF70" s="131"/>
      <c r="EG70" s="131"/>
      <c r="EH70" s="131"/>
      <c r="EI70" s="131"/>
      <c r="EJ70" s="131"/>
      <c r="EK70" s="131"/>
      <c r="EL70" s="131"/>
      <c r="EM70" s="131"/>
      <c r="EN70" s="131"/>
      <c r="EO70" s="131"/>
      <c r="EP70" s="131"/>
      <c r="EQ70" s="131"/>
      <c r="ER70" s="131"/>
      <c r="ES70" s="131"/>
      <c r="ET70" s="131"/>
      <c r="EU70" s="131"/>
      <c r="EV70" s="131"/>
      <c r="EW70" s="131"/>
      <c r="EX70" s="131"/>
      <c r="EY70" s="131"/>
      <c r="EZ70" s="131"/>
      <c r="FA70" s="131"/>
      <c r="FB70" s="131"/>
      <c r="FC70" s="131"/>
      <c r="FD70" s="131"/>
      <c r="FE70" s="131"/>
      <c r="FF70" s="131"/>
      <c r="FG70" s="131"/>
      <c r="FH70" s="131"/>
      <c r="FI70" s="131"/>
      <c r="FJ70" s="131"/>
      <c r="FK70" s="131"/>
      <c r="FL70" s="131"/>
      <c r="FM70" s="131"/>
      <c r="FN70" s="131"/>
      <c r="FO70" s="131"/>
      <c r="FP70" s="131"/>
      <c r="FQ70" s="131"/>
      <c r="FR70" s="131"/>
      <c r="FS70" s="131"/>
      <c r="FT70" s="131"/>
      <c r="FU70" s="131"/>
      <c r="FV70" s="131"/>
      <c r="FW70" s="131"/>
      <c r="FX70" s="131"/>
      <c r="FY70" s="131"/>
      <c r="FZ70" s="131"/>
      <c r="GA70" s="131"/>
      <c r="GB70" s="131"/>
      <c r="GC70" s="131"/>
      <c r="GD70" s="131"/>
      <c r="GE70" s="131"/>
      <c r="GF70" s="131"/>
      <c r="GG70" s="131"/>
      <c r="GH70" s="131"/>
      <c r="GI70" s="131"/>
      <c r="GJ70" s="131"/>
      <c r="GK70" s="131"/>
      <c r="GL70" s="131"/>
      <c r="GM70" s="131"/>
      <c r="GN70" s="131"/>
      <c r="GO70" s="131"/>
      <c r="GP70" s="131"/>
      <c r="GQ70" s="131"/>
      <c r="GR70" s="131"/>
      <c r="GS70" s="131"/>
      <c r="GT70" s="131"/>
      <c r="GU70" s="131"/>
      <c r="GV70" s="131"/>
      <c r="GW70" s="131"/>
      <c r="GX70" s="131"/>
      <c r="GY70" s="131"/>
      <c r="GZ70" s="131"/>
      <c r="HA70" s="131"/>
      <c r="HB70" s="131"/>
      <c r="HC70" s="131"/>
      <c r="HD70" s="131"/>
      <c r="HE70" s="131"/>
      <c r="HF70" s="131"/>
      <c r="HG70" s="131"/>
      <c r="HH70" s="131"/>
      <c r="HI70" s="131"/>
      <c r="HJ70" s="131"/>
      <c r="HK70" s="131"/>
      <c r="HL70" s="131"/>
      <c r="HM70" s="131"/>
      <c r="HN70" s="131"/>
      <c r="HO70" s="131"/>
      <c r="HP70" s="131"/>
      <c r="HQ70" s="131"/>
      <c r="HR70" s="131"/>
      <c r="HS70" s="131"/>
      <c r="HT70" s="131"/>
      <c r="HU70" s="131"/>
      <c r="HV70" s="131"/>
      <c r="HW70" s="131"/>
      <c r="HX70" s="131"/>
      <c r="HY70" s="131"/>
      <c r="HZ70" s="131"/>
      <c r="IA70" s="131"/>
      <c r="IB70" s="131"/>
      <c r="IC70" s="131"/>
      <c r="ID70" s="131"/>
      <c r="IE70" s="131"/>
      <c r="IF70" s="131"/>
      <c r="IG70" s="131"/>
      <c r="IH70" s="131"/>
      <c r="II70" s="131"/>
      <c r="IJ70" s="131"/>
      <c r="IK70" s="131"/>
      <c r="IL70" s="131"/>
      <c r="IM70" s="131"/>
      <c r="IN70" s="131"/>
      <c r="IO70" s="131"/>
      <c r="IP70" s="131"/>
      <c r="IQ70" s="131"/>
      <c r="IR70" s="131"/>
      <c r="IS70" s="131"/>
      <c r="IT70" s="131"/>
    </row>
    <row r="71" spans="1:254" ht="12" customHeight="1">
      <c r="A71" s="5"/>
    </row>
    <row r="72" spans="1:254" ht="12" customHeight="1">
      <c r="A72" s="5"/>
      <c r="B72" s="1" t="s">
        <v>36</v>
      </c>
      <c r="G72" s="126">
        <v>6662158</v>
      </c>
    </row>
    <row r="73" spans="1:254" ht="12" customHeight="1">
      <c r="A73" s="5"/>
      <c r="B73" s="124"/>
      <c r="C73" s="124"/>
      <c r="D73" s="124"/>
      <c r="E73" s="124"/>
      <c r="F73" s="125"/>
      <c r="G73" s="125"/>
    </row>
    <row r="74" spans="1:254" ht="12" customHeight="1">
      <c r="A74" s="5"/>
      <c r="B74" s="59" t="s">
        <v>34</v>
      </c>
      <c r="C74" s="60"/>
      <c r="D74" s="60"/>
      <c r="E74" s="60"/>
      <c r="F74" s="60"/>
      <c r="G74" s="61">
        <f>G26+G39+G62+G69</f>
        <v>5373428</v>
      </c>
    </row>
    <row r="75" spans="1:254" ht="12" customHeight="1">
      <c r="A75" s="5"/>
      <c r="B75" s="62" t="s">
        <v>35</v>
      </c>
      <c r="C75" s="63"/>
      <c r="D75" s="63"/>
      <c r="E75" s="63"/>
      <c r="F75" s="63"/>
      <c r="G75" s="64">
        <f>G74*0.05</f>
        <v>268671.40000000002</v>
      </c>
    </row>
    <row r="76" spans="1:254" ht="12" customHeight="1">
      <c r="A76" s="5"/>
      <c r="B76" s="65" t="s">
        <v>36</v>
      </c>
      <c r="C76" s="66"/>
      <c r="D76" s="66"/>
      <c r="E76" s="66"/>
      <c r="F76" s="66"/>
      <c r="G76" s="67">
        <f>G75+G74</f>
        <v>5642099.4000000004</v>
      </c>
    </row>
    <row r="77" spans="1:254" ht="12" customHeight="1">
      <c r="A77" s="5"/>
      <c r="B77" s="62" t="s">
        <v>37</v>
      </c>
      <c r="C77" s="63"/>
      <c r="D77" s="63"/>
      <c r="E77" s="63"/>
      <c r="F77" s="63"/>
      <c r="G77" s="64">
        <f>G12</f>
        <v>9000000</v>
      </c>
    </row>
    <row r="78" spans="1:254" ht="12" customHeight="1">
      <c r="A78" s="5"/>
      <c r="B78" s="68" t="s">
        <v>38</v>
      </c>
      <c r="C78" s="69"/>
      <c r="D78" s="69"/>
      <c r="E78" s="69"/>
      <c r="F78" s="69"/>
      <c r="G78" s="70">
        <f>G77-G76</f>
        <v>3357900.5999999996</v>
      </c>
    </row>
    <row r="79" spans="1:254" ht="12" customHeight="1">
      <c r="A79" s="5"/>
      <c r="B79" s="71" t="s">
        <v>119</v>
      </c>
      <c r="C79" s="72"/>
      <c r="D79" s="72"/>
      <c r="E79" s="72"/>
      <c r="F79" s="72"/>
      <c r="G79" s="73"/>
    </row>
    <row r="80" spans="1:254" ht="12.75" customHeight="1" thickBot="1">
      <c r="A80" s="5"/>
      <c r="B80" s="74"/>
      <c r="C80" s="72"/>
      <c r="D80" s="72"/>
      <c r="E80" s="72"/>
      <c r="F80" s="72"/>
      <c r="G80" s="73"/>
    </row>
    <row r="81" spans="1:7" ht="12" customHeight="1">
      <c r="A81" s="5"/>
      <c r="B81" s="75" t="s">
        <v>120</v>
      </c>
      <c r="C81" s="76"/>
      <c r="D81" s="76"/>
      <c r="E81" s="76"/>
      <c r="F81" s="77"/>
      <c r="G81" s="73"/>
    </row>
    <row r="82" spans="1:7" ht="12" customHeight="1">
      <c r="A82" s="5"/>
      <c r="B82" s="78" t="s">
        <v>39</v>
      </c>
      <c r="C82" s="79"/>
      <c r="D82" s="79"/>
      <c r="E82" s="79"/>
      <c r="F82" s="80"/>
      <c r="G82" s="73"/>
    </row>
    <row r="83" spans="1:7" ht="12" customHeight="1">
      <c r="A83" s="5"/>
      <c r="B83" s="78" t="s">
        <v>40</v>
      </c>
      <c r="C83" s="79"/>
      <c r="D83" s="79"/>
      <c r="E83" s="79"/>
      <c r="F83" s="80"/>
      <c r="G83" s="73"/>
    </row>
    <row r="84" spans="1:7" ht="12" customHeight="1">
      <c r="A84" s="5"/>
      <c r="B84" s="78" t="s">
        <v>41</v>
      </c>
      <c r="C84" s="79"/>
      <c r="D84" s="79"/>
      <c r="E84" s="79"/>
      <c r="F84" s="80"/>
      <c r="G84" s="73"/>
    </row>
    <row r="85" spans="1:7" ht="12" customHeight="1">
      <c r="A85" s="5"/>
      <c r="B85" s="78" t="s">
        <v>42</v>
      </c>
      <c r="C85" s="79"/>
      <c r="D85" s="79"/>
      <c r="E85" s="79"/>
      <c r="F85" s="80"/>
      <c r="G85" s="73"/>
    </row>
    <row r="86" spans="1:7" ht="12" customHeight="1">
      <c r="A86" s="5"/>
      <c r="B86" s="78" t="s">
        <v>43</v>
      </c>
      <c r="C86" s="79"/>
      <c r="D86" s="79"/>
      <c r="E86" s="79"/>
      <c r="F86" s="80"/>
      <c r="G86" s="73"/>
    </row>
    <row r="87" spans="1:7" ht="12.75" customHeight="1" thickBot="1">
      <c r="A87" s="5"/>
      <c r="B87" s="81" t="s">
        <v>44</v>
      </c>
      <c r="C87" s="82"/>
      <c r="D87" s="82"/>
      <c r="E87" s="82"/>
      <c r="F87" s="83"/>
      <c r="G87" s="73"/>
    </row>
    <row r="88" spans="1:7" ht="12.75" customHeight="1">
      <c r="A88" s="5"/>
      <c r="B88" s="84"/>
      <c r="C88" s="79"/>
      <c r="D88" s="79"/>
      <c r="E88" s="79"/>
      <c r="F88" s="79"/>
      <c r="G88" s="73"/>
    </row>
    <row r="89" spans="1:7" ht="15" customHeight="1" thickBot="1">
      <c r="A89" s="5"/>
      <c r="B89" s="174" t="s">
        <v>45</v>
      </c>
      <c r="C89" s="175"/>
      <c r="D89" s="85"/>
      <c r="E89" s="86"/>
      <c r="F89" s="86"/>
      <c r="G89" s="73"/>
    </row>
    <row r="90" spans="1:7" ht="12" customHeight="1">
      <c r="A90" s="5"/>
      <c r="B90" s="87" t="s">
        <v>32</v>
      </c>
      <c r="C90" s="88" t="s">
        <v>46</v>
      </c>
      <c r="D90" s="89" t="s">
        <v>47</v>
      </c>
      <c r="E90" s="86"/>
      <c r="F90" s="86"/>
      <c r="G90" s="73"/>
    </row>
    <row r="91" spans="1:7" ht="12" customHeight="1">
      <c r="A91" s="5"/>
      <c r="B91" s="90" t="s">
        <v>48</v>
      </c>
      <c r="C91" s="91">
        <f>G26</f>
        <v>2992800</v>
      </c>
      <c r="D91" s="163">
        <f>(C91/$C$97)</f>
        <v>0.53044084973050987</v>
      </c>
      <c r="E91" s="86"/>
      <c r="F91" s="86"/>
      <c r="G91" s="73"/>
    </row>
    <row r="92" spans="1:7" ht="12" customHeight="1">
      <c r="A92" s="5"/>
      <c r="B92" s="90" t="s">
        <v>49</v>
      </c>
      <c r="C92" s="92">
        <v>0</v>
      </c>
      <c r="D92" s="163">
        <f t="shared" ref="D92:D96" si="3">(C92/$C$97)</f>
        <v>0</v>
      </c>
      <c r="E92" s="86"/>
      <c r="F92" s="86"/>
      <c r="G92" s="73"/>
    </row>
    <row r="93" spans="1:7" ht="12" customHeight="1">
      <c r="A93" s="5"/>
      <c r="B93" s="90" t="s">
        <v>50</v>
      </c>
      <c r="C93" s="91">
        <f>G39</f>
        <v>466200</v>
      </c>
      <c r="D93" s="163">
        <f t="shared" si="3"/>
        <v>8.2628817209423847E-2</v>
      </c>
      <c r="E93" s="86"/>
      <c r="F93" s="86"/>
      <c r="G93" s="73"/>
    </row>
    <row r="94" spans="1:7" ht="12" customHeight="1">
      <c r="A94" s="5"/>
      <c r="B94" s="90" t="s">
        <v>25</v>
      </c>
      <c r="C94" s="91">
        <f>G62</f>
        <v>1914428</v>
      </c>
      <c r="D94" s="163">
        <f t="shared" si="3"/>
        <v>0.33931128544101863</v>
      </c>
      <c r="E94" s="86"/>
      <c r="F94" s="86"/>
      <c r="G94" s="73"/>
    </row>
    <row r="95" spans="1:7" ht="12" customHeight="1">
      <c r="A95" s="5"/>
      <c r="B95" s="90" t="s">
        <v>51</v>
      </c>
      <c r="C95" s="93">
        <f>G69</f>
        <v>0</v>
      </c>
      <c r="D95" s="163">
        <f t="shared" si="3"/>
        <v>0</v>
      </c>
      <c r="E95" s="94"/>
      <c r="F95" s="94"/>
      <c r="G95" s="73"/>
    </row>
    <row r="96" spans="1:7" ht="12" customHeight="1">
      <c r="A96" s="5"/>
      <c r="B96" s="90" t="s">
        <v>52</v>
      </c>
      <c r="C96" s="93">
        <f>G75</f>
        <v>268671.40000000002</v>
      </c>
      <c r="D96" s="163">
        <f t="shared" si="3"/>
        <v>4.7619047619047623E-2</v>
      </c>
      <c r="E96" s="94"/>
      <c r="F96" s="94"/>
      <c r="G96" s="73"/>
    </row>
    <row r="97" spans="1:7" ht="12.75" customHeight="1" thickBot="1">
      <c r="A97" s="5"/>
      <c r="B97" s="95" t="s">
        <v>53</v>
      </c>
      <c r="C97" s="96">
        <f>SUM(C91:C96)</f>
        <v>5642099.4000000004</v>
      </c>
      <c r="D97" s="97">
        <f>SUM(D91:D96)</f>
        <v>1</v>
      </c>
      <c r="E97" s="94"/>
      <c r="F97" s="94"/>
      <c r="G97" s="73"/>
    </row>
    <row r="98" spans="1:7" ht="12" customHeight="1">
      <c r="A98" s="5"/>
      <c r="B98" s="74"/>
      <c r="C98" s="72"/>
      <c r="D98" s="72"/>
      <c r="E98" s="72"/>
      <c r="F98" s="72"/>
      <c r="G98" s="73"/>
    </row>
    <row r="99" spans="1:7" ht="12.75" customHeight="1">
      <c r="A99" s="5"/>
      <c r="B99" s="98"/>
      <c r="C99" s="72"/>
      <c r="D99" s="72"/>
      <c r="E99" s="72"/>
      <c r="F99" s="72"/>
      <c r="G99" s="73"/>
    </row>
    <row r="100" spans="1:7" ht="12" customHeight="1">
      <c r="A100" s="4"/>
      <c r="B100" s="99"/>
      <c r="C100" s="100" t="s">
        <v>121</v>
      </c>
      <c r="D100" s="101"/>
      <c r="E100" s="102"/>
      <c r="F100" s="103"/>
      <c r="G100" s="73"/>
    </row>
    <row r="101" spans="1:7" ht="12" customHeight="1">
      <c r="A101" s="5"/>
      <c r="B101" s="104" t="s">
        <v>32</v>
      </c>
      <c r="C101" s="105" t="s">
        <v>122</v>
      </c>
      <c r="D101" s="104" t="s">
        <v>59</v>
      </c>
      <c r="E101" s="104" t="s">
        <v>123</v>
      </c>
      <c r="F101" s="94"/>
      <c r="G101" s="73"/>
    </row>
    <row r="102" spans="1:7" ht="12" customHeight="1">
      <c r="A102" s="5"/>
      <c r="B102" s="106" t="s">
        <v>124</v>
      </c>
      <c r="C102" s="107">
        <v>20000</v>
      </c>
      <c r="D102" s="107">
        <v>30000</v>
      </c>
      <c r="E102" s="108">
        <v>40000</v>
      </c>
      <c r="F102" s="109"/>
      <c r="G102" s="110"/>
    </row>
    <row r="103" spans="1:7" ht="12.75" customHeight="1" thickBot="1">
      <c r="A103" s="5"/>
      <c r="B103" s="95" t="s">
        <v>125</v>
      </c>
      <c r="C103" s="96">
        <f>(G76/C102)</f>
        <v>282.10497000000004</v>
      </c>
      <c r="D103" s="96">
        <f>(G76/D102)</f>
        <v>188.06998000000002</v>
      </c>
      <c r="E103" s="111">
        <f>(G76/E102)</f>
        <v>141.05248500000002</v>
      </c>
      <c r="F103" s="109"/>
      <c r="G103" s="110"/>
    </row>
    <row r="104" spans="1:7" ht="15.6" customHeight="1">
      <c r="A104" s="5"/>
      <c r="B104" s="112" t="s">
        <v>54</v>
      </c>
      <c r="C104" s="79"/>
      <c r="D104" s="79"/>
      <c r="E104" s="79"/>
      <c r="F104" s="79"/>
      <c r="G104" s="79"/>
    </row>
  </sheetData>
  <mergeCells count="9">
    <mergeCell ref="E15:F15"/>
    <mergeCell ref="B17:G17"/>
    <mergeCell ref="B89:C89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E809F-0DE4-4059-BE63-1ED274366C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442531-3F87-4625-A3B7-8419AB0AF099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1030f0af-99cb-42f1-88fc-acec73331192"/>
    <ds:schemaRef ds:uri="http://schemas.microsoft.com/sharepoint/v3"/>
    <ds:schemaRef ds:uri="http://schemas.microsoft.com/office/infopath/2007/PartnerControls"/>
    <ds:schemaRef ds:uri="c5dbce2d-49dc-4afe-a5b0-d7fb7a90116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6FD12C4-E282-4AE6-A5AA-521054B05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2023-03-31T14:29:41Z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