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SF 2023\"/>
    </mc:Choice>
  </mc:AlternateContent>
  <bookViews>
    <workbookView xWindow="0" yWindow="0" windowWidth="25200" windowHeight="11385"/>
  </bookViews>
  <sheets>
    <sheet name="FRAMBUESA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0" i="1" l="1"/>
  <c r="G71" i="1"/>
  <c r="G72" i="1"/>
  <c r="G73" i="1"/>
  <c r="G74" i="1"/>
  <c r="G75" i="1"/>
  <c r="G76" i="1"/>
  <c r="G77" i="1"/>
  <c r="G79" i="1"/>
  <c r="G81" i="1"/>
  <c r="G82" i="1"/>
  <c r="G84" i="1"/>
  <c r="G85" i="1"/>
  <c r="G88" i="1"/>
  <c r="G91" i="1"/>
  <c r="G49" i="1"/>
  <c r="G50" i="1"/>
  <c r="G51" i="1"/>
  <c r="G52" i="1"/>
  <c r="G53" i="1"/>
  <c r="G54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12" i="1"/>
  <c r="G90" i="1" l="1"/>
  <c r="G64" i="1"/>
  <c r="G41" i="1"/>
  <c r="G40" i="1"/>
  <c r="G48" i="1"/>
  <c r="G47" i="1"/>
  <c r="G46" i="1"/>
  <c r="G45" i="1"/>
  <c r="G44" i="1"/>
  <c r="G43" i="1"/>
  <c r="G42" i="1"/>
  <c r="G39" i="1"/>
  <c r="G55" i="1" l="1"/>
  <c r="G65" i="1"/>
  <c r="G89" i="1" l="1"/>
  <c r="G87" i="1"/>
  <c r="G96" i="1" l="1"/>
  <c r="G92" i="1" l="1"/>
  <c r="G97" i="1" l="1"/>
  <c r="G102" i="1" l="1"/>
  <c r="C120" i="1"/>
  <c r="C119" i="1" l="1"/>
  <c r="C118" i="1"/>
  <c r="C116" i="1"/>
  <c r="G60" i="1" l="1"/>
  <c r="G99" i="1" s="1"/>
  <c r="G100" i="1" l="1"/>
  <c r="G101" i="1" l="1"/>
  <c r="G103" i="1" s="1"/>
  <c r="C121" i="1"/>
  <c r="C127" i="1" l="1"/>
  <c r="C122" i="1"/>
  <c r="D121" i="1" s="1"/>
  <c r="D127" i="1"/>
  <c r="E127" i="1"/>
  <c r="D119" i="1" l="1"/>
  <c r="D116" i="1"/>
  <c r="D118" i="1"/>
  <c r="D120" i="1"/>
  <c r="D122" i="1" l="1"/>
</calcChain>
</file>

<file path=xl/sharedStrings.xml><?xml version="1.0" encoding="utf-8"?>
<sst xmlns="http://schemas.openxmlformats.org/spreadsheetml/2006/main" count="257" uniqueCount="153">
  <si>
    <t>RUBRO O CULTIVO</t>
  </si>
  <si>
    <t>VARIEDAD</t>
  </si>
  <si>
    <t>FECHA ESTIMADA  PRECIO VENTA</t>
  </si>
  <si>
    <t>INGRESO ESPERADO, con IVA ($)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</si>
  <si>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</si>
  <si>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</si>
  <si>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</si>
  <si>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</si>
  <si>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</si>
  <si>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</si>
  <si>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</si>
  <si>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</si>
  <si>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</si>
  <si>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</si>
  <si>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</si>
  <si>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</si>
  <si>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</si>
  <si>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</si>
  <si>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</si>
  <si>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</si>
  <si>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</si>
  <si>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</si>
  <si>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</si>
  <si>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</si>
  <si>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</si>
  <si>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</si>
  <si>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</si>
  <si>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</si>
  <si>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</si>
  <si>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</si>
  <si>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</si>
  <si>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</si>
  <si>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</si>
  <si>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</si>
  <si>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</si>
  <si>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</si>
  <si>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</si>
  <si>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</si>
  <si>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</si>
  <si>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</si>
  <si>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</si>
  <si>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</si>
  <si>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</si>
  <si>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</si>
  <si>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</si>
  <si>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</si>
  <si>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</si>
  <si>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</si>
  <si>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</si>
  <si>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</si>
  <si>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</si>
  <si>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</si>
  <si>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NIVEL TECNOLOGICO</t>
  </si>
  <si>
    <t>REGION</t>
  </si>
  <si>
    <t>AREA</t>
  </si>
  <si>
    <t>Rendimiento (Un/hà)</t>
  </si>
  <si>
    <t>Medio</t>
  </si>
  <si>
    <t>Lib. B. O'Higgins</t>
  </si>
  <si>
    <t>2.  Precio de Insumos corresponde a  precios  colocados en el predio</t>
  </si>
  <si>
    <t>Costo unitario ($/kg) (*)</t>
  </si>
  <si>
    <t>San Fernando</t>
  </si>
  <si>
    <t>Todas</t>
  </si>
  <si>
    <t>RENDIMIENTO (kg/há)</t>
  </si>
  <si>
    <t>PRECIO ESPERADO ($/kg)</t>
  </si>
  <si>
    <t>COSTOS DIRECTOS DE PRODUCCIÓN POR HECTÁREA (INCLUYE IVA)</t>
  </si>
  <si>
    <t>FERTILIZANTES</t>
  </si>
  <si>
    <t>Urea</t>
  </si>
  <si>
    <t>Nitrato de potasio</t>
  </si>
  <si>
    <t>FUNGICIDAS</t>
  </si>
  <si>
    <t>Septiembre-Octubre</t>
  </si>
  <si>
    <t>Octubre-Noviembre</t>
  </si>
  <si>
    <t>HERBICIDAS</t>
  </si>
  <si>
    <t>INSECTICIDAS</t>
  </si>
  <si>
    <t>Diciembre</t>
  </si>
  <si>
    <t>3. Precio esperado por ventas corresponde a precio colocado en el domicilio del comprador (incluye Ingreso a Feria)</t>
  </si>
  <si>
    <t>Octubre</t>
  </si>
  <si>
    <t>Noviembre</t>
  </si>
  <si>
    <t>Febrero</t>
  </si>
  <si>
    <t>Marzo</t>
  </si>
  <si>
    <t>Abril</t>
  </si>
  <si>
    <t>Enero</t>
  </si>
  <si>
    <t>Kg</t>
  </si>
  <si>
    <t>Viajes</t>
  </si>
  <si>
    <t>ESCENARIOS COSTO UNITARIO  ($/kg)</t>
  </si>
  <si>
    <t>FRAMBUESA</t>
  </si>
  <si>
    <t>Heritage</t>
  </si>
  <si>
    <t>Dic - Mar</t>
  </si>
  <si>
    <t>Exportación Cong.</t>
  </si>
  <si>
    <t>Heladas, lluvia y sequia</t>
  </si>
  <si>
    <t>1er. Control de malezas</t>
  </si>
  <si>
    <t>Junio</t>
  </si>
  <si>
    <t>Poda</t>
  </si>
  <si>
    <t>Recoger restos de poda</t>
  </si>
  <si>
    <t>1ra. aplicación de fertilizantes</t>
  </si>
  <si>
    <t>2da. fertilización</t>
  </si>
  <si>
    <t>Septiembre</t>
  </si>
  <si>
    <t>2do. control de malezas</t>
  </si>
  <si>
    <t>riegos</t>
  </si>
  <si>
    <t>jh</t>
  </si>
  <si>
    <t>septiembre</t>
  </si>
  <si>
    <t>3ra. fertilización</t>
  </si>
  <si>
    <t>4ta. Fertilización</t>
  </si>
  <si>
    <t>Aplicación de fungicida</t>
  </si>
  <si>
    <t>Aplicación de insecticida</t>
  </si>
  <si>
    <t>Riegos</t>
  </si>
  <si>
    <t>Aplicación de bioestimulante</t>
  </si>
  <si>
    <t>4to. control malezas/ maquina</t>
  </si>
  <si>
    <t>Acomodar alambres</t>
  </si>
  <si>
    <t xml:space="preserve">Aplicación de fungicida </t>
  </si>
  <si>
    <t>5to. control de malezas/Maq.</t>
  </si>
  <si>
    <t>5ta. fertilización</t>
  </si>
  <si>
    <t>Poda en verde</t>
  </si>
  <si>
    <t>6to. control de malezas/Maq.</t>
  </si>
  <si>
    <t>6ta. fertilización</t>
  </si>
  <si>
    <t>7mo. control de malezas/Maq.</t>
  </si>
  <si>
    <t>7a. fertilización</t>
  </si>
  <si>
    <t xml:space="preserve">Riegos </t>
  </si>
  <si>
    <t>8a. fertilización</t>
  </si>
  <si>
    <t>Cosecha</t>
  </si>
  <si>
    <t>Noviembre-Marzo</t>
  </si>
  <si>
    <t>Aplicación fungicida+Fertil.Foliar</t>
  </si>
  <si>
    <t>superfosfato triple</t>
  </si>
  <si>
    <t>junio</t>
  </si>
  <si>
    <t>sulfato potasio</t>
  </si>
  <si>
    <t>Septiembre-Febrero</t>
  </si>
  <si>
    <t>Nitrato de calcio</t>
  </si>
  <si>
    <t>noviembre -febrero</t>
  </si>
  <si>
    <t>kelpak</t>
  </si>
  <si>
    <t>lt</t>
  </si>
  <si>
    <t>Noviembre-Enero</t>
  </si>
  <si>
    <t>Stimplex</t>
  </si>
  <si>
    <t>Frutaliv</t>
  </si>
  <si>
    <t>Noviembre-Febrero</t>
  </si>
  <si>
    <t>BIOFERTILIZANTE</t>
  </si>
  <si>
    <t>tribac-bio</t>
  </si>
  <si>
    <t>Noviembre-Diciembre</t>
  </si>
  <si>
    <t>Captan 80 WG</t>
  </si>
  <si>
    <t>Octubre-Febrero</t>
  </si>
  <si>
    <t>Kocide</t>
  </si>
  <si>
    <t>Julio-Agosto</t>
  </si>
  <si>
    <t xml:space="preserve">Simazina </t>
  </si>
  <si>
    <t>Paraquat</t>
  </si>
  <si>
    <t>Agosto-Marzo</t>
  </si>
  <si>
    <t>Zero 5 ec</t>
  </si>
  <si>
    <t>noviembre-marzo</t>
  </si>
  <si>
    <t>Punto 70 WP</t>
  </si>
  <si>
    <t>Delegate</t>
  </si>
  <si>
    <t>300 gr</t>
  </si>
  <si>
    <t>enero-marzo</t>
  </si>
  <si>
    <t>Biolife-expert</t>
  </si>
  <si>
    <t>sobre 250gr</t>
  </si>
  <si>
    <t>Abamectina</t>
  </si>
  <si>
    <t>Flete predio planta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</si>
</sst>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 * #,##0.0_ ;_ * \-#,##0.0_ ;_ * &quot;-&quot;??_ ;_ @_ "/>
    <numFmt numFmtId="169" formatCode="_-* #,##0.00\ _€_-;\-* #,##0.00\ _€_-;_-* &quot;-&quot;??\ _€_-;_-@_-"/>
    <numFmt numFmtId="170" formatCode="[$-340A]d&quot; de &quot;mmmm&quot; de &quot;yyyy;@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7"/>
      <color rgb="FF000000"/>
      <name val="Calibri"/>
      <family val="2"/>
    </font>
    <font>
      <sz val="7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color rgb="FF000000"/>
      <name val="Arial Narrow"/>
      <family val="2"/>
    </font>
    <font>
      <sz val="6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6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</borders>
  <cellStyleXfs count="10">
    <xf numFmtId="0" fontId="0" fillId="0" borderId="0" applyNumberFormat="0" applyFill="0" applyBorder="0" applyProtection="0"/>
    <xf numFmtId="166" fontId="19" fillId="0" borderId="16" applyFont="0" applyFill="0" applyBorder="0" applyAlignment="0" applyProtection="0"/>
    <xf numFmtId="166" fontId="18" fillId="0" borderId="16" applyFont="0" applyFill="0" applyBorder="0" applyAlignment="0" applyProtection="0"/>
    <xf numFmtId="41" fontId="24" fillId="0" borderId="0" applyFont="0" applyFill="0" applyBorder="0" applyAlignment="0" applyProtection="0"/>
    <xf numFmtId="0" fontId="25" fillId="0" borderId="16"/>
    <xf numFmtId="167" fontId="25" fillId="0" borderId="16" applyFont="0" applyFill="0" applyBorder="0" applyAlignment="0" applyProtection="0"/>
    <xf numFmtId="0" fontId="2" fillId="0" borderId="16"/>
    <xf numFmtId="169" fontId="1" fillId="0" borderId="16" applyFont="0" applyFill="0" applyBorder="0" applyAlignment="0" applyProtection="0"/>
    <xf numFmtId="0" fontId="25" fillId="0" borderId="16"/>
    <xf numFmtId="169" fontId="25" fillId="0" borderId="16" applyFont="0" applyFill="0" applyBorder="0" applyAlignment="0" applyProtection="0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14" fontId="4" fillId="2" borderId="7" xfId="0" applyNumberFormat="1" applyFont="1" applyFill="1" applyBorder="1" applyAlignment="1"/>
    <xf numFmtId="0" fontId="4" fillId="2" borderId="3" xfId="0" applyFont="1" applyFill="1" applyBorder="1" applyAlignment="1"/>
    <xf numFmtId="0" fontId="4" fillId="2" borderId="7" xfId="0" applyFont="1" applyFill="1" applyBorder="1" applyAlignment="1"/>
    <xf numFmtId="0" fontId="0" fillId="2" borderId="8" xfId="0" applyFont="1" applyFill="1" applyBorder="1" applyAlignment="1"/>
    <xf numFmtId="0" fontId="4" fillId="2" borderId="9" xfId="0" applyFont="1" applyFill="1" applyBorder="1" applyAlignment="1"/>
    <xf numFmtId="0" fontId="4" fillId="2" borderId="10" xfId="0" applyFont="1" applyFill="1" applyBorder="1" applyAlignment="1">
      <alignment horizontal="left"/>
    </xf>
    <xf numFmtId="0" fontId="4" fillId="2" borderId="10" xfId="0" applyFont="1" applyFill="1" applyBorder="1" applyAlignment="1"/>
    <xf numFmtId="0" fontId="4" fillId="2" borderId="13" xfId="0" applyFont="1" applyFill="1" applyBorder="1" applyAlignment="1"/>
    <xf numFmtId="0" fontId="4" fillId="2" borderId="14" xfId="0" applyFont="1" applyFill="1" applyBorder="1" applyAlignment="1"/>
    <xf numFmtId="3" fontId="4" fillId="2" borderId="14" xfId="0" applyNumberFormat="1" applyFont="1" applyFill="1" applyBorder="1" applyAlignment="1"/>
    <xf numFmtId="49" fontId="8" fillId="3" borderId="11" xfId="0" applyNumberFormat="1" applyFont="1" applyFill="1" applyBorder="1" applyAlignment="1">
      <alignment vertical="center"/>
    </xf>
    <xf numFmtId="0" fontId="8" fillId="3" borderId="11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vertical="center"/>
    </xf>
    <xf numFmtId="3" fontId="8" fillId="3" borderId="11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horizontal="center"/>
    </xf>
    <xf numFmtId="0" fontId="3" fillId="5" borderId="11" xfId="0" applyFont="1" applyFill="1" applyBorder="1" applyAlignment="1">
      <alignment vertical="center"/>
    </xf>
    <xf numFmtId="0" fontId="3" fillId="3" borderId="11" xfId="0" applyFont="1" applyFill="1" applyBorder="1" applyAlignment="1">
      <alignment vertical="center"/>
    </xf>
    <xf numFmtId="0" fontId="14" fillId="7" borderId="16" xfId="0" applyFont="1" applyFill="1" applyBorder="1" applyAlignment="1"/>
    <xf numFmtId="49" fontId="12" fillId="8" borderId="17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165" fontId="12" fillId="2" borderId="5" xfId="0" applyNumberFormat="1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9" fillId="7" borderId="16" xfId="0" applyFont="1" applyFill="1" applyBorder="1" applyAlignment="1">
      <alignment vertical="center"/>
    </xf>
    <xf numFmtId="164" fontId="3" fillId="2" borderId="16" xfId="0" applyNumberFormat="1" applyFont="1" applyFill="1" applyBorder="1" applyAlignment="1">
      <alignment vertical="center"/>
    </xf>
    <xf numFmtId="164" fontId="16" fillId="2" borderId="16" xfId="0" applyNumberFormat="1" applyFont="1" applyFill="1" applyBorder="1" applyAlignment="1">
      <alignment vertical="center"/>
    </xf>
    <xf numFmtId="0" fontId="14" fillId="2" borderId="16" xfId="0" applyFont="1" applyFill="1" applyBorder="1" applyAlignment="1"/>
    <xf numFmtId="0" fontId="0" fillId="2" borderId="18" xfId="0" applyFont="1" applyFill="1" applyBorder="1" applyAlignment="1"/>
    <xf numFmtId="49" fontId="0" fillId="2" borderId="16" xfId="0" applyNumberFormat="1" applyFont="1" applyFill="1" applyBorder="1" applyAlignment="1">
      <alignment vertical="center"/>
    </xf>
    <xf numFmtId="0" fontId="9" fillId="2" borderId="16" xfId="0" applyFont="1" applyFill="1" applyBorder="1" applyAlignment="1">
      <alignment vertical="center"/>
    </xf>
    <xf numFmtId="0" fontId="4" fillId="2" borderId="19" xfId="0" applyFont="1" applyFill="1" applyBorder="1" applyAlignment="1"/>
    <xf numFmtId="3" fontId="4" fillId="2" borderId="19" xfId="0" applyNumberFormat="1" applyFont="1" applyFill="1" applyBorder="1" applyAlignment="1"/>
    <xf numFmtId="49" fontId="3" fillId="5" borderId="20" xfId="0" applyNumberFormat="1" applyFont="1" applyFill="1" applyBorder="1" applyAlignment="1">
      <alignment vertical="center"/>
    </xf>
    <xf numFmtId="0" fontId="3" fillId="5" borderId="21" xfId="0" applyFont="1" applyFill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49" fontId="3" fillId="3" borderId="23" xfId="0" applyNumberFormat="1" applyFont="1" applyFill="1" applyBorder="1" applyAlignment="1">
      <alignment vertical="center"/>
    </xf>
    <xf numFmtId="164" fontId="3" fillId="3" borderId="24" xfId="0" applyNumberFormat="1" applyFont="1" applyFill="1" applyBorder="1" applyAlignment="1">
      <alignment vertical="center"/>
    </xf>
    <xf numFmtId="49" fontId="3" fillId="5" borderId="23" xfId="0" applyNumberFormat="1" applyFont="1" applyFill="1" applyBorder="1" applyAlignment="1">
      <alignment vertical="center"/>
    </xf>
    <xf numFmtId="164" fontId="3" fillId="5" borderId="24" xfId="0" applyNumberFormat="1" applyFont="1" applyFill="1" applyBorder="1" applyAlignment="1">
      <alignment vertical="center"/>
    </xf>
    <xf numFmtId="49" fontId="3" fillId="5" borderId="25" xfId="0" applyNumberFormat="1" applyFont="1" applyFill="1" applyBorder="1" applyAlignment="1">
      <alignment vertical="center"/>
    </xf>
    <xf numFmtId="0" fontId="9" fillId="5" borderId="26" xfId="0" applyFont="1" applyFill="1" applyBorder="1" applyAlignment="1">
      <alignment vertical="center"/>
    </xf>
    <xf numFmtId="164" fontId="3" fillId="6" borderId="27" xfId="0" applyNumberFormat="1" applyFont="1" applyFill="1" applyBorder="1" applyAlignment="1">
      <alignment vertical="center"/>
    </xf>
    <xf numFmtId="0" fontId="0" fillId="2" borderId="16" xfId="0" applyFont="1" applyFill="1" applyBorder="1" applyAlignment="1">
      <alignment vertical="center"/>
    </xf>
    <xf numFmtId="0" fontId="15" fillId="2" borderId="16" xfId="0" applyFont="1" applyFill="1" applyBorder="1" applyAlignment="1">
      <alignment vertical="center"/>
    </xf>
    <xf numFmtId="49" fontId="12" fillId="8" borderId="28" xfId="0" applyNumberFormat="1" applyFont="1" applyFill="1" applyBorder="1" applyAlignment="1">
      <alignment vertical="center"/>
    </xf>
    <xf numFmtId="49" fontId="14" fillId="8" borderId="29" xfId="0" applyNumberFormat="1" applyFont="1" applyFill="1" applyBorder="1" applyAlignment="1"/>
    <xf numFmtId="49" fontId="12" fillId="2" borderId="30" xfId="0" applyNumberFormat="1" applyFont="1" applyFill="1" applyBorder="1" applyAlignment="1">
      <alignment vertical="center"/>
    </xf>
    <xf numFmtId="9" fontId="14" fillId="2" borderId="31" xfId="0" applyNumberFormat="1" applyFont="1" applyFill="1" applyBorder="1" applyAlignment="1"/>
    <xf numFmtId="49" fontId="12" fillId="8" borderId="32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vertical="center"/>
    </xf>
    <xf numFmtId="9" fontId="12" fillId="8" borderId="34" xfId="0" applyNumberFormat="1" applyFont="1" applyFill="1" applyBorder="1" applyAlignment="1">
      <alignment vertical="center"/>
    </xf>
    <xf numFmtId="0" fontId="14" fillId="9" borderId="37" xfId="0" applyFont="1" applyFill="1" applyBorder="1" applyAlignment="1"/>
    <xf numFmtId="0" fontId="14" fillId="2" borderId="16" xfId="0" applyFont="1" applyFill="1" applyBorder="1" applyAlignment="1">
      <alignment vertical="center"/>
    </xf>
    <xf numFmtId="49" fontId="14" fillId="2" borderId="16" xfId="0" applyNumberFormat="1" applyFont="1" applyFill="1" applyBorder="1" applyAlignment="1">
      <alignment vertical="center"/>
    </xf>
    <xf numFmtId="49" fontId="12" fillId="2" borderId="38" xfId="0" applyNumberFormat="1" applyFont="1" applyFill="1" applyBorder="1" applyAlignment="1">
      <alignment vertical="center"/>
    </xf>
    <xf numFmtId="49" fontId="14" fillId="2" borderId="41" xfId="0" applyNumberFormat="1" applyFont="1" applyFill="1" applyBorder="1" applyAlignment="1">
      <alignment vertical="center"/>
    </xf>
    <xf numFmtId="49" fontId="14" fillId="2" borderId="43" xfId="0" applyNumberFormat="1" applyFont="1" applyFill="1" applyBorder="1" applyAlignment="1">
      <alignment vertical="center"/>
    </xf>
    <xf numFmtId="0" fontId="12" fillId="7" borderId="16" xfId="0" applyFont="1" applyFill="1" applyBorder="1" applyAlignment="1">
      <alignment vertical="center"/>
    </xf>
    <xf numFmtId="0" fontId="9" fillId="9" borderId="15" xfId="0" applyFont="1" applyFill="1" applyBorder="1" applyAlignment="1">
      <alignment vertical="center"/>
    </xf>
    <xf numFmtId="49" fontId="17" fillId="9" borderId="16" xfId="0" applyNumberFormat="1" applyFont="1" applyFill="1" applyBorder="1" applyAlignment="1">
      <alignment vertical="center"/>
    </xf>
    <xf numFmtId="0" fontId="9" fillId="9" borderId="16" xfId="0" applyFont="1" applyFill="1" applyBorder="1" applyAlignment="1">
      <alignment vertical="center"/>
    </xf>
    <xf numFmtId="0" fontId="9" fillId="9" borderId="46" xfId="0" applyFont="1" applyFill="1" applyBorder="1" applyAlignment="1">
      <alignment vertical="center"/>
    </xf>
    <xf numFmtId="49" fontId="12" fillId="8" borderId="47" xfId="0" applyNumberFormat="1" applyFont="1" applyFill="1" applyBorder="1" applyAlignment="1">
      <alignment vertical="center"/>
    </xf>
    <xf numFmtId="0" fontId="0" fillId="0" borderId="16" xfId="0" applyNumberFormat="1" applyFont="1" applyBorder="1" applyAlignment="1"/>
    <xf numFmtId="49" fontId="7" fillId="3" borderId="51" xfId="0" applyNumberFormat="1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7" fillId="3" borderId="51" xfId="0" applyFont="1" applyFill="1" applyBorder="1" applyAlignment="1">
      <alignment vertical="center"/>
    </xf>
    <xf numFmtId="3" fontId="7" fillId="3" borderId="51" xfId="0" applyNumberFormat="1" applyFont="1" applyFill="1" applyBorder="1" applyAlignment="1">
      <alignment vertical="center"/>
    </xf>
    <xf numFmtId="165" fontId="12" fillId="8" borderId="33" xfId="0" applyNumberFormat="1" applyFont="1" applyFill="1" applyBorder="1" applyAlignment="1">
      <alignment horizontal="center" vertical="center"/>
    </xf>
    <xf numFmtId="165" fontId="12" fillId="8" borderId="34" xfId="0" applyNumberFormat="1" applyFont="1" applyFill="1" applyBorder="1" applyAlignment="1">
      <alignment horizontal="center" vertical="center"/>
    </xf>
    <xf numFmtId="0" fontId="0" fillId="2" borderId="4" xfId="0" applyFill="1" applyBorder="1"/>
    <xf numFmtId="49" fontId="20" fillId="3" borderId="52" xfId="0" applyNumberFormat="1" applyFont="1" applyFill="1" applyBorder="1" applyAlignment="1">
      <alignment vertical="center" wrapText="1"/>
    </xf>
    <xf numFmtId="0" fontId="5" fillId="2" borderId="6" xfId="0" applyFont="1" applyFill="1" applyBorder="1"/>
    <xf numFmtId="0" fontId="0" fillId="0" borderId="0" xfId="0" applyNumberFormat="1"/>
    <xf numFmtId="0" fontId="0" fillId="0" borderId="0" xfId="0"/>
    <xf numFmtId="49" fontId="5" fillId="2" borderId="52" xfId="0" applyNumberFormat="1" applyFont="1" applyFill="1" applyBorder="1" applyAlignment="1">
      <alignment vertical="center" wrapText="1"/>
    </xf>
    <xf numFmtId="0" fontId="4" fillId="2" borderId="55" xfId="0" applyFont="1" applyFill="1" applyBorder="1" applyAlignment="1">
      <alignment wrapText="1"/>
    </xf>
    <xf numFmtId="0" fontId="4" fillId="2" borderId="7" xfId="0" applyFont="1" applyFill="1" applyBorder="1" applyAlignment="1">
      <alignment horizontal="right" wrapText="1"/>
    </xf>
    <xf numFmtId="0" fontId="4" fillId="2" borderId="10" xfId="0" applyFont="1" applyFill="1" applyBorder="1" applyAlignment="1">
      <alignment horizontal="right"/>
    </xf>
    <xf numFmtId="49" fontId="20" fillId="5" borderId="11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49" fontId="20" fillId="3" borderId="11" xfId="0" applyNumberFormat="1" applyFont="1" applyFill="1" applyBorder="1" applyAlignment="1">
      <alignment horizontal="center" vertical="center"/>
    </xf>
    <xf numFmtId="49" fontId="20" fillId="3" borderId="11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3" fontId="5" fillId="2" borderId="11" xfId="0" applyNumberFormat="1" applyFont="1" applyFill="1" applyBorder="1" applyAlignment="1">
      <alignment vertical="center"/>
    </xf>
    <xf numFmtId="3" fontId="5" fillId="2" borderId="11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14" fillId="2" borderId="39" xfId="0" applyFont="1" applyFill="1" applyBorder="1"/>
    <xf numFmtId="164" fontId="9" fillId="2" borderId="40" xfId="0" applyNumberFormat="1" applyFont="1" applyFill="1" applyBorder="1" applyAlignment="1">
      <alignment vertical="center"/>
    </xf>
    <xf numFmtId="0" fontId="23" fillId="0" borderId="0" xfId="0" applyFont="1"/>
    <xf numFmtId="0" fontId="14" fillId="2" borderId="0" xfId="0" applyFont="1" applyFill="1"/>
    <xf numFmtId="164" fontId="9" fillId="2" borderId="42" xfId="0" applyNumberFormat="1" applyFont="1" applyFill="1" applyBorder="1" applyAlignment="1">
      <alignment vertical="center"/>
    </xf>
    <xf numFmtId="0" fontId="14" fillId="2" borderId="44" xfId="0" applyFont="1" applyFill="1" applyBorder="1"/>
    <xf numFmtId="164" fontId="9" fillId="2" borderId="45" xfId="0" applyNumberFormat="1" applyFont="1" applyFill="1" applyBorder="1" applyAlignment="1">
      <alignment vertical="center"/>
    </xf>
    <xf numFmtId="0" fontId="14" fillId="0" borderId="0" xfId="0" applyNumberFormat="1" applyFont="1" applyAlignment="1"/>
    <xf numFmtId="164" fontId="9" fillId="2" borderId="16" xfId="0" applyNumberFormat="1" applyFont="1" applyFill="1" applyBorder="1" applyAlignment="1">
      <alignment vertical="center"/>
    </xf>
    <xf numFmtId="0" fontId="14" fillId="0" borderId="0" xfId="0" applyFont="1" applyAlignment="1"/>
    <xf numFmtId="0" fontId="0" fillId="0" borderId="4" xfId="0" applyFill="1" applyBorder="1"/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horizontal="right" vertical="center"/>
    </xf>
    <xf numFmtId="0" fontId="0" fillId="0" borderId="0" xfId="0" applyNumberFormat="1" applyFill="1"/>
    <xf numFmtId="0" fontId="0" fillId="0" borderId="0" xfId="0" applyFill="1"/>
    <xf numFmtId="0" fontId="21" fillId="0" borderId="11" xfId="0" applyFont="1" applyFill="1" applyBorder="1" applyAlignment="1">
      <alignment vertical="center"/>
    </xf>
    <xf numFmtId="41" fontId="12" fillId="8" borderId="48" xfId="3" applyFont="1" applyFill="1" applyBorder="1" applyAlignment="1">
      <alignment vertical="center"/>
    </xf>
    <xf numFmtId="41" fontId="12" fillId="8" borderId="49" xfId="3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49" fontId="17" fillId="9" borderId="35" xfId="0" applyNumberFormat="1" applyFont="1" applyFill="1" applyBorder="1" applyAlignment="1">
      <alignment vertical="center"/>
    </xf>
    <xf numFmtId="0" fontId="12" fillId="9" borderId="36" xfId="0" applyFont="1" applyFill="1" applyBorder="1" applyAlignment="1">
      <alignment vertical="center"/>
    </xf>
    <xf numFmtId="49" fontId="5" fillId="2" borderId="5" xfId="0" applyNumberFormat="1" applyFont="1" applyFill="1" applyBorder="1" applyAlignment="1">
      <alignment wrapText="1"/>
    </xf>
    <xf numFmtId="0" fontId="5" fillId="2" borderId="5" xfId="0" applyFont="1" applyFill="1" applyBorder="1" applyAlignment="1">
      <alignment wrapText="1"/>
    </xf>
    <xf numFmtId="49" fontId="7" fillId="3" borderId="5" xfId="0" applyNumberFormat="1" applyFont="1" applyFill="1" applyBorder="1" applyAlignment="1">
      <alignment wrapText="1"/>
    </xf>
    <xf numFmtId="0" fontId="7" fillId="4" borderId="5" xfId="0" applyFont="1" applyFill="1" applyBorder="1" applyAlignment="1">
      <alignment wrapText="1"/>
    </xf>
    <xf numFmtId="49" fontId="5" fillId="2" borderId="5" xfId="0" applyNumberFormat="1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5" fillId="2" borderId="50" xfId="0" applyNumberFormat="1" applyFont="1" applyFill="1" applyBorder="1" applyAlignment="1">
      <alignment horizontal="left"/>
    </xf>
    <xf numFmtId="49" fontId="5" fillId="2" borderId="54" xfId="0" applyNumberFormat="1" applyFont="1" applyFill="1" applyBorder="1" applyAlignment="1">
      <alignment horizontal="left"/>
    </xf>
    <xf numFmtId="0" fontId="26" fillId="0" borderId="53" xfId="0" applyFont="1" applyBorder="1" applyAlignment="1">
      <alignment horizontal="right"/>
    </xf>
    <xf numFmtId="0" fontId="26" fillId="0" borderId="53" xfId="0" applyFont="1" applyBorder="1" applyAlignment="1">
      <alignment horizontal="right" vertical="center" wrapText="1"/>
    </xf>
    <xf numFmtId="170" fontId="26" fillId="0" borderId="53" xfId="0" applyNumberFormat="1" applyFont="1" applyBorder="1" applyAlignment="1">
      <alignment horizontal="right"/>
    </xf>
    <xf numFmtId="3" fontId="26" fillId="0" borderId="53" xfId="0" applyNumberFormat="1" applyFont="1" applyBorder="1" applyAlignment="1">
      <alignment horizontal="right"/>
    </xf>
    <xf numFmtId="0" fontId="26" fillId="0" borderId="53" xfId="0" applyFont="1" applyBorder="1" applyAlignment="1">
      <alignment horizontal="right" wrapText="1"/>
    </xf>
  </cellXfs>
  <cellStyles count="10">
    <cellStyle name="Millares [0]" xfId="3" builtinId="6"/>
    <cellStyle name="Millares 2" xfId="9"/>
    <cellStyle name="Millares 3" xfId="2"/>
    <cellStyle name="Millares 4" xfId="7"/>
    <cellStyle name="Millares 5" xfId="1"/>
    <cellStyle name="Millares 6" xfId="5"/>
    <cellStyle name="Normal" xfId="0" builtinId="0"/>
    <cellStyle name="Normal 2" xfId="8"/>
    <cellStyle name="Normal 4" xfId="6"/>
    <cellStyle name="Normal 6" xfId="4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7284</xdr:colOff>
      <xdr:row>7</xdr:row>
      <xdr:rowOff>69850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1150" y="190500"/>
          <a:ext cx="6001684" cy="1212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28"/>
  <sheetViews>
    <sheetView showGridLines="0" tabSelected="1" topLeftCell="A82" zoomScale="142" zoomScaleNormal="142" workbookViewId="0">
      <selection activeCell="B135" sqref="B135"/>
    </sheetView>
  </sheetViews>
  <sheetFormatPr baseColWidth="10" defaultColWidth="10.85546875" defaultRowHeight="11.25" customHeight="1"/>
  <cols>
    <col min="1" max="1" width="4.42578125" style="1" customWidth="1"/>
    <col min="2" max="2" width="19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255" ht="15" customHeight="1">
      <c r="A1" s="2"/>
      <c r="B1" s="2"/>
      <c r="C1" s="2"/>
      <c r="D1" s="2"/>
      <c r="E1" s="2"/>
      <c r="F1" s="2"/>
      <c r="G1" s="2"/>
    </row>
    <row r="2" spans="1:255" ht="15" customHeight="1">
      <c r="A2" s="2"/>
      <c r="B2" s="2"/>
      <c r="C2" s="2"/>
      <c r="D2" s="2"/>
      <c r="E2" s="2"/>
      <c r="F2" s="2"/>
      <c r="G2" s="2"/>
    </row>
    <row r="3" spans="1:255" ht="15" customHeight="1">
      <c r="A3" s="2"/>
      <c r="B3" s="2"/>
      <c r="C3" s="2"/>
      <c r="D3" s="2"/>
      <c r="E3" s="2"/>
      <c r="F3" s="2"/>
      <c r="G3" s="2"/>
    </row>
    <row r="4" spans="1:255" ht="15" customHeight="1">
      <c r="A4" s="2"/>
      <c r="B4" s="2"/>
      <c r="C4" s="2"/>
      <c r="D4" s="2"/>
      <c r="E4" s="2"/>
      <c r="F4" s="2"/>
      <c r="G4" s="2"/>
    </row>
    <row r="5" spans="1:255" ht="15" customHeight="1">
      <c r="A5" s="2"/>
      <c r="B5" s="2"/>
      <c r="C5" s="2"/>
      <c r="D5" s="2"/>
      <c r="E5" s="2"/>
      <c r="F5" s="2"/>
      <c r="G5" s="2"/>
    </row>
    <row r="6" spans="1:255" ht="15" customHeight="1">
      <c r="A6" s="2"/>
      <c r="B6" s="2"/>
      <c r="C6" s="2"/>
      <c r="D6" s="2"/>
      <c r="E6" s="2"/>
      <c r="F6" s="2"/>
      <c r="G6" s="2"/>
    </row>
    <row r="7" spans="1:255" ht="15" customHeight="1">
      <c r="A7" s="2"/>
      <c r="B7" s="2"/>
      <c r="C7" s="2"/>
      <c r="D7" s="2"/>
      <c r="E7" s="2"/>
      <c r="F7" s="2"/>
      <c r="G7" s="2"/>
    </row>
    <row r="8" spans="1:255" ht="15" customHeight="1">
      <c r="A8" s="2"/>
      <c r="B8" s="3"/>
      <c r="C8" s="4"/>
      <c r="D8" s="2"/>
      <c r="E8" s="4"/>
      <c r="F8" s="4"/>
      <c r="G8" s="4"/>
    </row>
    <row r="9" spans="1:255" s="80" customFormat="1" ht="15">
      <c r="A9" s="76"/>
      <c r="B9" s="77" t="s">
        <v>0</v>
      </c>
      <c r="C9" s="130" t="s">
        <v>84</v>
      </c>
      <c r="D9" s="78"/>
      <c r="E9" s="122" t="s">
        <v>62</v>
      </c>
      <c r="F9" s="123"/>
      <c r="G9" s="133">
        <v>12000</v>
      </c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  <c r="IU9" s="79"/>
    </row>
    <row r="10" spans="1:255" s="80" customFormat="1" ht="25.5" customHeight="1">
      <c r="A10" s="76"/>
      <c r="B10" s="81" t="s">
        <v>1</v>
      </c>
      <c r="C10" s="131" t="s">
        <v>85</v>
      </c>
      <c r="D10" s="78"/>
      <c r="E10" s="120" t="s">
        <v>2</v>
      </c>
      <c r="F10" s="121"/>
      <c r="G10" s="130" t="s">
        <v>86</v>
      </c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  <c r="IU10" s="79"/>
    </row>
    <row r="11" spans="1:255" s="80" customFormat="1" ht="18" customHeight="1">
      <c r="A11" s="76"/>
      <c r="B11" s="81" t="s">
        <v>52</v>
      </c>
      <c r="C11" s="130" t="s">
        <v>56</v>
      </c>
      <c r="D11" s="78"/>
      <c r="E11" s="120" t="s">
        <v>63</v>
      </c>
      <c r="F11" s="121"/>
      <c r="G11" s="133">
        <v>2200</v>
      </c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  <c r="IU11" s="79"/>
    </row>
    <row r="12" spans="1:255" s="80" customFormat="1" ht="11.25" customHeight="1">
      <c r="A12" s="76"/>
      <c r="B12" s="81" t="s">
        <v>53</v>
      </c>
      <c r="C12" s="130" t="s">
        <v>57</v>
      </c>
      <c r="D12" s="78"/>
      <c r="E12" s="128" t="s">
        <v>3</v>
      </c>
      <c r="F12" s="129"/>
      <c r="G12" s="133">
        <f>+G11*G9</f>
        <v>26400000</v>
      </c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  <c r="IU12" s="79"/>
    </row>
    <row r="13" spans="1:255" s="80" customFormat="1" ht="15">
      <c r="A13" s="76"/>
      <c r="B13" s="81" t="s">
        <v>54</v>
      </c>
      <c r="C13" s="130" t="s">
        <v>60</v>
      </c>
      <c r="D13" s="78"/>
      <c r="E13" s="120" t="s">
        <v>4</v>
      </c>
      <c r="F13" s="121"/>
      <c r="G13" s="130" t="s">
        <v>87</v>
      </c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  <c r="IU13" s="79"/>
    </row>
    <row r="14" spans="1:255" s="80" customFormat="1" ht="15">
      <c r="A14" s="76"/>
      <c r="B14" s="81" t="s">
        <v>5</v>
      </c>
      <c r="C14" s="130" t="s">
        <v>61</v>
      </c>
      <c r="D14" s="78"/>
      <c r="E14" s="120" t="s">
        <v>6</v>
      </c>
      <c r="F14" s="121"/>
      <c r="G14" s="130" t="s">
        <v>86</v>
      </c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  <c r="IU14" s="79"/>
    </row>
    <row r="15" spans="1:255" s="80" customFormat="1" ht="25.5" customHeight="1">
      <c r="A15" s="76"/>
      <c r="B15" s="81" t="s">
        <v>7</v>
      </c>
      <c r="C15" s="132">
        <v>44946</v>
      </c>
      <c r="D15" s="78"/>
      <c r="E15" s="124" t="s">
        <v>8</v>
      </c>
      <c r="F15" s="125"/>
      <c r="G15" s="134" t="s">
        <v>88</v>
      </c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  <c r="IU15" s="79"/>
    </row>
    <row r="16" spans="1:255" ht="12" customHeight="1">
      <c r="A16" s="2"/>
      <c r="B16" s="82"/>
      <c r="C16" s="6"/>
      <c r="D16" s="7"/>
      <c r="E16" s="8"/>
      <c r="F16" s="8"/>
      <c r="G16" s="83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  <row r="17" spans="1:255" ht="12" customHeight="1">
      <c r="A17" s="9"/>
      <c r="B17" s="126" t="s">
        <v>64</v>
      </c>
      <c r="C17" s="127"/>
      <c r="D17" s="127"/>
      <c r="E17" s="127"/>
      <c r="F17" s="127"/>
      <c r="G17" s="12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</row>
    <row r="18" spans="1:255" ht="12" customHeight="1">
      <c r="A18" s="2"/>
      <c r="B18" s="10"/>
      <c r="C18" s="11"/>
      <c r="D18" s="11"/>
      <c r="E18" s="11"/>
      <c r="F18" s="12"/>
      <c r="G18" s="84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</row>
    <row r="19" spans="1:255" ht="12" customHeight="1">
      <c r="A19" s="5"/>
      <c r="B19" s="85" t="s">
        <v>9</v>
      </c>
      <c r="C19" s="86"/>
      <c r="D19" s="87"/>
      <c r="E19" s="87"/>
      <c r="F19" s="88"/>
      <c r="G19" s="89"/>
    </row>
    <row r="20" spans="1:255" ht="24" customHeight="1">
      <c r="A20" s="5"/>
      <c r="B20" s="90" t="s">
        <v>10</v>
      </c>
      <c r="C20" s="91" t="s">
        <v>11</v>
      </c>
      <c r="D20" s="91" t="s">
        <v>12</v>
      </c>
      <c r="E20" s="90" t="s">
        <v>13</v>
      </c>
      <c r="F20" s="91" t="s">
        <v>14</v>
      </c>
      <c r="G20" s="90" t="s">
        <v>15</v>
      </c>
    </row>
    <row r="21" spans="1:255" s="113" customFormat="1" ht="12" customHeight="1">
      <c r="A21" s="107"/>
      <c r="B21" s="108" t="s">
        <v>89</v>
      </c>
      <c r="C21" s="109" t="s">
        <v>16</v>
      </c>
      <c r="D21" s="109">
        <v>1</v>
      </c>
      <c r="E21" s="109" t="s">
        <v>90</v>
      </c>
      <c r="F21" s="110">
        <v>25000</v>
      </c>
      <c r="G21" s="111">
        <f t="shared" ref="G21:G38" si="0">D21*F21</f>
        <v>25000</v>
      </c>
      <c r="H21" s="112"/>
      <c r="I21" s="112"/>
      <c r="J21" s="112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2"/>
      <c r="DV21" s="112"/>
      <c r="DW21" s="112"/>
      <c r="DX21" s="112"/>
      <c r="DY21" s="112"/>
      <c r="DZ21" s="112"/>
      <c r="EA21" s="112"/>
      <c r="EB21" s="112"/>
      <c r="EC21" s="112"/>
      <c r="ED21" s="112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2"/>
      <c r="IP21" s="112"/>
      <c r="IQ21" s="112"/>
      <c r="IR21" s="112"/>
      <c r="IS21" s="112"/>
      <c r="IT21" s="112"/>
      <c r="IU21" s="112"/>
    </row>
    <row r="22" spans="1:255" s="113" customFormat="1" ht="12" customHeight="1">
      <c r="A22" s="107"/>
      <c r="B22" s="108" t="s">
        <v>91</v>
      </c>
      <c r="C22" s="109" t="s">
        <v>16</v>
      </c>
      <c r="D22" s="109">
        <v>20</v>
      </c>
      <c r="E22" s="109" t="s">
        <v>90</v>
      </c>
      <c r="F22" s="110">
        <v>25000</v>
      </c>
      <c r="G22" s="111">
        <f t="shared" si="0"/>
        <v>500000</v>
      </c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2"/>
      <c r="DV22" s="112"/>
      <c r="DW22" s="112"/>
      <c r="DX22" s="112"/>
      <c r="DY22" s="112"/>
      <c r="DZ22" s="112"/>
      <c r="EA22" s="112"/>
      <c r="EB22" s="112"/>
      <c r="EC22" s="112"/>
      <c r="ED22" s="112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2"/>
      <c r="IP22" s="112"/>
      <c r="IQ22" s="112"/>
      <c r="IR22" s="112"/>
      <c r="IS22" s="112"/>
      <c r="IT22" s="112"/>
      <c r="IU22" s="112"/>
    </row>
    <row r="23" spans="1:255" s="113" customFormat="1" ht="12" customHeight="1">
      <c r="A23" s="107"/>
      <c r="B23" s="108" t="s">
        <v>92</v>
      </c>
      <c r="C23" s="109" t="s">
        <v>16</v>
      </c>
      <c r="D23" s="109">
        <v>6</v>
      </c>
      <c r="E23" s="109" t="s">
        <v>90</v>
      </c>
      <c r="F23" s="110">
        <v>25000</v>
      </c>
      <c r="G23" s="111">
        <f t="shared" si="0"/>
        <v>150000</v>
      </c>
      <c r="H23" s="112"/>
      <c r="I23" s="112"/>
      <c r="J23" s="112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2"/>
      <c r="DV23" s="112"/>
      <c r="DW23" s="112"/>
      <c r="DX23" s="112"/>
      <c r="DY23" s="112"/>
      <c r="DZ23" s="112"/>
      <c r="EA23" s="112"/>
      <c r="EB23" s="112"/>
      <c r="EC23" s="112"/>
      <c r="ED23" s="112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2"/>
      <c r="IP23" s="112"/>
      <c r="IQ23" s="112"/>
      <c r="IR23" s="112"/>
      <c r="IS23" s="112"/>
      <c r="IT23" s="112"/>
      <c r="IU23" s="112"/>
    </row>
    <row r="24" spans="1:255" s="113" customFormat="1" ht="12" customHeight="1">
      <c r="A24" s="107"/>
      <c r="B24" s="108" t="s">
        <v>93</v>
      </c>
      <c r="C24" s="109" t="s">
        <v>16</v>
      </c>
      <c r="D24" s="109">
        <v>1</v>
      </c>
      <c r="E24" s="109" t="s">
        <v>90</v>
      </c>
      <c r="F24" s="110">
        <v>25000</v>
      </c>
      <c r="G24" s="111">
        <f t="shared" si="0"/>
        <v>25000</v>
      </c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2"/>
      <c r="DV24" s="112"/>
      <c r="DW24" s="112"/>
      <c r="DX24" s="112"/>
      <c r="DY24" s="112"/>
      <c r="DZ24" s="112"/>
      <c r="EA24" s="112"/>
      <c r="EB24" s="112"/>
      <c r="EC24" s="112"/>
      <c r="ED24" s="112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2"/>
      <c r="IP24" s="112"/>
      <c r="IQ24" s="112"/>
      <c r="IR24" s="112"/>
      <c r="IS24" s="112"/>
      <c r="IT24" s="112"/>
      <c r="IU24" s="112"/>
    </row>
    <row r="25" spans="1:255" s="113" customFormat="1" ht="12" customHeight="1">
      <c r="A25" s="107"/>
      <c r="B25" s="108" t="s">
        <v>94</v>
      </c>
      <c r="C25" s="109" t="s">
        <v>16</v>
      </c>
      <c r="D25" s="109">
        <v>1</v>
      </c>
      <c r="E25" s="109" t="s">
        <v>95</v>
      </c>
      <c r="F25" s="110">
        <v>25000</v>
      </c>
      <c r="G25" s="111">
        <f t="shared" si="0"/>
        <v>25000</v>
      </c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2"/>
      <c r="DV25" s="112"/>
      <c r="DW25" s="112"/>
      <c r="DX25" s="112"/>
      <c r="DY25" s="112"/>
      <c r="DZ25" s="112"/>
      <c r="EA25" s="112"/>
      <c r="EB25" s="112"/>
      <c r="EC25" s="112"/>
      <c r="ED25" s="112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2"/>
      <c r="IP25" s="112"/>
      <c r="IQ25" s="112"/>
      <c r="IR25" s="112"/>
      <c r="IS25" s="112"/>
      <c r="IT25" s="112"/>
      <c r="IU25" s="112"/>
    </row>
    <row r="26" spans="1:255" s="113" customFormat="1" ht="12" customHeight="1">
      <c r="A26" s="107"/>
      <c r="B26" s="108" t="s">
        <v>96</v>
      </c>
      <c r="C26" s="109" t="s">
        <v>16</v>
      </c>
      <c r="D26" s="109">
        <v>1</v>
      </c>
      <c r="E26" s="109" t="s">
        <v>95</v>
      </c>
      <c r="F26" s="110">
        <v>25000</v>
      </c>
      <c r="G26" s="111">
        <f t="shared" si="0"/>
        <v>25000</v>
      </c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2"/>
      <c r="DV26" s="112"/>
      <c r="DW26" s="112"/>
      <c r="DX26" s="112"/>
      <c r="DY26" s="112"/>
      <c r="DZ26" s="112"/>
      <c r="EA26" s="112"/>
      <c r="EB26" s="112"/>
      <c r="EC26" s="112"/>
      <c r="ED26" s="112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2"/>
      <c r="IP26" s="112"/>
      <c r="IQ26" s="112"/>
      <c r="IR26" s="112"/>
      <c r="IS26" s="112"/>
      <c r="IT26" s="112"/>
      <c r="IU26" s="112"/>
    </row>
    <row r="27" spans="1:255" s="113" customFormat="1" ht="12" customHeight="1">
      <c r="A27" s="107"/>
      <c r="B27" s="108" t="s">
        <v>97</v>
      </c>
      <c r="C27" s="109" t="s">
        <v>98</v>
      </c>
      <c r="D27" s="109">
        <v>2</v>
      </c>
      <c r="E27" s="109" t="s">
        <v>99</v>
      </c>
      <c r="F27" s="110">
        <v>25000</v>
      </c>
      <c r="G27" s="111">
        <f t="shared" si="0"/>
        <v>50000</v>
      </c>
      <c r="H27" s="112"/>
      <c r="I27" s="112"/>
      <c r="J27" s="112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2"/>
      <c r="DV27" s="112"/>
      <c r="DW27" s="112"/>
      <c r="DX27" s="112"/>
      <c r="DY27" s="112"/>
      <c r="DZ27" s="112"/>
      <c r="EA27" s="112"/>
      <c r="EB27" s="112"/>
      <c r="EC27" s="112"/>
      <c r="ED27" s="112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2"/>
      <c r="IP27" s="112"/>
      <c r="IQ27" s="112"/>
      <c r="IR27" s="112"/>
      <c r="IS27" s="112"/>
      <c r="IT27" s="112"/>
      <c r="IU27" s="112"/>
    </row>
    <row r="28" spans="1:255" s="113" customFormat="1" ht="12" customHeight="1">
      <c r="A28" s="107"/>
      <c r="B28" s="108" t="s">
        <v>100</v>
      </c>
      <c r="C28" s="109" t="s">
        <v>16</v>
      </c>
      <c r="D28" s="109">
        <v>1</v>
      </c>
      <c r="E28" s="109" t="s">
        <v>75</v>
      </c>
      <c r="F28" s="110">
        <v>25000</v>
      </c>
      <c r="G28" s="111">
        <f t="shared" si="0"/>
        <v>25000</v>
      </c>
      <c r="H28" s="112"/>
      <c r="I28" s="112"/>
      <c r="J28" s="112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2"/>
      <c r="DV28" s="112"/>
      <c r="DW28" s="112"/>
      <c r="DX28" s="112"/>
      <c r="DY28" s="112"/>
      <c r="DZ28" s="112"/>
      <c r="EA28" s="112"/>
      <c r="EB28" s="112"/>
      <c r="EC28" s="112"/>
      <c r="ED28" s="112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2"/>
      <c r="IP28" s="112"/>
      <c r="IQ28" s="112"/>
      <c r="IR28" s="112"/>
      <c r="IS28" s="112"/>
      <c r="IT28" s="112"/>
      <c r="IU28" s="112"/>
    </row>
    <row r="29" spans="1:255" s="113" customFormat="1" ht="12" customHeight="1">
      <c r="A29" s="107"/>
      <c r="B29" s="108" t="s">
        <v>101</v>
      </c>
      <c r="C29" s="109" t="s">
        <v>16</v>
      </c>
      <c r="D29" s="109">
        <v>1</v>
      </c>
      <c r="E29" s="109" t="s">
        <v>76</v>
      </c>
      <c r="F29" s="110">
        <v>25000</v>
      </c>
      <c r="G29" s="111">
        <f t="shared" si="0"/>
        <v>25000</v>
      </c>
      <c r="H29" s="112"/>
      <c r="I29" s="112"/>
      <c r="J29" s="112"/>
      <c r="K29" s="112"/>
      <c r="L29" s="112"/>
      <c r="M29" s="112"/>
      <c r="N29" s="112"/>
      <c r="O29" s="112"/>
      <c r="P29" s="112"/>
      <c r="Q29" s="112"/>
      <c r="R29" s="112"/>
      <c r="S29" s="112"/>
      <c r="T29" s="112"/>
      <c r="U29" s="112"/>
      <c r="V29" s="112"/>
      <c r="W29" s="112"/>
      <c r="X29" s="112"/>
      <c r="Y29" s="112"/>
      <c r="Z29" s="112"/>
      <c r="AA29" s="112"/>
      <c r="AB29" s="112"/>
      <c r="AC29" s="112"/>
      <c r="AD29" s="112"/>
      <c r="AE29" s="112"/>
      <c r="AF29" s="112"/>
      <c r="AG29" s="112"/>
      <c r="AH29" s="112"/>
      <c r="AI29" s="112"/>
      <c r="AJ29" s="112"/>
      <c r="AK29" s="112"/>
      <c r="AL29" s="112"/>
      <c r="AM29" s="112"/>
      <c r="AN29" s="112"/>
      <c r="AO29" s="112"/>
      <c r="AP29" s="112"/>
      <c r="AQ29" s="112"/>
      <c r="AR29" s="112"/>
      <c r="AS29" s="112"/>
      <c r="AT29" s="112"/>
      <c r="AU29" s="112"/>
      <c r="AV29" s="112"/>
      <c r="AW29" s="112"/>
      <c r="AX29" s="112"/>
      <c r="AY29" s="112"/>
      <c r="AZ29" s="112"/>
      <c r="BA29" s="112"/>
      <c r="BB29" s="112"/>
      <c r="BC29" s="112"/>
      <c r="BD29" s="112"/>
      <c r="BE29" s="112"/>
      <c r="BF29" s="112"/>
      <c r="BG29" s="112"/>
      <c r="BH29" s="112"/>
      <c r="BI29" s="112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  <c r="DB29" s="112"/>
      <c r="DC29" s="112"/>
      <c r="DD29" s="112"/>
      <c r="DE29" s="112"/>
      <c r="DF29" s="112"/>
      <c r="DG29" s="112"/>
      <c r="DH29" s="112"/>
      <c r="DI29" s="112"/>
      <c r="DJ29" s="112"/>
      <c r="DK29" s="112"/>
      <c r="DL29" s="112"/>
      <c r="DM29" s="112"/>
      <c r="DN29" s="112"/>
      <c r="DO29" s="112"/>
      <c r="DP29" s="112"/>
      <c r="DQ29" s="112"/>
      <c r="DR29" s="112"/>
      <c r="DS29" s="112"/>
      <c r="DT29" s="112"/>
      <c r="DU29" s="112"/>
      <c r="DV29" s="112"/>
      <c r="DW29" s="112"/>
      <c r="DX29" s="112"/>
      <c r="DY29" s="112"/>
      <c r="DZ29" s="112"/>
      <c r="EA29" s="112"/>
      <c r="EB29" s="112"/>
      <c r="EC29" s="112"/>
      <c r="ED29" s="112"/>
      <c r="EE29" s="112"/>
      <c r="EF29" s="112"/>
      <c r="EG29" s="112"/>
      <c r="EH29" s="112"/>
      <c r="EI29" s="112"/>
      <c r="EJ29" s="112"/>
      <c r="EK29" s="112"/>
      <c r="EL29" s="112"/>
      <c r="EM29" s="112"/>
      <c r="EN29" s="112"/>
      <c r="EO29" s="112"/>
      <c r="EP29" s="112"/>
      <c r="EQ29" s="112"/>
      <c r="ER29" s="112"/>
      <c r="ES29" s="112"/>
      <c r="ET29" s="112"/>
      <c r="EU29" s="112"/>
      <c r="EV29" s="112"/>
      <c r="EW29" s="112"/>
      <c r="EX29" s="112"/>
      <c r="EY29" s="112"/>
      <c r="EZ29" s="112"/>
      <c r="FA29" s="112"/>
      <c r="FB29" s="112"/>
      <c r="FC29" s="112"/>
      <c r="FD29" s="112"/>
      <c r="FE29" s="112"/>
      <c r="FF29" s="112"/>
      <c r="FG29" s="112"/>
      <c r="FH29" s="112"/>
      <c r="FI29" s="112"/>
      <c r="FJ29" s="112"/>
      <c r="FK29" s="112"/>
      <c r="FL29" s="112"/>
      <c r="FM29" s="112"/>
      <c r="FN29" s="112"/>
      <c r="FO29" s="112"/>
      <c r="FP29" s="112"/>
      <c r="FQ29" s="112"/>
      <c r="FR29" s="112"/>
      <c r="FS29" s="112"/>
      <c r="FT29" s="112"/>
      <c r="FU29" s="112"/>
      <c r="FV29" s="112"/>
      <c r="FW29" s="112"/>
      <c r="FX29" s="112"/>
      <c r="FY29" s="112"/>
      <c r="FZ29" s="112"/>
      <c r="GA29" s="112"/>
      <c r="GB29" s="112"/>
      <c r="GC29" s="112"/>
      <c r="GD29" s="112"/>
      <c r="GE29" s="112"/>
      <c r="GF29" s="112"/>
      <c r="GG29" s="112"/>
      <c r="GH29" s="112"/>
      <c r="GI29" s="112"/>
      <c r="GJ29" s="112"/>
      <c r="GK29" s="112"/>
      <c r="GL29" s="112"/>
      <c r="GM29" s="112"/>
      <c r="GN29" s="112"/>
      <c r="GO29" s="112"/>
      <c r="GP29" s="112"/>
      <c r="GQ29" s="112"/>
      <c r="GR29" s="112"/>
      <c r="GS29" s="112"/>
      <c r="GT29" s="112"/>
      <c r="GU29" s="112"/>
      <c r="GV29" s="112"/>
      <c r="GW29" s="112"/>
      <c r="GX29" s="112"/>
      <c r="GY29" s="112"/>
      <c r="GZ29" s="112"/>
      <c r="HA29" s="112"/>
      <c r="HB29" s="112"/>
      <c r="HC29" s="112"/>
      <c r="HD29" s="112"/>
      <c r="HE29" s="112"/>
      <c r="HF29" s="112"/>
      <c r="HG29" s="112"/>
      <c r="HH29" s="112"/>
      <c r="HI29" s="112"/>
      <c r="HJ29" s="112"/>
      <c r="HK29" s="112"/>
      <c r="HL29" s="112"/>
      <c r="HM29" s="112"/>
      <c r="HN29" s="112"/>
      <c r="HO29" s="112"/>
      <c r="HP29" s="112"/>
      <c r="HQ29" s="112"/>
      <c r="HR29" s="112"/>
      <c r="HS29" s="112"/>
      <c r="HT29" s="112"/>
      <c r="HU29" s="112"/>
      <c r="HV29" s="112"/>
      <c r="HW29" s="112"/>
      <c r="HX29" s="112"/>
      <c r="HY29" s="112"/>
      <c r="HZ29" s="112"/>
      <c r="IA29" s="112"/>
      <c r="IB29" s="112"/>
      <c r="IC29" s="112"/>
      <c r="ID29" s="112"/>
      <c r="IE29" s="112"/>
      <c r="IF29" s="112"/>
      <c r="IG29" s="112"/>
      <c r="IH29" s="112"/>
      <c r="II29" s="112"/>
      <c r="IJ29" s="112"/>
      <c r="IK29" s="112"/>
      <c r="IL29" s="112"/>
      <c r="IM29" s="112"/>
      <c r="IN29" s="112"/>
      <c r="IO29" s="112"/>
      <c r="IP29" s="112"/>
      <c r="IQ29" s="112"/>
      <c r="IR29" s="112"/>
      <c r="IS29" s="112"/>
      <c r="IT29" s="112"/>
      <c r="IU29" s="112"/>
    </row>
    <row r="30" spans="1:255" s="113" customFormat="1" ht="12" customHeight="1">
      <c r="A30" s="107"/>
      <c r="B30" s="108" t="s">
        <v>102</v>
      </c>
      <c r="C30" s="109" t="s">
        <v>16</v>
      </c>
      <c r="D30" s="109">
        <v>1</v>
      </c>
      <c r="E30" s="109" t="s">
        <v>75</v>
      </c>
      <c r="F30" s="110">
        <v>25000</v>
      </c>
      <c r="G30" s="111">
        <f t="shared" si="0"/>
        <v>25000</v>
      </c>
      <c r="H30" s="112"/>
      <c r="I30" s="112"/>
      <c r="J30" s="112"/>
      <c r="K30" s="112"/>
      <c r="L30" s="112"/>
      <c r="M30" s="112"/>
      <c r="N30" s="112"/>
      <c r="O30" s="112"/>
      <c r="P30" s="112"/>
      <c r="Q30" s="112"/>
      <c r="R30" s="112"/>
      <c r="S30" s="112"/>
      <c r="T30" s="112"/>
      <c r="U30" s="112"/>
      <c r="V30" s="112"/>
      <c r="W30" s="112"/>
      <c r="X30" s="112"/>
      <c r="Y30" s="112"/>
      <c r="Z30" s="112"/>
      <c r="AA30" s="112"/>
      <c r="AB30" s="112"/>
      <c r="AC30" s="112"/>
      <c r="AD30" s="112"/>
      <c r="AE30" s="112"/>
      <c r="AF30" s="112"/>
      <c r="AG30" s="112"/>
      <c r="AH30" s="112"/>
      <c r="AI30" s="112"/>
      <c r="AJ30" s="112"/>
      <c r="AK30" s="112"/>
      <c r="AL30" s="112"/>
      <c r="AM30" s="112"/>
      <c r="AN30" s="112"/>
      <c r="AO30" s="112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112"/>
      <c r="EK30" s="112"/>
      <c r="EL30" s="112"/>
      <c r="EM30" s="112"/>
      <c r="EN30" s="112"/>
      <c r="EO30" s="112"/>
      <c r="EP30" s="112"/>
      <c r="EQ30" s="112"/>
      <c r="ER30" s="112"/>
      <c r="ES30" s="112"/>
      <c r="ET30" s="112"/>
      <c r="EU30" s="112"/>
      <c r="EV30" s="112"/>
      <c r="EW30" s="112"/>
      <c r="EX30" s="112"/>
      <c r="EY30" s="112"/>
      <c r="EZ30" s="112"/>
      <c r="FA30" s="112"/>
      <c r="FB30" s="112"/>
      <c r="FC30" s="112"/>
      <c r="FD30" s="112"/>
      <c r="FE30" s="112"/>
      <c r="FF30" s="112"/>
      <c r="FG30" s="112"/>
      <c r="FH30" s="112"/>
      <c r="FI30" s="112"/>
      <c r="FJ30" s="112"/>
      <c r="FK30" s="112"/>
      <c r="FL30" s="112"/>
      <c r="FM30" s="112"/>
      <c r="FN30" s="112"/>
      <c r="FO30" s="112"/>
      <c r="FP30" s="112"/>
      <c r="FQ30" s="112"/>
      <c r="FR30" s="112"/>
      <c r="FS30" s="112"/>
      <c r="FT30" s="112"/>
      <c r="FU30" s="112"/>
      <c r="FV30" s="112"/>
      <c r="FW30" s="112"/>
      <c r="FX30" s="112"/>
      <c r="FY30" s="112"/>
      <c r="FZ30" s="112"/>
      <c r="GA30" s="112"/>
      <c r="GB30" s="112"/>
      <c r="GC30" s="112"/>
      <c r="GD30" s="112"/>
      <c r="GE30" s="112"/>
      <c r="GF30" s="112"/>
      <c r="GG30" s="112"/>
      <c r="GH30" s="112"/>
      <c r="GI30" s="112"/>
      <c r="GJ30" s="112"/>
      <c r="GK30" s="112"/>
      <c r="GL30" s="112"/>
      <c r="GM30" s="112"/>
      <c r="GN30" s="112"/>
      <c r="GO30" s="112"/>
      <c r="GP30" s="112"/>
      <c r="GQ30" s="112"/>
      <c r="GR30" s="112"/>
      <c r="GS30" s="112"/>
      <c r="GT30" s="112"/>
      <c r="GU30" s="112"/>
      <c r="GV30" s="112"/>
      <c r="GW30" s="112"/>
      <c r="GX30" s="112"/>
      <c r="GY30" s="112"/>
      <c r="GZ30" s="112"/>
      <c r="HA30" s="112"/>
      <c r="HB30" s="112"/>
      <c r="HC30" s="112"/>
      <c r="HD30" s="112"/>
      <c r="HE30" s="112"/>
      <c r="HF30" s="112"/>
      <c r="HG30" s="112"/>
      <c r="HH30" s="112"/>
      <c r="HI30" s="112"/>
      <c r="HJ30" s="112"/>
      <c r="HK30" s="112"/>
      <c r="HL30" s="112"/>
      <c r="HM30" s="112"/>
      <c r="HN30" s="112"/>
      <c r="HO30" s="112"/>
      <c r="HP30" s="112"/>
      <c r="HQ30" s="112"/>
      <c r="HR30" s="112"/>
      <c r="HS30" s="112"/>
      <c r="HT30" s="112"/>
      <c r="HU30" s="112"/>
      <c r="HV30" s="112"/>
      <c r="HW30" s="112"/>
      <c r="HX30" s="112"/>
      <c r="HY30" s="112"/>
      <c r="HZ30" s="112"/>
      <c r="IA30" s="112"/>
      <c r="IB30" s="112"/>
      <c r="IC30" s="112"/>
      <c r="ID30" s="112"/>
      <c r="IE30" s="112"/>
      <c r="IF30" s="112"/>
      <c r="IG30" s="112"/>
      <c r="IH30" s="112"/>
      <c r="II30" s="112"/>
      <c r="IJ30" s="112"/>
      <c r="IK30" s="112"/>
      <c r="IL30" s="112"/>
      <c r="IM30" s="112"/>
      <c r="IN30" s="112"/>
      <c r="IO30" s="112"/>
      <c r="IP30" s="112"/>
      <c r="IQ30" s="112"/>
      <c r="IR30" s="112"/>
      <c r="IS30" s="112"/>
      <c r="IT30" s="112"/>
      <c r="IU30" s="112"/>
    </row>
    <row r="31" spans="1:255" s="113" customFormat="1" ht="12" customHeight="1">
      <c r="A31" s="107"/>
      <c r="B31" s="108" t="s">
        <v>103</v>
      </c>
      <c r="C31" s="109" t="s">
        <v>16</v>
      </c>
      <c r="D31" s="109">
        <v>1</v>
      </c>
      <c r="E31" s="109" t="s">
        <v>75</v>
      </c>
      <c r="F31" s="110">
        <v>25000</v>
      </c>
      <c r="G31" s="111">
        <f t="shared" si="0"/>
        <v>25000</v>
      </c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2"/>
      <c r="AL31" s="112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112"/>
      <c r="EK31" s="112"/>
      <c r="EL31" s="112"/>
      <c r="EM31" s="112"/>
      <c r="EN31" s="112"/>
      <c r="EO31" s="112"/>
      <c r="EP31" s="112"/>
      <c r="EQ31" s="112"/>
      <c r="ER31" s="112"/>
      <c r="ES31" s="112"/>
      <c r="ET31" s="112"/>
      <c r="EU31" s="112"/>
      <c r="EV31" s="112"/>
      <c r="EW31" s="112"/>
      <c r="EX31" s="112"/>
      <c r="EY31" s="112"/>
      <c r="EZ31" s="112"/>
      <c r="FA31" s="112"/>
      <c r="FB31" s="112"/>
      <c r="FC31" s="112"/>
      <c r="FD31" s="112"/>
      <c r="FE31" s="112"/>
      <c r="FF31" s="112"/>
      <c r="FG31" s="112"/>
      <c r="FH31" s="112"/>
      <c r="FI31" s="112"/>
      <c r="FJ31" s="112"/>
      <c r="FK31" s="112"/>
      <c r="FL31" s="112"/>
      <c r="FM31" s="112"/>
      <c r="FN31" s="112"/>
      <c r="FO31" s="112"/>
      <c r="FP31" s="112"/>
      <c r="FQ31" s="112"/>
      <c r="FR31" s="112"/>
      <c r="FS31" s="112"/>
      <c r="FT31" s="112"/>
      <c r="FU31" s="112"/>
      <c r="FV31" s="112"/>
      <c r="FW31" s="112"/>
      <c r="FX31" s="112"/>
      <c r="FY31" s="112"/>
      <c r="FZ31" s="112"/>
      <c r="GA31" s="112"/>
      <c r="GB31" s="112"/>
      <c r="GC31" s="112"/>
      <c r="GD31" s="112"/>
      <c r="GE31" s="112"/>
      <c r="GF31" s="112"/>
      <c r="GG31" s="112"/>
      <c r="GH31" s="112"/>
      <c r="GI31" s="112"/>
      <c r="GJ31" s="112"/>
      <c r="GK31" s="112"/>
      <c r="GL31" s="112"/>
      <c r="GM31" s="112"/>
      <c r="GN31" s="112"/>
      <c r="GO31" s="112"/>
      <c r="GP31" s="112"/>
      <c r="GQ31" s="112"/>
      <c r="GR31" s="112"/>
      <c r="GS31" s="112"/>
      <c r="GT31" s="112"/>
      <c r="GU31" s="112"/>
      <c r="GV31" s="112"/>
      <c r="GW31" s="112"/>
      <c r="GX31" s="112"/>
      <c r="GY31" s="112"/>
      <c r="GZ31" s="112"/>
      <c r="HA31" s="112"/>
      <c r="HB31" s="112"/>
      <c r="HC31" s="112"/>
      <c r="HD31" s="112"/>
      <c r="HE31" s="112"/>
      <c r="HF31" s="112"/>
      <c r="HG31" s="112"/>
      <c r="HH31" s="112"/>
      <c r="HI31" s="112"/>
      <c r="HJ31" s="112"/>
      <c r="HK31" s="112"/>
      <c r="HL31" s="112"/>
      <c r="HM31" s="112"/>
      <c r="HN31" s="112"/>
      <c r="HO31" s="112"/>
      <c r="HP31" s="112"/>
      <c r="HQ31" s="112"/>
      <c r="HR31" s="112"/>
      <c r="HS31" s="112"/>
      <c r="HT31" s="112"/>
      <c r="HU31" s="112"/>
      <c r="HV31" s="112"/>
      <c r="HW31" s="112"/>
      <c r="HX31" s="112"/>
      <c r="HY31" s="112"/>
      <c r="HZ31" s="112"/>
      <c r="IA31" s="112"/>
      <c r="IB31" s="112"/>
      <c r="IC31" s="112"/>
      <c r="ID31" s="112"/>
      <c r="IE31" s="112"/>
      <c r="IF31" s="112"/>
      <c r="IG31" s="112"/>
      <c r="IH31" s="112"/>
      <c r="II31" s="112"/>
      <c r="IJ31" s="112"/>
      <c r="IK31" s="112"/>
      <c r="IL31" s="112"/>
      <c r="IM31" s="112"/>
      <c r="IN31" s="112"/>
      <c r="IO31" s="112"/>
      <c r="IP31" s="112"/>
      <c r="IQ31" s="112"/>
      <c r="IR31" s="112"/>
      <c r="IS31" s="112"/>
      <c r="IT31" s="112"/>
      <c r="IU31" s="112"/>
    </row>
    <row r="32" spans="1:255" s="113" customFormat="1" ht="12" customHeight="1">
      <c r="A32" s="107"/>
      <c r="B32" s="108" t="s">
        <v>104</v>
      </c>
      <c r="C32" s="109" t="s">
        <v>16</v>
      </c>
      <c r="D32" s="109">
        <v>4</v>
      </c>
      <c r="E32" s="109" t="s">
        <v>75</v>
      </c>
      <c r="F32" s="110">
        <v>25000</v>
      </c>
      <c r="G32" s="111">
        <f t="shared" si="0"/>
        <v>100000</v>
      </c>
      <c r="H32" s="112"/>
      <c r="I32" s="112"/>
      <c r="J32" s="112"/>
      <c r="K32" s="112"/>
      <c r="L32" s="112"/>
      <c r="M32" s="112"/>
      <c r="N32" s="112"/>
      <c r="O32" s="112"/>
      <c r="P32" s="112"/>
      <c r="Q32" s="112"/>
      <c r="R32" s="112"/>
      <c r="S32" s="112"/>
      <c r="T32" s="112"/>
      <c r="U32" s="112"/>
      <c r="V32" s="112"/>
      <c r="W32" s="112"/>
      <c r="X32" s="112"/>
      <c r="Y32" s="112"/>
      <c r="Z32" s="112"/>
      <c r="AA32" s="112"/>
      <c r="AB32" s="112"/>
      <c r="AC32" s="112"/>
      <c r="AD32" s="112"/>
      <c r="AE32" s="112"/>
      <c r="AF32" s="112"/>
      <c r="AG32" s="112"/>
      <c r="AH32" s="112"/>
      <c r="AI32" s="112"/>
      <c r="AJ32" s="112"/>
      <c r="AK32" s="112"/>
      <c r="AL32" s="112"/>
      <c r="AM32" s="112"/>
      <c r="AN32" s="112"/>
      <c r="AO32" s="112"/>
      <c r="AP32" s="112"/>
      <c r="AQ32" s="112"/>
      <c r="AR32" s="112"/>
      <c r="AS32" s="112"/>
      <c r="AT32" s="112"/>
      <c r="AU32" s="112"/>
      <c r="AV32" s="112"/>
      <c r="AW32" s="112"/>
      <c r="AX32" s="112"/>
      <c r="AY32" s="112"/>
      <c r="AZ32" s="112"/>
      <c r="BA32" s="112"/>
      <c r="BB32" s="112"/>
      <c r="BC32" s="112"/>
      <c r="BD32" s="112"/>
      <c r="BE32" s="112"/>
      <c r="BF32" s="112"/>
      <c r="BG32" s="112"/>
      <c r="BH32" s="112"/>
      <c r="BI32" s="112"/>
      <c r="BJ32" s="112"/>
      <c r="BK32" s="112"/>
      <c r="BL32" s="112"/>
      <c r="BM32" s="112"/>
      <c r="BN32" s="112"/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  <c r="DB32" s="112"/>
      <c r="DC32" s="112"/>
      <c r="DD32" s="112"/>
      <c r="DE32" s="112"/>
      <c r="DF32" s="112"/>
      <c r="DG32" s="112"/>
      <c r="DH32" s="112"/>
      <c r="DI32" s="112"/>
      <c r="DJ32" s="112"/>
      <c r="DK32" s="112"/>
      <c r="DL32" s="112"/>
      <c r="DM32" s="112"/>
      <c r="DN32" s="112"/>
      <c r="DO32" s="112"/>
      <c r="DP32" s="112"/>
      <c r="DQ32" s="112"/>
      <c r="DR32" s="112"/>
      <c r="DS32" s="112"/>
      <c r="DT32" s="112"/>
      <c r="DU32" s="112"/>
      <c r="DV32" s="112"/>
      <c r="DW32" s="112"/>
      <c r="DX32" s="112"/>
      <c r="DY32" s="112"/>
      <c r="DZ32" s="112"/>
      <c r="EA32" s="112"/>
      <c r="EB32" s="112"/>
      <c r="EC32" s="112"/>
      <c r="ED32" s="112"/>
      <c r="EE32" s="112"/>
      <c r="EF32" s="112"/>
      <c r="EG32" s="112"/>
      <c r="EH32" s="112"/>
      <c r="EI32" s="112"/>
      <c r="EJ32" s="112"/>
      <c r="EK32" s="112"/>
      <c r="EL32" s="112"/>
      <c r="EM32" s="112"/>
      <c r="EN32" s="112"/>
      <c r="EO32" s="112"/>
      <c r="EP32" s="112"/>
      <c r="EQ32" s="112"/>
      <c r="ER32" s="112"/>
      <c r="ES32" s="112"/>
      <c r="ET32" s="112"/>
      <c r="EU32" s="112"/>
      <c r="EV32" s="112"/>
      <c r="EW32" s="112"/>
      <c r="EX32" s="112"/>
      <c r="EY32" s="112"/>
      <c r="EZ32" s="112"/>
      <c r="FA32" s="112"/>
      <c r="FB32" s="112"/>
      <c r="FC32" s="112"/>
      <c r="FD32" s="112"/>
      <c r="FE32" s="112"/>
      <c r="FF32" s="112"/>
      <c r="FG32" s="112"/>
      <c r="FH32" s="112"/>
      <c r="FI32" s="112"/>
      <c r="FJ32" s="112"/>
      <c r="FK32" s="112"/>
      <c r="FL32" s="112"/>
      <c r="FM32" s="112"/>
      <c r="FN32" s="112"/>
      <c r="FO32" s="112"/>
      <c r="FP32" s="112"/>
      <c r="FQ32" s="112"/>
      <c r="FR32" s="112"/>
      <c r="FS32" s="112"/>
      <c r="FT32" s="112"/>
      <c r="FU32" s="112"/>
      <c r="FV32" s="112"/>
      <c r="FW32" s="112"/>
      <c r="FX32" s="112"/>
      <c r="FY32" s="112"/>
      <c r="FZ32" s="112"/>
      <c r="GA32" s="112"/>
      <c r="GB32" s="112"/>
      <c r="GC32" s="112"/>
      <c r="GD32" s="112"/>
      <c r="GE32" s="112"/>
      <c r="GF32" s="112"/>
      <c r="GG32" s="112"/>
      <c r="GH32" s="112"/>
      <c r="GI32" s="112"/>
      <c r="GJ32" s="112"/>
      <c r="GK32" s="112"/>
      <c r="GL32" s="112"/>
      <c r="GM32" s="112"/>
      <c r="GN32" s="112"/>
      <c r="GO32" s="112"/>
      <c r="GP32" s="112"/>
      <c r="GQ32" s="112"/>
      <c r="GR32" s="112"/>
      <c r="GS32" s="112"/>
      <c r="GT32" s="112"/>
      <c r="GU32" s="112"/>
      <c r="GV32" s="112"/>
      <c r="GW32" s="112"/>
      <c r="GX32" s="112"/>
      <c r="GY32" s="112"/>
      <c r="GZ32" s="112"/>
      <c r="HA32" s="112"/>
      <c r="HB32" s="112"/>
      <c r="HC32" s="112"/>
      <c r="HD32" s="112"/>
      <c r="HE32" s="112"/>
      <c r="HF32" s="112"/>
      <c r="HG32" s="112"/>
      <c r="HH32" s="112"/>
      <c r="HI32" s="112"/>
      <c r="HJ32" s="112"/>
      <c r="HK32" s="112"/>
      <c r="HL32" s="112"/>
      <c r="HM32" s="112"/>
      <c r="HN32" s="112"/>
      <c r="HO32" s="112"/>
      <c r="HP32" s="112"/>
      <c r="HQ32" s="112"/>
      <c r="HR32" s="112"/>
      <c r="HS32" s="112"/>
      <c r="HT32" s="112"/>
      <c r="HU32" s="112"/>
      <c r="HV32" s="112"/>
      <c r="HW32" s="112"/>
      <c r="HX32" s="112"/>
      <c r="HY32" s="112"/>
      <c r="HZ32" s="112"/>
      <c r="IA32" s="112"/>
      <c r="IB32" s="112"/>
      <c r="IC32" s="112"/>
      <c r="ID32" s="112"/>
      <c r="IE32" s="112"/>
      <c r="IF32" s="112"/>
      <c r="IG32" s="112"/>
      <c r="IH32" s="112"/>
      <c r="II32" s="112"/>
      <c r="IJ32" s="112"/>
      <c r="IK32" s="112"/>
      <c r="IL32" s="112"/>
      <c r="IM32" s="112"/>
      <c r="IN32" s="112"/>
      <c r="IO32" s="112"/>
      <c r="IP32" s="112"/>
      <c r="IQ32" s="112"/>
      <c r="IR32" s="112"/>
      <c r="IS32" s="112"/>
      <c r="IT32" s="112"/>
      <c r="IU32" s="112"/>
    </row>
    <row r="33" spans="1:255" s="113" customFormat="1" ht="12" customHeight="1">
      <c r="A33" s="107"/>
      <c r="B33" s="108" t="s">
        <v>103</v>
      </c>
      <c r="C33" s="109" t="s">
        <v>16</v>
      </c>
      <c r="D33" s="109">
        <v>1</v>
      </c>
      <c r="E33" s="109" t="s">
        <v>75</v>
      </c>
      <c r="F33" s="110">
        <v>25000</v>
      </c>
      <c r="G33" s="111">
        <f t="shared" si="0"/>
        <v>25000</v>
      </c>
      <c r="H33" s="112"/>
      <c r="I33" s="112"/>
      <c r="J33" s="112"/>
      <c r="K33" s="112"/>
      <c r="L33" s="112"/>
      <c r="M33" s="112"/>
      <c r="N33" s="112"/>
      <c r="O33" s="112"/>
      <c r="P33" s="112"/>
      <c r="Q33" s="112"/>
      <c r="R33" s="112"/>
      <c r="S33" s="112"/>
      <c r="T33" s="112"/>
      <c r="U33" s="112"/>
      <c r="V33" s="112"/>
      <c r="W33" s="112"/>
      <c r="X33" s="112"/>
      <c r="Y33" s="112"/>
      <c r="Z33" s="112"/>
      <c r="AA33" s="112"/>
      <c r="AB33" s="112"/>
      <c r="AC33" s="112"/>
      <c r="AD33" s="112"/>
      <c r="AE33" s="112"/>
      <c r="AF33" s="112"/>
      <c r="AG33" s="112"/>
      <c r="AH33" s="112"/>
      <c r="AI33" s="112"/>
      <c r="AJ33" s="112"/>
      <c r="AK33" s="112"/>
      <c r="AL33" s="112"/>
      <c r="AM33" s="112"/>
      <c r="AN33" s="112"/>
      <c r="AO33" s="112"/>
      <c r="AP33" s="112"/>
      <c r="AQ33" s="112"/>
      <c r="AR33" s="112"/>
      <c r="AS33" s="112"/>
      <c r="AT33" s="112"/>
      <c r="AU33" s="112"/>
      <c r="AV33" s="112"/>
      <c r="AW33" s="112"/>
      <c r="AX33" s="112"/>
      <c r="AY33" s="112"/>
      <c r="AZ33" s="112"/>
      <c r="BA33" s="112"/>
      <c r="BB33" s="112"/>
      <c r="BC33" s="112"/>
      <c r="BD33" s="112"/>
      <c r="BE33" s="112"/>
      <c r="BF33" s="112"/>
      <c r="BG33" s="112"/>
      <c r="BH33" s="112"/>
      <c r="BI33" s="112"/>
      <c r="BJ33" s="112"/>
      <c r="BK33" s="112"/>
      <c r="BL33" s="112"/>
      <c r="BM33" s="112"/>
      <c r="BN33" s="112"/>
      <c r="BO33" s="112"/>
      <c r="BP33" s="112"/>
      <c r="BQ33" s="112"/>
      <c r="BR33" s="112"/>
      <c r="BS33" s="112"/>
      <c r="BT33" s="112"/>
      <c r="BU33" s="112"/>
      <c r="BV33" s="112"/>
      <c r="BW33" s="112"/>
      <c r="BX33" s="112"/>
      <c r="BY33" s="112"/>
      <c r="BZ33" s="112"/>
      <c r="CA33" s="112"/>
      <c r="CB33" s="112"/>
      <c r="CC33" s="112"/>
      <c r="CD33" s="112"/>
      <c r="CE33" s="112"/>
      <c r="CF33" s="112"/>
      <c r="CG33" s="112"/>
      <c r="CH33" s="112"/>
      <c r="CI33" s="112"/>
      <c r="CJ33" s="112"/>
      <c r="CK33" s="112"/>
      <c r="CL33" s="112"/>
      <c r="CM33" s="112"/>
      <c r="CN33" s="112"/>
      <c r="CO33" s="112"/>
      <c r="CP33" s="112"/>
      <c r="CQ33" s="112"/>
      <c r="CR33" s="112"/>
      <c r="CS33" s="112"/>
      <c r="CT33" s="112"/>
      <c r="CU33" s="112"/>
      <c r="CV33" s="112"/>
      <c r="CW33" s="112"/>
      <c r="CX33" s="112"/>
      <c r="CY33" s="112"/>
      <c r="CZ33" s="112"/>
      <c r="DA33" s="112"/>
      <c r="DB33" s="112"/>
      <c r="DC33" s="112"/>
      <c r="DD33" s="112"/>
      <c r="DE33" s="112"/>
      <c r="DF33" s="112"/>
      <c r="DG33" s="112"/>
      <c r="DH33" s="112"/>
      <c r="DI33" s="112"/>
      <c r="DJ33" s="112"/>
      <c r="DK33" s="112"/>
      <c r="DL33" s="112"/>
      <c r="DM33" s="112"/>
      <c r="DN33" s="112"/>
      <c r="DO33" s="112"/>
      <c r="DP33" s="112"/>
      <c r="DQ33" s="112"/>
      <c r="DR33" s="112"/>
      <c r="DS33" s="112"/>
      <c r="DT33" s="112"/>
      <c r="DU33" s="112"/>
      <c r="DV33" s="112"/>
      <c r="DW33" s="112"/>
      <c r="DX33" s="112"/>
      <c r="DY33" s="112"/>
      <c r="DZ33" s="112"/>
      <c r="EA33" s="112"/>
      <c r="EB33" s="112"/>
      <c r="EC33" s="112"/>
      <c r="ED33" s="112"/>
      <c r="EE33" s="112"/>
      <c r="EF33" s="112"/>
      <c r="EG33" s="112"/>
      <c r="EH33" s="112"/>
      <c r="EI33" s="112"/>
      <c r="EJ33" s="112"/>
      <c r="EK33" s="112"/>
      <c r="EL33" s="112"/>
      <c r="EM33" s="112"/>
      <c r="EN33" s="112"/>
      <c r="EO33" s="112"/>
      <c r="EP33" s="112"/>
      <c r="EQ33" s="112"/>
      <c r="ER33" s="112"/>
      <c r="ES33" s="112"/>
      <c r="ET33" s="112"/>
      <c r="EU33" s="112"/>
      <c r="EV33" s="112"/>
      <c r="EW33" s="112"/>
      <c r="EX33" s="112"/>
      <c r="EY33" s="112"/>
      <c r="EZ33" s="112"/>
      <c r="FA33" s="112"/>
      <c r="FB33" s="112"/>
      <c r="FC33" s="112"/>
      <c r="FD33" s="112"/>
      <c r="FE33" s="112"/>
      <c r="FF33" s="112"/>
      <c r="FG33" s="112"/>
      <c r="FH33" s="112"/>
      <c r="FI33" s="112"/>
      <c r="FJ33" s="112"/>
      <c r="FK33" s="112"/>
      <c r="FL33" s="112"/>
      <c r="FM33" s="112"/>
      <c r="FN33" s="112"/>
      <c r="FO33" s="112"/>
      <c r="FP33" s="112"/>
      <c r="FQ33" s="112"/>
      <c r="FR33" s="112"/>
      <c r="FS33" s="112"/>
      <c r="FT33" s="112"/>
      <c r="FU33" s="112"/>
      <c r="FV33" s="112"/>
      <c r="FW33" s="112"/>
      <c r="FX33" s="112"/>
      <c r="FY33" s="112"/>
      <c r="FZ33" s="112"/>
      <c r="GA33" s="112"/>
      <c r="GB33" s="112"/>
      <c r="GC33" s="112"/>
      <c r="GD33" s="112"/>
      <c r="GE33" s="112"/>
      <c r="GF33" s="112"/>
      <c r="GG33" s="112"/>
      <c r="GH33" s="112"/>
      <c r="GI33" s="112"/>
      <c r="GJ33" s="112"/>
      <c r="GK33" s="112"/>
      <c r="GL33" s="112"/>
      <c r="GM33" s="112"/>
      <c r="GN33" s="112"/>
      <c r="GO33" s="112"/>
      <c r="GP33" s="112"/>
      <c r="GQ33" s="112"/>
      <c r="GR33" s="112"/>
      <c r="GS33" s="112"/>
      <c r="GT33" s="112"/>
      <c r="GU33" s="112"/>
      <c r="GV33" s="112"/>
      <c r="GW33" s="112"/>
      <c r="GX33" s="112"/>
      <c r="GY33" s="112"/>
      <c r="GZ33" s="112"/>
      <c r="HA33" s="112"/>
      <c r="HB33" s="112"/>
      <c r="HC33" s="112"/>
      <c r="HD33" s="112"/>
      <c r="HE33" s="112"/>
      <c r="HF33" s="112"/>
      <c r="HG33" s="112"/>
      <c r="HH33" s="112"/>
      <c r="HI33" s="112"/>
      <c r="HJ33" s="112"/>
      <c r="HK33" s="112"/>
      <c r="HL33" s="112"/>
      <c r="HM33" s="112"/>
      <c r="HN33" s="112"/>
      <c r="HO33" s="112"/>
      <c r="HP33" s="112"/>
      <c r="HQ33" s="112"/>
      <c r="HR33" s="112"/>
      <c r="HS33" s="112"/>
      <c r="HT33" s="112"/>
      <c r="HU33" s="112"/>
      <c r="HV33" s="112"/>
      <c r="HW33" s="112"/>
      <c r="HX33" s="112"/>
      <c r="HY33" s="112"/>
      <c r="HZ33" s="112"/>
      <c r="IA33" s="112"/>
      <c r="IB33" s="112"/>
      <c r="IC33" s="112"/>
      <c r="ID33" s="112"/>
      <c r="IE33" s="112"/>
      <c r="IF33" s="112"/>
      <c r="IG33" s="112"/>
      <c r="IH33" s="112"/>
      <c r="II33" s="112"/>
      <c r="IJ33" s="112"/>
      <c r="IK33" s="112"/>
      <c r="IL33" s="112"/>
      <c r="IM33" s="112"/>
      <c r="IN33" s="112"/>
      <c r="IO33" s="112"/>
      <c r="IP33" s="112"/>
      <c r="IQ33" s="112"/>
      <c r="IR33" s="112"/>
      <c r="IS33" s="112"/>
      <c r="IT33" s="112"/>
      <c r="IU33" s="112"/>
    </row>
    <row r="34" spans="1:255" s="113" customFormat="1" ht="12" customHeight="1">
      <c r="A34" s="107"/>
      <c r="B34" s="108" t="s">
        <v>105</v>
      </c>
      <c r="C34" s="109" t="s">
        <v>16</v>
      </c>
      <c r="D34" s="109">
        <v>1</v>
      </c>
      <c r="E34" s="109" t="s">
        <v>76</v>
      </c>
      <c r="F34" s="110">
        <v>25000</v>
      </c>
      <c r="G34" s="111">
        <f t="shared" si="0"/>
        <v>25000</v>
      </c>
      <c r="H34" s="112"/>
      <c r="I34" s="112"/>
      <c r="J34" s="112"/>
      <c r="K34" s="112"/>
      <c r="L34" s="112"/>
      <c r="M34" s="112"/>
      <c r="N34" s="112"/>
      <c r="O34" s="112"/>
      <c r="P34" s="112"/>
      <c r="Q34" s="112"/>
      <c r="R34" s="112"/>
      <c r="S34" s="112"/>
      <c r="T34" s="112"/>
      <c r="U34" s="112"/>
      <c r="V34" s="112"/>
      <c r="W34" s="112"/>
      <c r="X34" s="112"/>
      <c r="Y34" s="112"/>
      <c r="Z34" s="112"/>
      <c r="AA34" s="112"/>
      <c r="AB34" s="112"/>
      <c r="AC34" s="112"/>
      <c r="AD34" s="112"/>
      <c r="AE34" s="112"/>
      <c r="AF34" s="112"/>
      <c r="AG34" s="112"/>
      <c r="AH34" s="112"/>
      <c r="AI34" s="112"/>
      <c r="AJ34" s="112"/>
      <c r="AK34" s="112"/>
      <c r="AL34" s="112"/>
      <c r="AM34" s="112"/>
      <c r="AN34" s="112"/>
      <c r="AO34" s="112"/>
      <c r="AP34" s="112"/>
      <c r="AQ34" s="112"/>
      <c r="AR34" s="112"/>
      <c r="AS34" s="112"/>
      <c r="AT34" s="112"/>
      <c r="AU34" s="112"/>
      <c r="AV34" s="112"/>
      <c r="AW34" s="112"/>
      <c r="AX34" s="112"/>
      <c r="AY34" s="112"/>
      <c r="AZ34" s="112"/>
      <c r="BA34" s="112"/>
      <c r="BB34" s="112"/>
      <c r="BC34" s="112"/>
      <c r="BD34" s="112"/>
      <c r="BE34" s="112"/>
      <c r="BF34" s="112"/>
      <c r="BG34" s="112"/>
      <c r="BH34" s="112"/>
      <c r="BI34" s="112"/>
      <c r="BJ34" s="112"/>
      <c r="BK34" s="112"/>
      <c r="BL34" s="112"/>
      <c r="BM34" s="112"/>
      <c r="BN34" s="112"/>
      <c r="BO34" s="112"/>
      <c r="BP34" s="112"/>
      <c r="BQ34" s="112"/>
      <c r="BR34" s="112"/>
      <c r="BS34" s="112"/>
      <c r="BT34" s="112"/>
      <c r="BU34" s="112"/>
      <c r="BV34" s="112"/>
      <c r="BW34" s="112"/>
      <c r="BX34" s="112"/>
      <c r="BY34" s="112"/>
      <c r="BZ34" s="112"/>
      <c r="CA34" s="112"/>
      <c r="CB34" s="112"/>
      <c r="CC34" s="112"/>
      <c r="CD34" s="112"/>
      <c r="CE34" s="112"/>
      <c r="CF34" s="112"/>
      <c r="CG34" s="112"/>
      <c r="CH34" s="112"/>
      <c r="CI34" s="112"/>
      <c r="CJ34" s="112"/>
      <c r="CK34" s="112"/>
      <c r="CL34" s="112"/>
      <c r="CM34" s="112"/>
      <c r="CN34" s="112"/>
      <c r="CO34" s="112"/>
      <c r="CP34" s="112"/>
      <c r="CQ34" s="112"/>
      <c r="CR34" s="112"/>
      <c r="CS34" s="112"/>
      <c r="CT34" s="112"/>
      <c r="CU34" s="112"/>
      <c r="CV34" s="112"/>
      <c r="CW34" s="112"/>
      <c r="CX34" s="112"/>
      <c r="CY34" s="112"/>
      <c r="CZ34" s="112"/>
      <c r="DA34" s="112"/>
      <c r="DB34" s="112"/>
      <c r="DC34" s="112"/>
      <c r="DD34" s="112"/>
      <c r="DE34" s="112"/>
      <c r="DF34" s="112"/>
      <c r="DG34" s="112"/>
      <c r="DH34" s="112"/>
      <c r="DI34" s="112"/>
      <c r="DJ34" s="112"/>
      <c r="DK34" s="112"/>
      <c r="DL34" s="112"/>
      <c r="DM34" s="112"/>
      <c r="DN34" s="112"/>
      <c r="DO34" s="112"/>
      <c r="DP34" s="112"/>
      <c r="DQ34" s="112"/>
      <c r="DR34" s="112"/>
      <c r="DS34" s="112"/>
      <c r="DT34" s="112"/>
      <c r="DU34" s="112"/>
      <c r="DV34" s="112"/>
      <c r="DW34" s="112"/>
      <c r="DX34" s="112"/>
      <c r="DY34" s="112"/>
      <c r="DZ34" s="112"/>
      <c r="EA34" s="112"/>
      <c r="EB34" s="112"/>
      <c r="EC34" s="112"/>
      <c r="ED34" s="112"/>
      <c r="EE34" s="112"/>
      <c r="EF34" s="112"/>
      <c r="EG34" s="112"/>
      <c r="EH34" s="112"/>
      <c r="EI34" s="112"/>
      <c r="EJ34" s="112"/>
      <c r="EK34" s="112"/>
      <c r="EL34" s="112"/>
      <c r="EM34" s="112"/>
      <c r="EN34" s="112"/>
      <c r="EO34" s="112"/>
      <c r="EP34" s="112"/>
      <c r="EQ34" s="112"/>
      <c r="ER34" s="112"/>
      <c r="ES34" s="112"/>
      <c r="ET34" s="112"/>
      <c r="EU34" s="112"/>
      <c r="EV34" s="112"/>
      <c r="EW34" s="112"/>
      <c r="EX34" s="112"/>
      <c r="EY34" s="112"/>
      <c r="EZ34" s="112"/>
      <c r="FA34" s="112"/>
      <c r="FB34" s="112"/>
      <c r="FC34" s="112"/>
      <c r="FD34" s="112"/>
      <c r="FE34" s="112"/>
      <c r="FF34" s="112"/>
      <c r="FG34" s="112"/>
      <c r="FH34" s="112"/>
      <c r="FI34" s="112"/>
      <c r="FJ34" s="112"/>
      <c r="FK34" s="112"/>
      <c r="FL34" s="112"/>
      <c r="FM34" s="112"/>
      <c r="FN34" s="112"/>
      <c r="FO34" s="112"/>
      <c r="FP34" s="112"/>
      <c r="FQ34" s="112"/>
      <c r="FR34" s="112"/>
      <c r="FS34" s="112"/>
      <c r="FT34" s="112"/>
      <c r="FU34" s="112"/>
      <c r="FV34" s="112"/>
      <c r="FW34" s="112"/>
      <c r="FX34" s="112"/>
      <c r="FY34" s="112"/>
      <c r="FZ34" s="112"/>
      <c r="GA34" s="112"/>
      <c r="GB34" s="112"/>
      <c r="GC34" s="112"/>
      <c r="GD34" s="112"/>
      <c r="GE34" s="112"/>
      <c r="GF34" s="112"/>
      <c r="GG34" s="112"/>
      <c r="GH34" s="112"/>
      <c r="GI34" s="112"/>
      <c r="GJ34" s="112"/>
      <c r="GK34" s="112"/>
      <c r="GL34" s="112"/>
      <c r="GM34" s="112"/>
      <c r="GN34" s="112"/>
      <c r="GO34" s="112"/>
      <c r="GP34" s="112"/>
      <c r="GQ34" s="112"/>
      <c r="GR34" s="112"/>
      <c r="GS34" s="112"/>
      <c r="GT34" s="112"/>
      <c r="GU34" s="112"/>
      <c r="GV34" s="112"/>
      <c r="GW34" s="112"/>
      <c r="GX34" s="112"/>
      <c r="GY34" s="112"/>
      <c r="GZ34" s="112"/>
      <c r="HA34" s="112"/>
      <c r="HB34" s="112"/>
      <c r="HC34" s="112"/>
      <c r="HD34" s="112"/>
      <c r="HE34" s="112"/>
      <c r="HF34" s="112"/>
      <c r="HG34" s="112"/>
      <c r="HH34" s="112"/>
      <c r="HI34" s="112"/>
      <c r="HJ34" s="112"/>
      <c r="HK34" s="112"/>
      <c r="HL34" s="112"/>
      <c r="HM34" s="112"/>
      <c r="HN34" s="112"/>
      <c r="HO34" s="112"/>
      <c r="HP34" s="112"/>
      <c r="HQ34" s="112"/>
      <c r="HR34" s="112"/>
      <c r="HS34" s="112"/>
      <c r="HT34" s="112"/>
      <c r="HU34" s="112"/>
      <c r="HV34" s="112"/>
      <c r="HW34" s="112"/>
      <c r="HX34" s="112"/>
      <c r="HY34" s="112"/>
      <c r="HZ34" s="112"/>
      <c r="IA34" s="112"/>
      <c r="IB34" s="112"/>
      <c r="IC34" s="112"/>
      <c r="ID34" s="112"/>
      <c r="IE34" s="112"/>
      <c r="IF34" s="112"/>
      <c r="IG34" s="112"/>
      <c r="IH34" s="112"/>
      <c r="II34" s="112"/>
      <c r="IJ34" s="112"/>
      <c r="IK34" s="112"/>
      <c r="IL34" s="112"/>
      <c r="IM34" s="112"/>
      <c r="IN34" s="112"/>
      <c r="IO34" s="112"/>
      <c r="IP34" s="112"/>
      <c r="IQ34" s="112"/>
      <c r="IR34" s="112"/>
      <c r="IS34" s="112"/>
      <c r="IT34" s="112"/>
      <c r="IU34" s="112"/>
    </row>
    <row r="35" spans="1:255" s="113" customFormat="1" ht="12" customHeight="1">
      <c r="A35" s="107"/>
      <c r="B35" s="108" t="s">
        <v>106</v>
      </c>
      <c r="C35" s="109" t="s">
        <v>16</v>
      </c>
      <c r="D35" s="109">
        <v>3</v>
      </c>
      <c r="E35" s="109" t="s">
        <v>76</v>
      </c>
      <c r="F35" s="110">
        <v>25000</v>
      </c>
      <c r="G35" s="111">
        <f t="shared" si="0"/>
        <v>75000</v>
      </c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2"/>
      <c r="U35" s="112"/>
      <c r="V35" s="112"/>
      <c r="W35" s="112"/>
      <c r="X35" s="112"/>
      <c r="Y35" s="112"/>
      <c r="Z35" s="112"/>
      <c r="AA35" s="112"/>
      <c r="AB35" s="112"/>
      <c r="AC35" s="112"/>
      <c r="AD35" s="112"/>
      <c r="AE35" s="112"/>
      <c r="AF35" s="112"/>
      <c r="AG35" s="112"/>
      <c r="AH35" s="112"/>
      <c r="AI35" s="112"/>
      <c r="AJ35" s="112"/>
      <c r="AK35" s="112"/>
      <c r="AL35" s="112"/>
      <c r="AM35" s="112"/>
      <c r="AN35" s="112"/>
      <c r="AO35" s="112"/>
      <c r="AP35" s="112"/>
      <c r="AQ35" s="112"/>
      <c r="AR35" s="112"/>
      <c r="AS35" s="112"/>
      <c r="AT35" s="112"/>
      <c r="AU35" s="112"/>
      <c r="AV35" s="112"/>
      <c r="AW35" s="112"/>
      <c r="AX35" s="112"/>
      <c r="AY35" s="112"/>
      <c r="AZ35" s="112"/>
      <c r="BA35" s="112"/>
      <c r="BB35" s="112"/>
      <c r="BC35" s="112"/>
      <c r="BD35" s="112"/>
      <c r="BE35" s="112"/>
      <c r="BF35" s="112"/>
      <c r="BG35" s="112"/>
      <c r="BH35" s="112"/>
      <c r="BI35" s="112"/>
      <c r="BJ35" s="112"/>
      <c r="BK35" s="112"/>
      <c r="BL35" s="112"/>
      <c r="BM35" s="112"/>
      <c r="BN35" s="112"/>
      <c r="BO35" s="112"/>
      <c r="BP35" s="112"/>
      <c r="BQ35" s="112"/>
      <c r="BR35" s="112"/>
      <c r="BS35" s="112"/>
      <c r="BT35" s="112"/>
      <c r="BU35" s="112"/>
      <c r="BV35" s="112"/>
      <c r="BW35" s="112"/>
      <c r="BX35" s="112"/>
      <c r="BY35" s="112"/>
      <c r="BZ35" s="112"/>
      <c r="CA35" s="112"/>
      <c r="CB35" s="112"/>
      <c r="CC35" s="112"/>
      <c r="CD35" s="112"/>
      <c r="CE35" s="112"/>
      <c r="CF35" s="112"/>
      <c r="CG35" s="112"/>
      <c r="CH35" s="112"/>
      <c r="CI35" s="112"/>
      <c r="CJ35" s="112"/>
      <c r="CK35" s="112"/>
      <c r="CL35" s="112"/>
      <c r="CM35" s="112"/>
      <c r="CN35" s="112"/>
      <c r="CO35" s="112"/>
      <c r="CP35" s="112"/>
      <c r="CQ35" s="112"/>
      <c r="CR35" s="112"/>
      <c r="CS35" s="112"/>
      <c r="CT35" s="112"/>
      <c r="CU35" s="112"/>
      <c r="CV35" s="112"/>
      <c r="CW35" s="112"/>
      <c r="CX35" s="112"/>
      <c r="CY35" s="112"/>
      <c r="CZ35" s="112"/>
      <c r="DA35" s="112"/>
      <c r="DB35" s="112"/>
      <c r="DC35" s="112"/>
      <c r="DD35" s="112"/>
      <c r="DE35" s="112"/>
      <c r="DF35" s="112"/>
      <c r="DG35" s="112"/>
      <c r="DH35" s="112"/>
      <c r="DI35" s="112"/>
      <c r="DJ35" s="112"/>
      <c r="DK35" s="112"/>
      <c r="DL35" s="112"/>
      <c r="DM35" s="112"/>
      <c r="DN35" s="112"/>
      <c r="DO35" s="112"/>
      <c r="DP35" s="112"/>
      <c r="DQ35" s="112"/>
      <c r="DR35" s="112"/>
      <c r="DS35" s="112"/>
      <c r="DT35" s="112"/>
      <c r="DU35" s="112"/>
      <c r="DV35" s="112"/>
      <c r="DW35" s="112"/>
      <c r="DX35" s="112"/>
      <c r="DY35" s="112"/>
      <c r="DZ35" s="112"/>
      <c r="EA35" s="112"/>
      <c r="EB35" s="112"/>
      <c r="EC35" s="112"/>
      <c r="ED35" s="112"/>
      <c r="EE35" s="112"/>
      <c r="EF35" s="112"/>
      <c r="EG35" s="112"/>
      <c r="EH35" s="112"/>
      <c r="EI35" s="112"/>
      <c r="EJ35" s="112"/>
      <c r="EK35" s="112"/>
      <c r="EL35" s="112"/>
      <c r="EM35" s="112"/>
      <c r="EN35" s="112"/>
      <c r="EO35" s="112"/>
      <c r="EP35" s="112"/>
      <c r="EQ35" s="112"/>
      <c r="ER35" s="112"/>
      <c r="ES35" s="112"/>
      <c r="ET35" s="112"/>
      <c r="EU35" s="112"/>
      <c r="EV35" s="112"/>
      <c r="EW35" s="112"/>
      <c r="EX35" s="112"/>
      <c r="EY35" s="112"/>
      <c r="EZ35" s="112"/>
      <c r="FA35" s="112"/>
      <c r="FB35" s="112"/>
      <c r="FC35" s="112"/>
      <c r="FD35" s="112"/>
      <c r="FE35" s="112"/>
      <c r="FF35" s="112"/>
      <c r="FG35" s="112"/>
      <c r="FH35" s="112"/>
      <c r="FI35" s="112"/>
      <c r="FJ35" s="112"/>
      <c r="FK35" s="112"/>
      <c r="FL35" s="112"/>
      <c r="FM35" s="112"/>
      <c r="FN35" s="112"/>
      <c r="FO35" s="112"/>
      <c r="FP35" s="112"/>
      <c r="FQ35" s="112"/>
      <c r="FR35" s="112"/>
      <c r="FS35" s="112"/>
      <c r="FT35" s="112"/>
      <c r="FU35" s="112"/>
      <c r="FV35" s="112"/>
      <c r="FW35" s="112"/>
      <c r="FX35" s="112"/>
      <c r="FY35" s="112"/>
      <c r="FZ35" s="112"/>
      <c r="GA35" s="112"/>
      <c r="GB35" s="112"/>
      <c r="GC35" s="112"/>
      <c r="GD35" s="112"/>
      <c r="GE35" s="112"/>
      <c r="GF35" s="112"/>
      <c r="GG35" s="112"/>
      <c r="GH35" s="112"/>
      <c r="GI35" s="112"/>
      <c r="GJ35" s="112"/>
      <c r="GK35" s="112"/>
      <c r="GL35" s="112"/>
      <c r="GM35" s="112"/>
      <c r="GN35" s="112"/>
      <c r="GO35" s="112"/>
      <c r="GP35" s="112"/>
      <c r="GQ35" s="112"/>
      <c r="GR35" s="112"/>
      <c r="GS35" s="112"/>
      <c r="GT35" s="112"/>
      <c r="GU35" s="112"/>
      <c r="GV35" s="112"/>
      <c r="GW35" s="112"/>
      <c r="GX35" s="112"/>
      <c r="GY35" s="112"/>
      <c r="GZ35" s="112"/>
      <c r="HA35" s="112"/>
      <c r="HB35" s="112"/>
      <c r="HC35" s="112"/>
      <c r="HD35" s="112"/>
      <c r="HE35" s="112"/>
      <c r="HF35" s="112"/>
      <c r="HG35" s="112"/>
      <c r="HH35" s="112"/>
      <c r="HI35" s="112"/>
      <c r="HJ35" s="112"/>
      <c r="HK35" s="112"/>
      <c r="HL35" s="112"/>
      <c r="HM35" s="112"/>
      <c r="HN35" s="112"/>
      <c r="HO35" s="112"/>
      <c r="HP35" s="112"/>
      <c r="HQ35" s="112"/>
      <c r="HR35" s="112"/>
      <c r="HS35" s="112"/>
      <c r="HT35" s="112"/>
      <c r="HU35" s="112"/>
      <c r="HV35" s="112"/>
      <c r="HW35" s="112"/>
      <c r="HX35" s="112"/>
      <c r="HY35" s="112"/>
      <c r="HZ35" s="112"/>
      <c r="IA35" s="112"/>
      <c r="IB35" s="112"/>
      <c r="IC35" s="112"/>
      <c r="ID35" s="112"/>
      <c r="IE35" s="112"/>
      <c r="IF35" s="112"/>
      <c r="IG35" s="112"/>
      <c r="IH35" s="112"/>
      <c r="II35" s="112"/>
      <c r="IJ35" s="112"/>
      <c r="IK35" s="112"/>
      <c r="IL35" s="112"/>
      <c r="IM35" s="112"/>
      <c r="IN35" s="112"/>
      <c r="IO35" s="112"/>
      <c r="IP35" s="112"/>
      <c r="IQ35" s="112"/>
      <c r="IR35" s="112"/>
      <c r="IS35" s="112"/>
      <c r="IT35" s="112"/>
      <c r="IU35" s="112"/>
    </row>
    <row r="36" spans="1:255" s="113" customFormat="1" ht="12" customHeight="1">
      <c r="A36" s="107"/>
      <c r="B36" s="108" t="s">
        <v>107</v>
      </c>
      <c r="C36" s="109" t="s">
        <v>16</v>
      </c>
      <c r="D36" s="109">
        <v>8</v>
      </c>
      <c r="E36" s="109" t="s">
        <v>76</v>
      </c>
      <c r="F36" s="110">
        <v>25000</v>
      </c>
      <c r="G36" s="111">
        <f t="shared" si="0"/>
        <v>200000</v>
      </c>
      <c r="H36" s="112"/>
      <c r="I36" s="112"/>
      <c r="J36" s="112"/>
      <c r="K36" s="112"/>
      <c r="L36" s="112"/>
      <c r="M36" s="112"/>
      <c r="N36" s="112"/>
      <c r="O36" s="112"/>
      <c r="P36" s="112"/>
      <c r="Q36" s="112"/>
      <c r="R36" s="112"/>
      <c r="S36" s="112"/>
      <c r="T36" s="112"/>
      <c r="U36" s="112"/>
      <c r="V36" s="112"/>
      <c r="W36" s="112"/>
      <c r="X36" s="112"/>
      <c r="Y36" s="112"/>
      <c r="Z36" s="112"/>
      <c r="AA36" s="112"/>
      <c r="AB36" s="112"/>
      <c r="AC36" s="112"/>
      <c r="AD36" s="112"/>
      <c r="AE36" s="112"/>
      <c r="AF36" s="112"/>
      <c r="AG36" s="112"/>
      <c r="AH36" s="112"/>
      <c r="AI36" s="112"/>
      <c r="AJ36" s="112"/>
      <c r="AK36" s="112"/>
      <c r="AL36" s="112"/>
      <c r="AM36" s="112"/>
      <c r="AN36" s="112"/>
      <c r="AO36" s="112"/>
      <c r="AP36" s="112"/>
      <c r="AQ36" s="112"/>
      <c r="AR36" s="112"/>
      <c r="AS36" s="112"/>
      <c r="AT36" s="112"/>
      <c r="AU36" s="112"/>
      <c r="AV36" s="112"/>
      <c r="AW36" s="112"/>
      <c r="AX36" s="112"/>
      <c r="AY36" s="112"/>
      <c r="AZ36" s="112"/>
      <c r="BA36" s="112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2"/>
      <c r="BY36" s="112"/>
      <c r="BZ36" s="112"/>
      <c r="CA36" s="112"/>
      <c r="CB36" s="112"/>
      <c r="CC36" s="112"/>
      <c r="CD36" s="112"/>
      <c r="CE36" s="112"/>
      <c r="CF36" s="112"/>
      <c r="CG36" s="112"/>
      <c r="CH36" s="112"/>
      <c r="CI36" s="112"/>
      <c r="CJ36" s="112"/>
      <c r="CK36" s="112"/>
      <c r="CL36" s="112"/>
      <c r="CM36" s="112"/>
      <c r="CN36" s="112"/>
      <c r="CO36" s="112"/>
      <c r="CP36" s="112"/>
      <c r="CQ36" s="112"/>
      <c r="CR36" s="112"/>
      <c r="CS36" s="112"/>
      <c r="CT36" s="112"/>
      <c r="CU36" s="112"/>
      <c r="CV36" s="112"/>
      <c r="CW36" s="112"/>
      <c r="CX36" s="112"/>
      <c r="CY36" s="112"/>
      <c r="CZ36" s="112"/>
      <c r="DA36" s="112"/>
      <c r="DB36" s="112"/>
      <c r="DC36" s="112"/>
      <c r="DD36" s="112"/>
      <c r="DE36" s="112"/>
      <c r="DF36" s="112"/>
      <c r="DG36" s="112"/>
      <c r="DH36" s="112"/>
      <c r="DI36" s="112"/>
      <c r="DJ36" s="112"/>
      <c r="DK36" s="112"/>
      <c r="DL36" s="112"/>
      <c r="DM36" s="112"/>
      <c r="DN36" s="112"/>
      <c r="DO36" s="112"/>
      <c r="DP36" s="112"/>
      <c r="DQ36" s="112"/>
      <c r="DR36" s="112"/>
      <c r="DS36" s="112"/>
      <c r="DT36" s="112"/>
      <c r="DU36" s="112"/>
      <c r="DV36" s="112"/>
      <c r="DW36" s="112"/>
      <c r="DX36" s="112"/>
      <c r="DY36" s="112"/>
      <c r="DZ36" s="112"/>
      <c r="EA36" s="112"/>
      <c r="EB36" s="112"/>
      <c r="EC36" s="112"/>
      <c r="ED36" s="112"/>
      <c r="EE36" s="112"/>
      <c r="EF36" s="112"/>
      <c r="EG36" s="112"/>
      <c r="EH36" s="112"/>
      <c r="EI36" s="112"/>
      <c r="EJ36" s="112"/>
      <c r="EK36" s="112"/>
      <c r="EL36" s="112"/>
      <c r="EM36" s="112"/>
      <c r="EN36" s="112"/>
      <c r="EO36" s="112"/>
      <c r="EP36" s="112"/>
      <c r="EQ36" s="112"/>
      <c r="ER36" s="112"/>
      <c r="ES36" s="112"/>
      <c r="ET36" s="112"/>
      <c r="EU36" s="112"/>
      <c r="EV36" s="112"/>
      <c r="EW36" s="112"/>
      <c r="EX36" s="112"/>
      <c r="EY36" s="112"/>
      <c r="EZ36" s="112"/>
      <c r="FA36" s="112"/>
      <c r="FB36" s="112"/>
      <c r="FC36" s="112"/>
      <c r="FD36" s="112"/>
      <c r="FE36" s="112"/>
      <c r="FF36" s="112"/>
      <c r="FG36" s="112"/>
      <c r="FH36" s="112"/>
      <c r="FI36" s="112"/>
      <c r="FJ36" s="112"/>
      <c r="FK36" s="112"/>
      <c r="FL36" s="112"/>
      <c r="FM36" s="112"/>
      <c r="FN36" s="112"/>
      <c r="FO36" s="112"/>
      <c r="FP36" s="112"/>
      <c r="FQ36" s="112"/>
      <c r="FR36" s="112"/>
      <c r="FS36" s="112"/>
      <c r="FT36" s="112"/>
      <c r="FU36" s="112"/>
      <c r="FV36" s="112"/>
      <c r="FW36" s="112"/>
      <c r="FX36" s="112"/>
      <c r="FY36" s="112"/>
      <c r="FZ36" s="112"/>
      <c r="GA36" s="112"/>
      <c r="GB36" s="112"/>
      <c r="GC36" s="112"/>
      <c r="GD36" s="112"/>
      <c r="GE36" s="112"/>
      <c r="GF36" s="112"/>
      <c r="GG36" s="112"/>
      <c r="GH36" s="112"/>
      <c r="GI36" s="112"/>
      <c r="GJ36" s="112"/>
      <c r="GK36" s="112"/>
      <c r="GL36" s="112"/>
      <c r="GM36" s="112"/>
      <c r="GN36" s="112"/>
      <c r="GO36" s="112"/>
      <c r="GP36" s="112"/>
      <c r="GQ36" s="112"/>
      <c r="GR36" s="112"/>
      <c r="GS36" s="112"/>
      <c r="GT36" s="112"/>
      <c r="GU36" s="112"/>
      <c r="GV36" s="112"/>
      <c r="GW36" s="112"/>
      <c r="GX36" s="112"/>
      <c r="GY36" s="112"/>
      <c r="GZ36" s="112"/>
      <c r="HA36" s="112"/>
      <c r="HB36" s="112"/>
      <c r="HC36" s="112"/>
      <c r="HD36" s="112"/>
      <c r="HE36" s="112"/>
      <c r="HF36" s="112"/>
      <c r="HG36" s="112"/>
      <c r="HH36" s="112"/>
      <c r="HI36" s="112"/>
      <c r="HJ36" s="112"/>
      <c r="HK36" s="112"/>
      <c r="HL36" s="112"/>
      <c r="HM36" s="112"/>
      <c r="HN36" s="112"/>
      <c r="HO36" s="112"/>
      <c r="HP36" s="112"/>
      <c r="HQ36" s="112"/>
      <c r="HR36" s="112"/>
      <c r="HS36" s="112"/>
      <c r="HT36" s="112"/>
      <c r="HU36" s="112"/>
      <c r="HV36" s="112"/>
      <c r="HW36" s="112"/>
      <c r="HX36" s="112"/>
      <c r="HY36" s="112"/>
      <c r="HZ36" s="112"/>
      <c r="IA36" s="112"/>
      <c r="IB36" s="112"/>
      <c r="IC36" s="112"/>
      <c r="ID36" s="112"/>
      <c r="IE36" s="112"/>
      <c r="IF36" s="112"/>
      <c r="IG36" s="112"/>
      <c r="IH36" s="112"/>
      <c r="II36" s="112"/>
      <c r="IJ36" s="112"/>
      <c r="IK36" s="112"/>
      <c r="IL36" s="112"/>
      <c r="IM36" s="112"/>
      <c r="IN36" s="112"/>
      <c r="IO36" s="112"/>
      <c r="IP36" s="112"/>
      <c r="IQ36" s="112"/>
      <c r="IR36" s="112"/>
      <c r="IS36" s="112"/>
      <c r="IT36" s="112"/>
      <c r="IU36" s="112"/>
    </row>
    <row r="37" spans="1:255" s="113" customFormat="1" ht="12" customHeight="1">
      <c r="A37" s="107"/>
      <c r="B37" s="108" t="s">
        <v>108</v>
      </c>
      <c r="C37" s="109" t="s">
        <v>16</v>
      </c>
      <c r="D37" s="109">
        <v>1</v>
      </c>
      <c r="E37" s="109" t="s">
        <v>76</v>
      </c>
      <c r="F37" s="110">
        <v>25000</v>
      </c>
      <c r="G37" s="111">
        <f t="shared" si="0"/>
        <v>25000</v>
      </c>
      <c r="H37" s="112"/>
      <c r="I37" s="112"/>
      <c r="J37" s="112"/>
      <c r="K37" s="112"/>
      <c r="L37" s="112"/>
      <c r="M37" s="112"/>
      <c r="N37" s="112"/>
      <c r="O37" s="112"/>
      <c r="P37" s="112"/>
      <c r="Q37" s="112"/>
      <c r="R37" s="112"/>
      <c r="S37" s="112"/>
      <c r="T37" s="112"/>
      <c r="U37" s="112"/>
      <c r="V37" s="112"/>
      <c r="W37" s="112"/>
      <c r="X37" s="112"/>
      <c r="Y37" s="112"/>
      <c r="Z37" s="112"/>
      <c r="AA37" s="112"/>
      <c r="AB37" s="112"/>
      <c r="AC37" s="112"/>
      <c r="AD37" s="112"/>
      <c r="AE37" s="112"/>
      <c r="AF37" s="112"/>
      <c r="AG37" s="112"/>
      <c r="AH37" s="112"/>
      <c r="AI37" s="112"/>
      <c r="AJ37" s="112"/>
      <c r="AK37" s="112"/>
      <c r="AL37" s="112"/>
      <c r="AM37" s="112"/>
      <c r="AN37" s="112"/>
      <c r="AO37" s="112"/>
      <c r="AP37" s="112"/>
      <c r="AQ37" s="112"/>
      <c r="AR37" s="112"/>
      <c r="AS37" s="112"/>
      <c r="AT37" s="112"/>
      <c r="AU37" s="112"/>
      <c r="AV37" s="112"/>
      <c r="AW37" s="112"/>
      <c r="AX37" s="112"/>
      <c r="AY37" s="112"/>
      <c r="AZ37" s="112"/>
      <c r="BA37" s="112"/>
      <c r="BB37" s="112"/>
      <c r="BC37" s="112"/>
      <c r="BD37" s="112"/>
      <c r="BE37" s="112"/>
      <c r="BF37" s="112"/>
      <c r="BG37" s="112"/>
      <c r="BH37" s="112"/>
      <c r="BI37" s="112"/>
      <c r="BJ37" s="112"/>
      <c r="BK37" s="112"/>
      <c r="BL37" s="112"/>
      <c r="BM37" s="112"/>
      <c r="BN37" s="112"/>
      <c r="BO37" s="112"/>
      <c r="BP37" s="112"/>
      <c r="BQ37" s="112"/>
      <c r="BR37" s="112"/>
      <c r="BS37" s="112"/>
      <c r="BT37" s="112"/>
      <c r="BU37" s="112"/>
      <c r="BV37" s="112"/>
      <c r="BW37" s="112"/>
      <c r="BX37" s="112"/>
      <c r="BY37" s="112"/>
      <c r="BZ37" s="112"/>
      <c r="CA37" s="112"/>
      <c r="CB37" s="112"/>
      <c r="CC37" s="112"/>
      <c r="CD37" s="112"/>
      <c r="CE37" s="112"/>
      <c r="CF37" s="112"/>
      <c r="CG37" s="112"/>
      <c r="CH37" s="112"/>
      <c r="CI37" s="112"/>
      <c r="CJ37" s="112"/>
      <c r="CK37" s="112"/>
      <c r="CL37" s="112"/>
      <c r="CM37" s="112"/>
      <c r="CN37" s="112"/>
      <c r="CO37" s="112"/>
      <c r="CP37" s="112"/>
      <c r="CQ37" s="112"/>
      <c r="CR37" s="112"/>
      <c r="CS37" s="112"/>
      <c r="CT37" s="112"/>
      <c r="CU37" s="112"/>
      <c r="CV37" s="112"/>
      <c r="CW37" s="112"/>
      <c r="CX37" s="112"/>
      <c r="CY37" s="112"/>
      <c r="CZ37" s="112"/>
      <c r="DA37" s="112"/>
      <c r="DB37" s="112"/>
      <c r="DC37" s="112"/>
      <c r="DD37" s="112"/>
      <c r="DE37" s="112"/>
      <c r="DF37" s="112"/>
      <c r="DG37" s="112"/>
      <c r="DH37" s="112"/>
      <c r="DI37" s="112"/>
      <c r="DJ37" s="112"/>
      <c r="DK37" s="112"/>
      <c r="DL37" s="112"/>
      <c r="DM37" s="112"/>
      <c r="DN37" s="112"/>
      <c r="DO37" s="112"/>
      <c r="DP37" s="112"/>
      <c r="DQ37" s="112"/>
      <c r="DR37" s="112"/>
      <c r="DS37" s="112"/>
      <c r="DT37" s="112"/>
      <c r="DU37" s="112"/>
      <c r="DV37" s="112"/>
      <c r="DW37" s="112"/>
      <c r="DX37" s="112"/>
      <c r="DY37" s="112"/>
      <c r="DZ37" s="112"/>
      <c r="EA37" s="112"/>
      <c r="EB37" s="112"/>
      <c r="EC37" s="112"/>
      <c r="ED37" s="112"/>
      <c r="EE37" s="112"/>
      <c r="EF37" s="112"/>
      <c r="EG37" s="112"/>
      <c r="EH37" s="112"/>
      <c r="EI37" s="112"/>
      <c r="EJ37" s="112"/>
      <c r="EK37" s="112"/>
      <c r="EL37" s="112"/>
      <c r="EM37" s="112"/>
      <c r="EN37" s="112"/>
      <c r="EO37" s="112"/>
      <c r="EP37" s="112"/>
      <c r="EQ37" s="112"/>
      <c r="ER37" s="112"/>
      <c r="ES37" s="112"/>
      <c r="ET37" s="112"/>
      <c r="EU37" s="112"/>
      <c r="EV37" s="112"/>
      <c r="EW37" s="112"/>
      <c r="EX37" s="112"/>
      <c r="EY37" s="112"/>
      <c r="EZ37" s="112"/>
      <c r="FA37" s="112"/>
      <c r="FB37" s="112"/>
      <c r="FC37" s="112"/>
      <c r="FD37" s="112"/>
      <c r="FE37" s="112"/>
      <c r="FF37" s="112"/>
      <c r="FG37" s="112"/>
      <c r="FH37" s="112"/>
      <c r="FI37" s="112"/>
      <c r="FJ37" s="112"/>
      <c r="FK37" s="112"/>
      <c r="FL37" s="112"/>
      <c r="FM37" s="112"/>
      <c r="FN37" s="112"/>
      <c r="FO37" s="112"/>
      <c r="FP37" s="112"/>
      <c r="FQ37" s="112"/>
      <c r="FR37" s="112"/>
      <c r="FS37" s="112"/>
      <c r="FT37" s="112"/>
      <c r="FU37" s="112"/>
      <c r="FV37" s="112"/>
      <c r="FW37" s="112"/>
      <c r="FX37" s="112"/>
      <c r="FY37" s="112"/>
      <c r="FZ37" s="112"/>
      <c r="GA37" s="112"/>
      <c r="GB37" s="112"/>
      <c r="GC37" s="112"/>
      <c r="GD37" s="112"/>
      <c r="GE37" s="112"/>
      <c r="GF37" s="112"/>
      <c r="GG37" s="112"/>
      <c r="GH37" s="112"/>
      <c r="GI37" s="112"/>
      <c r="GJ37" s="112"/>
      <c r="GK37" s="112"/>
      <c r="GL37" s="112"/>
      <c r="GM37" s="112"/>
      <c r="GN37" s="112"/>
      <c r="GO37" s="112"/>
      <c r="GP37" s="112"/>
      <c r="GQ37" s="112"/>
      <c r="GR37" s="112"/>
      <c r="GS37" s="112"/>
      <c r="GT37" s="112"/>
      <c r="GU37" s="112"/>
      <c r="GV37" s="112"/>
      <c r="GW37" s="112"/>
      <c r="GX37" s="112"/>
      <c r="GY37" s="112"/>
      <c r="GZ37" s="112"/>
      <c r="HA37" s="112"/>
      <c r="HB37" s="112"/>
      <c r="HC37" s="112"/>
      <c r="HD37" s="112"/>
      <c r="HE37" s="112"/>
      <c r="HF37" s="112"/>
      <c r="HG37" s="112"/>
      <c r="HH37" s="112"/>
      <c r="HI37" s="112"/>
      <c r="HJ37" s="112"/>
      <c r="HK37" s="112"/>
      <c r="HL37" s="112"/>
      <c r="HM37" s="112"/>
      <c r="HN37" s="112"/>
      <c r="HO37" s="112"/>
      <c r="HP37" s="112"/>
      <c r="HQ37" s="112"/>
      <c r="HR37" s="112"/>
      <c r="HS37" s="112"/>
      <c r="HT37" s="112"/>
      <c r="HU37" s="112"/>
      <c r="HV37" s="112"/>
      <c r="HW37" s="112"/>
      <c r="HX37" s="112"/>
      <c r="HY37" s="112"/>
      <c r="HZ37" s="112"/>
      <c r="IA37" s="112"/>
      <c r="IB37" s="112"/>
      <c r="IC37" s="112"/>
      <c r="ID37" s="112"/>
      <c r="IE37" s="112"/>
      <c r="IF37" s="112"/>
      <c r="IG37" s="112"/>
      <c r="IH37" s="112"/>
      <c r="II37" s="112"/>
      <c r="IJ37" s="112"/>
      <c r="IK37" s="112"/>
      <c r="IL37" s="112"/>
      <c r="IM37" s="112"/>
      <c r="IN37" s="112"/>
      <c r="IO37" s="112"/>
      <c r="IP37" s="112"/>
      <c r="IQ37" s="112"/>
      <c r="IR37" s="112"/>
      <c r="IS37" s="112"/>
      <c r="IT37" s="112"/>
      <c r="IU37" s="112"/>
    </row>
    <row r="38" spans="1:255" s="113" customFormat="1" ht="12" customHeight="1">
      <c r="A38" s="107"/>
      <c r="B38" s="108" t="s">
        <v>104</v>
      </c>
      <c r="C38" s="109" t="s">
        <v>16</v>
      </c>
      <c r="D38" s="109">
        <v>4</v>
      </c>
      <c r="E38" s="109" t="s">
        <v>76</v>
      </c>
      <c r="F38" s="110">
        <v>25000</v>
      </c>
      <c r="G38" s="111">
        <f t="shared" si="0"/>
        <v>100000</v>
      </c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  <c r="AB38" s="112"/>
      <c r="AC38" s="112"/>
      <c r="AD38" s="112"/>
      <c r="AE38" s="112"/>
      <c r="AF38" s="112"/>
      <c r="AG38" s="112"/>
      <c r="AH38" s="112"/>
      <c r="AI38" s="112"/>
      <c r="AJ38" s="112"/>
      <c r="AK38" s="112"/>
      <c r="AL38" s="112"/>
      <c r="AM38" s="112"/>
      <c r="AN38" s="112"/>
      <c r="AO38" s="112"/>
      <c r="AP38" s="112"/>
      <c r="AQ38" s="112"/>
      <c r="AR38" s="112"/>
      <c r="AS38" s="112"/>
      <c r="AT38" s="112"/>
      <c r="AU38" s="112"/>
      <c r="AV38" s="112"/>
      <c r="AW38" s="112"/>
      <c r="AX38" s="112"/>
      <c r="AY38" s="112"/>
      <c r="AZ38" s="112"/>
      <c r="BA38" s="112"/>
      <c r="BB38" s="112"/>
      <c r="BC38" s="112"/>
      <c r="BD38" s="112"/>
      <c r="BE38" s="112"/>
      <c r="BF38" s="112"/>
      <c r="BG38" s="112"/>
      <c r="BH38" s="112"/>
      <c r="BI38" s="112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  <c r="DB38" s="112"/>
      <c r="DC38" s="112"/>
      <c r="DD38" s="112"/>
      <c r="DE38" s="112"/>
      <c r="DF38" s="112"/>
      <c r="DG38" s="112"/>
      <c r="DH38" s="112"/>
      <c r="DI38" s="112"/>
      <c r="DJ38" s="112"/>
      <c r="DK38" s="112"/>
      <c r="DL38" s="112"/>
      <c r="DM38" s="112"/>
      <c r="DN38" s="112"/>
      <c r="DO38" s="112"/>
      <c r="DP38" s="112"/>
      <c r="DQ38" s="112"/>
      <c r="DR38" s="112"/>
      <c r="DS38" s="112"/>
      <c r="DT38" s="112"/>
      <c r="DU38" s="112"/>
      <c r="DV38" s="112"/>
      <c r="DW38" s="112"/>
      <c r="DX38" s="112"/>
      <c r="DY38" s="112"/>
      <c r="DZ38" s="112"/>
      <c r="EA38" s="112"/>
      <c r="EB38" s="112"/>
      <c r="EC38" s="112"/>
      <c r="ED38" s="112"/>
      <c r="EE38" s="112"/>
      <c r="EF38" s="112"/>
      <c r="EG38" s="112"/>
      <c r="EH38" s="112"/>
      <c r="EI38" s="112"/>
      <c r="EJ38" s="112"/>
      <c r="EK38" s="112"/>
      <c r="EL38" s="112"/>
      <c r="EM38" s="112"/>
      <c r="EN38" s="112"/>
      <c r="EO38" s="112"/>
      <c r="EP38" s="112"/>
      <c r="EQ38" s="112"/>
      <c r="ER38" s="112"/>
      <c r="ES38" s="112"/>
      <c r="ET38" s="112"/>
      <c r="EU38" s="112"/>
      <c r="EV38" s="112"/>
      <c r="EW38" s="112"/>
      <c r="EX38" s="112"/>
      <c r="EY38" s="112"/>
      <c r="EZ38" s="112"/>
      <c r="FA38" s="112"/>
      <c r="FB38" s="112"/>
      <c r="FC38" s="112"/>
      <c r="FD38" s="112"/>
      <c r="FE38" s="112"/>
      <c r="FF38" s="112"/>
      <c r="FG38" s="112"/>
      <c r="FH38" s="112"/>
      <c r="FI38" s="112"/>
      <c r="FJ38" s="112"/>
      <c r="FK38" s="112"/>
      <c r="FL38" s="112"/>
      <c r="FM38" s="112"/>
      <c r="FN38" s="112"/>
      <c r="FO38" s="112"/>
      <c r="FP38" s="112"/>
      <c r="FQ38" s="112"/>
      <c r="FR38" s="112"/>
      <c r="FS38" s="112"/>
      <c r="FT38" s="112"/>
      <c r="FU38" s="112"/>
      <c r="FV38" s="112"/>
      <c r="FW38" s="112"/>
      <c r="FX38" s="112"/>
      <c r="FY38" s="112"/>
      <c r="FZ38" s="112"/>
      <c r="GA38" s="112"/>
      <c r="GB38" s="112"/>
      <c r="GC38" s="112"/>
      <c r="GD38" s="112"/>
      <c r="GE38" s="112"/>
      <c r="GF38" s="112"/>
      <c r="GG38" s="112"/>
      <c r="GH38" s="112"/>
      <c r="GI38" s="112"/>
      <c r="GJ38" s="112"/>
      <c r="GK38" s="112"/>
      <c r="GL38" s="112"/>
      <c r="GM38" s="112"/>
      <c r="GN38" s="112"/>
      <c r="GO38" s="112"/>
      <c r="GP38" s="112"/>
      <c r="GQ38" s="112"/>
      <c r="GR38" s="112"/>
      <c r="GS38" s="112"/>
      <c r="GT38" s="112"/>
      <c r="GU38" s="112"/>
      <c r="GV38" s="112"/>
      <c r="GW38" s="112"/>
      <c r="GX38" s="112"/>
      <c r="GY38" s="112"/>
      <c r="GZ38" s="112"/>
      <c r="HA38" s="112"/>
      <c r="HB38" s="112"/>
      <c r="HC38" s="112"/>
      <c r="HD38" s="112"/>
      <c r="HE38" s="112"/>
      <c r="HF38" s="112"/>
      <c r="HG38" s="112"/>
      <c r="HH38" s="112"/>
      <c r="HI38" s="112"/>
      <c r="HJ38" s="112"/>
      <c r="HK38" s="112"/>
      <c r="HL38" s="112"/>
      <c r="HM38" s="112"/>
      <c r="HN38" s="112"/>
      <c r="HO38" s="112"/>
      <c r="HP38" s="112"/>
      <c r="HQ38" s="112"/>
      <c r="HR38" s="112"/>
      <c r="HS38" s="112"/>
      <c r="HT38" s="112"/>
      <c r="HU38" s="112"/>
      <c r="HV38" s="112"/>
      <c r="HW38" s="112"/>
      <c r="HX38" s="112"/>
      <c r="HY38" s="112"/>
      <c r="HZ38" s="112"/>
      <c r="IA38" s="112"/>
      <c r="IB38" s="112"/>
      <c r="IC38" s="112"/>
      <c r="ID38" s="112"/>
      <c r="IE38" s="112"/>
      <c r="IF38" s="112"/>
      <c r="IG38" s="112"/>
      <c r="IH38" s="112"/>
      <c r="II38" s="112"/>
      <c r="IJ38" s="112"/>
      <c r="IK38" s="112"/>
      <c r="IL38" s="112"/>
      <c r="IM38" s="112"/>
      <c r="IN38" s="112"/>
      <c r="IO38" s="112"/>
      <c r="IP38" s="112"/>
      <c r="IQ38" s="112"/>
      <c r="IR38" s="112"/>
      <c r="IS38" s="112"/>
      <c r="IT38" s="112"/>
      <c r="IU38" s="112"/>
    </row>
    <row r="39" spans="1:255" s="113" customFormat="1" ht="12" customHeight="1">
      <c r="A39" s="107"/>
      <c r="B39" s="108" t="s">
        <v>120</v>
      </c>
      <c r="C39" s="109" t="s">
        <v>16</v>
      </c>
      <c r="D39" s="109">
        <v>1</v>
      </c>
      <c r="E39" s="109" t="s">
        <v>73</v>
      </c>
      <c r="F39" s="110">
        <v>25000</v>
      </c>
      <c r="G39" s="111">
        <f t="shared" ref="G39:G54" si="1">D39*F39</f>
        <v>25000</v>
      </c>
      <c r="H39" s="112"/>
      <c r="I39" s="112"/>
      <c r="J39" s="112"/>
      <c r="K39" s="112"/>
      <c r="L39" s="112"/>
      <c r="M39" s="112"/>
      <c r="N39" s="112"/>
      <c r="O39" s="112"/>
      <c r="P39" s="112"/>
      <c r="Q39" s="112"/>
      <c r="R39" s="112"/>
      <c r="S39" s="112"/>
      <c r="T39" s="112"/>
      <c r="U39" s="112"/>
      <c r="V39" s="112"/>
      <c r="W39" s="112"/>
      <c r="X39" s="112"/>
      <c r="Y39" s="112"/>
      <c r="Z39" s="112"/>
      <c r="AA39" s="112"/>
      <c r="AB39" s="112"/>
      <c r="AC39" s="112"/>
      <c r="AD39" s="112"/>
      <c r="AE39" s="112"/>
      <c r="AF39" s="112"/>
      <c r="AG39" s="112"/>
      <c r="AH39" s="112"/>
      <c r="AI39" s="112"/>
      <c r="AJ39" s="112"/>
      <c r="AK39" s="112"/>
      <c r="AL39" s="112"/>
      <c r="AM39" s="112"/>
      <c r="AN39" s="112"/>
      <c r="AO39" s="112"/>
      <c r="AP39" s="112"/>
      <c r="AQ39" s="112"/>
      <c r="AR39" s="112"/>
      <c r="AS39" s="112"/>
      <c r="AT39" s="112"/>
      <c r="AU39" s="112"/>
      <c r="AV39" s="112"/>
      <c r="AW39" s="112"/>
      <c r="AX39" s="112"/>
      <c r="AY39" s="112"/>
      <c r="AZ39" s="112"/>
      <c r="BA39" s="112"/>
      <c r="BB39" s="112"/>
      <c r="BC39" s="112"/>
      <c r="BD39" s="112"/>
      <c r="BE39" s="112"/>
      <c r="BF39" s="112"/>
      <c r="BG39" s="112"/>
      <c r="BH39" s="112"/>
      <c r="BI39" s="112"/>
      <c r="BJ39" s="112"/>
      <c r="BK39" s="112"/>
      <c r="BL39" s="112"/>
      <c r="BM39" s="112"/>
      <c r="BN39" s="112"/>
      <c r="BO39" s="112"/>
      <c r="BP39" s="112"/>
      <c r="BQ39" s="112"/>
      <c r="BR39" s="112"/>
      <c r="BS39" s="112"/>
      <c r="BT39" s="112"/>
      <c r="BU39" s="112"/>
      <c r="BV39" s="112"/>
      <c r="BW39" s="112"/>
      <c r="BX39" s="112"/>
      <c r="BY39" s="112"/>
      <c r="BZ39" s="112"/>
      <c r="CA39" s="112"/>
      <c r="CB39" s="112"/>
      <c r="CC39" s="112"/>
      <c r="CD39" s="112"/>
      <c r="CE39" s="112"/>
      <c r="CF39" s="112"/>
      <c r="CG39" s="112"/>
      <c r="CH39" s="112"/>
      <c r="CI39" s="112"/>
      <c r="CJ39" s="112"/>
      <c r="CK39" s="112"/>
      <c r="CL39" s="112"/>
      <c r="CM39" s="112"/>
      <c r="CN39" s="112"/>
      <c r="CO39" s="112"/>
      <c r="CP39" s="112"/>
      <c r="CQ39" s="112"/>
      <c r="CR39" s="112"/>
      <c r="CS39" s="112"/>
      <c r="CT39" s="112"/>
      <c r="CU39" s="112"/>
      <c r="CV39" s="112"/>
      <c r="CW39" s="112"/>
      <c r="CX39" s="112"/>
      <c r="CY39" s="112"/>
      <c r="CZ39" s="112"/>
      <c r="DA39" s="112"/>
      <c r="DB39" s="112"/>
      <c r="DC39" s="112"/>
      <c r="DD39" s="112"/>
      <c r="DE39" s="112"/>
      <c r="DF39" s="112"/>
      <c r="DG39" s="112"/>
      <c r="DH39" s="112"/>
      <c r="DI39" s="112"/>
      <c r="DJ39" s="112"/>
      <c r="DK39" s="112"/>
      <c r="DL39" s="112"/>
      <c r="DM39" s="112"/>
      <c r="DN39" s="112"/>
      <c r="DO39" s="112"/>
      <c r="DP39" s="112"/>
      <c r="DQ39" s="112"/>
      <c r="DR39" s="112"/>
      <c r="DS39" s="112"/>
      <c r="DT39" s="112"/>
      <c r="DU39" s="112"/>
      <c r="DV39" s="112"/>
      <c r="DW39" s="112"/>
      <c r="DX39" s="112"/>
      <c r="DY39" s="112"/>
      <c r="DZ39" s="112"/>
      <c r="EA39" s="112"/>
      <c r="EB39" s="112"/>
      <c r="EC39" s="112"/>
      <c r="ED39" s="112"/>
      <c r="EE39" s="112"/>
      <c r="EF39" s="112"/>
      <c r="EG39" s="112"/>
      <c r="EH39" s="112"/>
      <c r="EI39" s="112"/>
      <c r="EJ39" s="112"/>
      <c r="EK39" s="112"/>
      <c r="EL39" s="112"/>
      <c r="EM39" s="112"/>
      <c r="EN39" s="112"/>
      <c r="EO39" s="112"/>
      <c r="EP39" s="112"/>
      <c r="EQ39" s="112"/>
      <c r="ER39" s="112"/>
      <c r="ES39" s="112"/>
      <c r="ET39" s="112"/>
      <c r="EU39" s="112"/>
      <c r="EV39" s="112"/>
      <c r="EW39" s="112"/>
      <c r="EX39" s="112"/>
      <c r="EY39" s="112"/>
      <c r="EZ39" s="112"/>
      <c r="FA39" s="112"/>
      <c r="FB39" s="112"/>
      <c r="FC39" s="112"/>
      <c r="FD39" s="112"/>
      <c r="FE39" s="112"/>
      <c r="FF39" s="112"/>
      <c r="FG39" s="112"/>
      <c r="FH39" s="112"/>
      <c r="FI39" s="112"/>
      <c r="FJ39" s="112"/>
      <c r="FK39" s="112"/>
      <c r="FL39" s="112"/>
      <c r="FM39" s="112"/>
      <c r="FN39" s="112"/>
      <c r="FO39" s="112"/>
      <c r="FP39" s="112"/>
      <c r="FQ39" s="112"/>
      <c r="FR39" s="112"/>
      <c r="FS39" s="112"/>
      <c r="FT39" s="112"/>
      <c r="FU39" s="112"/>
      <c r="FV39" s="112"/>
      <c r="FW39" s="112"/>
      <c r="FX39" s="112"/>
      <c r="FY39" s="112"/>
      <c r="FZ39" s="112"/>
      <c r="GA39" s="112"/>
      <c r="GB39" s="112"/>
      <c r="GC39" s="112"/>
      <c r="GD39" s="112"/>
      <c r="GE39" s="112"/>
      <c r="GF39" s="112"/>
      <c r="GG39" s="112"/>
      <c r="GH39" s="112"/>
      <c r="GI39" s="112"/>
      <c r="GJ39" s="112"/>
      <c r="GK39" s="112"/>
      <c r="GL39" s="112"/>
      <c r="GM39" s="112"/>
      <c r="GN39" s="112"/>
      <c r="GO39" s="112"/>
      <c r="GP39" s="112"/>
      <c r="GQ39" s="112"/>
      <c r="GR39" s="112"/>
      <c r="GS39" s="112"/>
      <c r="GT39" s="112"/>
      <c r="GU39" s="112"/>
      <c r="GV39" s="112"/>
      <c r="GW39" s="112"/>
      <c r="GX39" s="112"/>
      <c r="GY39" s="112"/>
      <c r="GZ39" s="112"/>
      <c r="HA39" s="112"/>
      <c r="HB39" s="112"/>
      <c r="HC39" s="112"/>
      <c r="HD39" s="112"/>
      <c r="HE39" s="112"/>
      <c r="HF39" s="112"/>
      <c r="HG39" s="112"/>
      <c r="HH39" s="112"/>
      <c r="HI39" s="112"/>
      <c r="HJ39" s="112"/>
      <c r="HK39" s="112"/>
      <c r="HL39" s="112"/>
      <c r="HM39" s="112"/>
      <c r="HN39" s="112"/>
      <c r="HO39" s="112"/>
      <c r="HP39" s="112"/>
      <c r="HQ39" s="112"/>
      <c r="HR39" s="112"/>
      <c r="HS39" s="112"/>
      <c r="HT39" s="112"/>
      <c r="HU39" s="112"/>
      <c r="HV39" s="112"/>
      <c r="HW39" s="112"/>
      <c r="HX39" s="112"/>
      <c r="HY39" s="112"/>
      <c r="HZ39" s="112"/>
      <c r="IA39" s="112"/>
      <c r="IB39" s="112"/>
      <c r="IC39" s="112"/>
      <c r="ID39" s="112"/>
      <c r="IE39" s="112"/>
      <c r="IF39" s="112"/>
      <c r="IG39" s="112"/>
      <c r="IH39" s="112"/>
      <c r="II39" s="112"/>
      <c r="IJ39" s="112"/>
      <c r="IK39" s="112"/>
      <c r="IL39" s="112"/>
      <c r="IM39" s="112"/>
      <c r="IN39" s="112"/>
      <c r="IO39" s="112"/>
      <c r="IP39" s="112"/>
      <c r="IQ39" s="112"/>
      <c r="IR39" s="112"/>
      <c r="IS39" s="112"/>
      <c r="IT39" s="112"/>
      <c r="IU39" s="112"/>
    </row>
    <row r="40" spans="1:255" s="113" customFormat="1" ht="12" customHeight="1">
      <c r="A40" s="107"/>
      <c r="B40" s="108" t="s">
        <v>109</v>
      </c>
      <c r="C40" s="109" t="s">
        <v>16</v>
      </c>
      <c r="D40" s="109">
        <v>3</v>
      </c>
      <c r="E40" s="109" t="s">
        <v>73</v>
      </c>
      <c r="F40" s="110">
        <v>25000</v>
      </c>
      <c r="G40" s="111">
        <f t="shared" ref="G40:G41" si="2">D40*F40</f>
        <v>75000</v>
      </c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2"/>
      <c r="AL40" s="112"/>
      <c r="AM40" s="112"/>
      <c r="AN40" s="112"/>
      <c r="AO40" s="112"/>
      <c r="AP40" s="112"/>
      <c r="AQ40" s="112"/>
      <c r="AR40" s="112"/>
      <c r="AS40" s="112"/>
      <c r="AT40" s="112"/>
      <c r="AU40" s="112"/>
      <c r="AV40" s="112"/>
      <c r="AW40" s="112"/>
      <c r="AX40" s="112"/>
      <c r="AY40" s="112"/>
      <c r="AZ40" s="112"/>
      <c r="BA40" s="112"/>
      <c r="BB40" s="112"/>
      <c r="BC40" s="112"/>
      <c r="BD40" s="112"/>
      <c r="BE40" s="112"/>
      <c r="BF40" s="112"/>
      <c r="BG40" s="112"/>
      <c r="BH40" s="112"/>
      <c r="BI40" s="112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  <c r="DB40" s="112"/>
      <c r="DC40" s="112"/>
      <c r="DD40" s="112"/>
      <c r="DE40" s="112"/>
      <c r="DF40" s="112"/>
      <c r="DG40" s="112"/>
      <c r="DH40" s="112"/>
      <c r="DI40" s="112"/>
      <c r="DJ40" s="112"/>
      <c r="DK40" s="112"/>
      <c r="DL40" s="112"/>
      <c r="DM40" s="112"/>
      <c r="DN40" s="112"/>
      <c r="DO40" s="112"/>
      <c r="DP40" s="112"/>
      <c r="DQ40" s="112"/>
      <c r="DR40" s="112"/>
      <c r="DS40" s="112"/>
      <c r="DT40" s="112"/>
      <c r="DU40" s="112"/>
      <c r="DV40" s="112"/>
      <c r="DW40" s="112"/>
      <c r="DX40" s="112"/>
      <c r="DY40" s="112"/>
      <c r="DZ40" s="112"/>
      <c r="EA40" s="112"/>
      <c r="EB40" s="112"/>
      <c r="EC40" s="112"/>
      <c r="ED40" s="112"/>
      <c r="EE40" s="112"/>
      <c r="EF40" s="112"/>
      <c r="EG40" s="112"/>
      <c r="EH40" s="112"/>
      <c r="EI40" s="112"/>
      <c r="EJ40" s="112"/>
      <c r="EK40" s="112"/>
      <c r="EL40" s="112"/>
      <c r="EM40" s="112"/>
      <c r="EN40" s="112"/>
      <c r="EO40" s="112"/>
      <c r="EP40" s="112"/>
      <c r="EQ40" s="112"/>
      <c r="ER40" s="112"/>
      <c r="ES40" s="112"/>
      <c r="ET40" s="112"/>
      <c r="EU40" s="112"/>
      <c r="EV40" s="112"/>
      <c r="EW40" s="112"/>
      <c r="EX40" s="112"/>
      <c r="EY40" s="112"/>
      <c r="EZ40" s="112"/>
      <c r="FA40" s="112"/>
      <c r="FB40" s="112"/>
      <c r="FC40" s="112"/>
      <c r="FD40" s="112"/>
      <c r="FE40" s="112"/>
      <c r="FF40" s="112"/>
      <c r="FG40" s="112"/>
      <c r="FH40" s="112"/>
      <c r="FI40" s="112"/>
      <c r="FJ40" s="112"/>
      <c r="FK40" s="112"/>
      <c r="FL40" s="112"/>
      <c r="FM40" s="112"/>
      <c r="FN40" s="112"/>
      <c r="FO40" s="112"/>
      <c r="FP40" s="112"/>
      <c r="FQ40" s="112"/>
      <c r="FR40" s="112"/>
      <c r="FS40" s="112"/>
      <c r="FT40" s="112"/>
      <c r="FU40" s="112"/>
      <c r="FV40" s="112"/>
      <c r="FW40" s="112"/>
      <c r="FX40" s="112"/>
      <c r="FY40" s="112"/>
      <c r="FZ40" s="112"/>
      <c r="GA40" s="112"/>
      <c r="GB40" s="112"/>
      <c r="GC40" s="112"/>
      <c r="GD40" s="112"/>
      <c r="GE40" s="112"/>
      <c r="GF40" s="112"/>
      <c r="GG40" s="112"/>
      <c r="GH40" s="112"/>
      <c r="GI40" s="112"/>
      <c r="GJ40" s="112"/>
      <c r="GK40" s="112"/>
      <c r="GL40" s="112"/>
      <c r="GM40" s="112"/>
      <c r="GN40" s="112"/>
      <c r="GO40" s="112"/>
      <c r="GP40" s="112"/>
      <c r="GQ40" s="112"/>
      <c r="GR40" s="112"/>
      <c r="GS40" s="112"/>
      <c r="GT40" s="112"/>
      <c r="GU40" s="112"/>
      <c r="GV40" s="112"/>
      <c r="GW40" s="112"/>
      <c r="GX40" s="112"/>
      <c r="GY40" s="112"/>
      <c r="GZ40" s="112"/>
      <c r="HA40" s="112"/>
      <c r="HB40" s="112"/>
      <c r="HC40" s="112"/>
      <c r="HD40" s="112"/>
      <c r="HE40" s="112"/>
      <c r="HF40" s="112"/>
      <c r="HG40" s="112"/>
      <c r="HH40" s="112"/>
      <c r="HI40" s="112"/>
      <c r="HJ40" s="112"/>
      <c r="HK40" s="112"/>
      <c r="HL40" s="112"/>
      <c r="HM40" s="112"/>
      <c r="HN40" s="112"/>
      <c r="HO40" s="112"/>
      <c r="HP40" s="112"/>
      <c r="HQ40" s="112"/>
      <c r="HR40" s="112"/>
      <c r="HS40" s="112"/>
      <c r="HT40" s="112"/>
      <c r="HU40" s="112"/>
      <c r="HV40" s="112"/>
      <c r="HW40" s="112"/>
      <c r="HX40" s="112"/>
      <c r="HY40" s="112"/>
      <c r="HZ40" s="112"/>
      <c r="IA40" s="112"/>
      <c r="IB40" s="112"/>
      <c r="IC40" s="112"/>
      <c r="ID40" s="112"/>
      <c r="IE40" s="112"/>
      <c r="IF40" s="112"/>
      <c r="IG40" s="112"/>
      <c r="IH40" s="112"/>
      <c r="II40" s="112"/>
      <c r="IJ40" s="112"/>
      <c r="IK40" s="112"/>
      <c r="IL40" s="112"/>
      <c r="IM40" s="112"/>
      <c r="IN40" s="112"/>
      <c r="IO40" s="112"/>
      <c r="IP40" s="112"/>
      <c r="IQ40" s="112"/>
      <c r="IR40" s="112"/>
      <c r="IS40" s="112"/>
      <c r="IT40" s="112"/>
      <c r="IU40" s="112"/>
    </row>
    <row r="41" spans="1:255" s="113" customFormat="1" ht="12" customHeight="1">
      <c r="A41" s="107"/>
      <c r="B41" s="108" t="s">
        <v>110</v>
      </c>
      <c r="C41" s="109" t="s">
        <v>16</v>
      </c>
      <c r="D41" s="109">
        <v>2</v>
      </c>
      <c r="E41" s="109" t="s">
        <v>76</v>
      </c>
      <c r="F41" s="110">
        <v>25000</v>
      </c>
      <c r="G41" s="111">
        <f t="shared" si="2"/>
        <v>50000</v>
      </c>
      <c r="H41" s="112"/>
      <c r="I41" s="112"/>
      <c r="J41" s="112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2"/>
      <c r="DV41" s="112"/>
      <c r="DW41" s="112"/>
      <c r="DX41" s="112"/>
      <c r="DY41" s="112"/>
      <c r="DZ41" s="112"/>
      <c r="EA41" s="112"/>
      <c r="EB41" s="112"/>
      <c r="EC41" s="112"/>
      <c r="ED41" s="112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2"/>
      <c r="IP41" s="112"/>
      <c r="IQ41" s="112"/>
      <c r="IR41" s="112"/>
      <c r="IS41" s="112"/>
      <c r="IT41" s="112"/>
      <c r="IU41" s="112"/>
    </row>
    <row r="42" spans="1:255" s="113" customFormat="1" ht="12" customHeight="1">
      <c r="A42" s="107"/>
      <c r="B42" s="108" t="s">
        <v>104</v>
      </c>
      <c r="C42" s="109" t="s">
        <v>16</v>
      </c>
      <c r="D42" s="109">
        <v>4</v>
      </c>
      <c r="E42" s="109" t="s">
        <v>73</v>
      </c>
      <c r="F42" s="110">
        <v>25000</v>
      </c>
      <c r="G42" s="111">
        <f t="shared" si="1"/>
        <v>100000</v>
      </c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2"/>
      <c r="DV42" s="112"/>
      <c r="DW42" s="112"/>
      <c r="DX42" s="112"/>
      <c r="DY42" s="112"/>
      <c r="DZ42" s="112"/>
      <c r="EA42" s="112"/>
      <c r="EB42" s="112"/>
      <c r="EC42" s="112"/>
      <c r="ED42" s="112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2"/>
      <c r="IP42" s="112"/>
      <c r="IQ42" s="112"/>
      <c r="IR42" s="112"/>
      <c r="IS42" s="112"/>
      <c r="IT42" s="112"/>
      <c r="IU42" s="112"/>
    </row>
    <row r="43" spans="1:255" s="113" customFormat="1" ht="12" customHeight="1">
      <c r="A43" s="107"/>
      <c r="B43" s="108" t="s">
        <v>111</v>
      </c>
      <c r="C43" s="109" t="s">
        <v>16</v>
      </c>
      <c r="D43" s="109">
        <v>7</v>
      </c>
      <c r="E43" s="109" t="s">
        <v>80</v>
      </c>
      <c r="F43" s="110">
        <v>25000</v>
      </c>
      <c r="G43" s="111">
        <f t="shared" si="1"/>
        <v>175000</v>
      </c>
      <c r="H43" s="112"/>
      <c r="I43" s="112"/>
      <c r="J43" s="112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2"/>
      <c r="DV43" s="112"/>
      <c r="DW43" s="112"/>
      <c r="DX43" s="112"/>
      <c r="DY43" s="112"/>
      <c r="DZ43" s="112"/>
      <c r="EA43" s="112"/>
      <c r="EB43" s="112"/>
      <c r="EC43" s="112"/>
      <c r="ED43" s="112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2"/>
      <c r="IP43" s="112"/>
      <c r="IQ43" s="112"/>
      <c r="IR43" s="112"/>
      <c r="IS43" s="112"/>
      <c r="IT43" s="112"/>
      <c r="IU43" s="112"/>
    </row>
    <row r="44" spans="1:255" s="113" customFormat="1" ht="12" customHeight="1">
      <c r="A44" s="107"/>
      <c r="B44" s="108" t="s">
        <v>112</v>
      </c>
      <c r="C44" s="109" t="s">
        <v>16</v>
      </c>
      <c r="D44" s="109">
        <v>2</v>
      </c>
      <c r="E44" s="109" t="s">
        <v>80</v>
      </c>
      <c r="F44" s="110">
        <v>25000</v>
      </c>
      <c r="G44" s="111">
        <f t="shared" si="1"/>
        <v>50000</v>
      </c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2"/>
      <c r="DV44" s="112"/>
      <c r="DW44" s="112"/>
      <c r="DX44" s="112"/>
      <c r="DY44" s="112"/>
      <c r="DZ44" s="112"/>
      <c r="EA44" s="112"/>
      <c r="EB44" s="112"/>
      <c r="EC44" s="112"/>
      <c r="ED44" s="112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2"/>
      <c r="IP44" s="112"/>
      <c r="IQ44" s="112"/>
      <c r="IR44" s="112"/>
      <c r="IS44" s="112"/>
      <c r="IT44" s="112"/>
      <c r="IU44" s="112"/>
    </row>
    <row r="45" spans="1:255" s="113" customFormat="1" ht="12" customHeight="1">
      <c r="A45" s="107"/>
      <c r="B45" s="108" t="s">
        <v>113</v>
      </c>
      <c r="C45" s="109" t="s">
        <v>16</v>
      </c>
      <c r="D45" s="109">
        <v>1</v>
      </c>
      <c r="E45" s="109" t="s">
        <v>73</v>
      </c>
      <c r="F45" s="110">
        <v>25000</v>
      </c>
      <c r="G45" s="111">
        <f t="shared" si="1"/>
        <v>25000</v>
      </c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2"/>
      <c r="DV45" s="112"/>
      <c r="DW45" s="112"/>
      <c r="DX45" s="112"/>
      <c r="DY45" s="112"/>
      <c r="DZ45" s="112"/>
      <c r="EA45" s="112"/>
      <c r="EB45" s="112"/>
      <c r="EC45" s="112"/>
      <c r="ED45" s="112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2"/>
      <c r="IP45" s="112"/>
      <c r="IQ45" s="112"/>
      <c r="IR45" s="112"/>
      <c r="IS45" s="112"/>
      <c r="IT45" s="112"/>
      <c r="IU45" s="112"/>
    </row>
    <row r="46" spans="1:255" s="113" customFormat="1" ht="12" customHeight="1">
      <c r="A46" s="107"/>
      <c r="B46" s="108" t="s">
        <v>120</v>
      </c>
      <c r="C46" s="109" t="s">
        <v>16</v>
      </c>
      <c r="D46" s="109">
        <v>1</v>
      </c>
      <c r="E46" s="109" t="s">
        <v>80</v>
      </c>
      <c r="F46" s="110">
        <v>25000</v>
      </c>
      <c r="G46" s="111">
        <f t="shared" si="1"/>
        <v>25000</v>
      </c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2"/>
      <c r="DV46" s="112"/>
      <c r="DW46" s="112"/>
      <c r="DX46" s="112"/>
      <c r="DY46" s="112"/>
      <c r="DZ46" s="112"/>
      <c r="EA46" s="112"/>
      <c r="EB46" s="112"/>
      <c r="EC46" s="112"/>
      <c r="ED46" s="112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2"/>
      <c r="IP46" s="112"/>
      <c r="IQ46" s="112"/>
      <c r="IR46" s="112"/>
      <c r="IS46" s="112"/>
      <c r="IT46" s="112"/>
      <c r="IU46" s="112"/>
    </row>
    <row r="47" spans="1:255" s="113" customFormat="1" ht="12" customHeight="1">
      <c r="A47" s="107"/>
      <c r="B47" s="108" t="s">
        <v>104</v>
      </c>
      <c r="C47" s="109" t="s">
        <v>16</v>
      </c>
      <c r="D47" s="109">
        <v>4</v>
      </c>
      <c r="E47" s="109" t="s">
        <v>80</v>
      </c>
      <c r="F47" s="110">
        <v>25000</v>
      </c>
      <c r="G47" s="111">
        <f t="shared" si="1"/>
        <v>100000</v>
      </c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2"/>
      <c r="DV47" s="112"/>
      <c r="DW47" s="112"/>
      <c r="DX47" s="112"/>
      <c r="DY47" s="112"/>
      <c r="DZ47" s="112"/>
      <c r="EA47" s="112"/>
      <c r="EB47" s="112"/>
      <c r="EC47" s="112"/>
      <c r="ED47" s="112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2"/>
      <c r="IP47" s="112"/>
      <c r="IQ47" s="112"/>
      <c r="IR47" s="112"/>
      <c r="IS47" s="112"/>
      <c r="IT47" s="112"/>
      <c r="IU47" s="112"/>
    </row>
    <row r="48" spans="1:255" s="113" customFormat="1" ht="12" customHeight="1">
      <c r="A48" s="107"/>
      <c r="B48" s="108" t="s">
        <v>114</v>
      </c>
      <c r="C48" s="109" t="s">
        <v>16</v>
      </c>
      <c r="D48" s="109">
        <v>3</v>
      </c>
      <c r="E48" s="109" t="s">
        <v>77</v>
      </c>
      <c r="F48" s="110">
        <v>25000</v>
      </c>
      <c r="G48" s="111">
        <f t="shared" si="1"/>
        <v>75000</v>
      </c>
      <c r="H48" s="112"/>
      <c r="I48" s="112"/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2"/>
      <c r="DV48" s="112"/>
      <c r="DW48" s="112"/>
      <c r="DX48" s="112"/>
      <c r="DY48" s="112"/>
      <c r="DZ48" s="112"/>
      <c r="EA48" s="112"/>
      <c r="EB48" s="112"/>
      <c r="EC48" s="112"/>
      <c r="ED48" s="112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2"/>
      <c r="IP48" s="112"/>
      <c r="IQ48" s="112"/>
      <c r="IR48" s="112"/>
      <c r="IS48" s="112"/>
      <c r="IT48" s="112"/>
      <c r="IU48" s="112"/>
    </row>
    <row r="49" spans="1:255" s="113" customFormat="1" ht="12" customHeight="1">
      <c r="A49" s="107"/>
      <c r="B49" s="108" t="s">
        <v>115</v>
      </c>
      <c r="C49" s="109" t="s">
        <v>16</v>
      </c>
      <c r="D49" s="109">
        <v>2</v>
      </c>
      <c r="E49" s="109" t="s">
        <v>80</v>
      </c>
      <c r="F49" s="110">
        <v>25000</v>
      </c>
      <c r="G49" s="111">
        <f t="shared" si="1"/>
        <v>50000</v>
      </c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2"/>
      <c r="DV49" s="112"/>
      <c r="DW49" s="112"/>
      <c r="DX49" s="112"/>
      <c r="DY49" s="112"/>
      <c r="DZ49" s="112"/>
      <c r="EA49" s="112"/>
      <c r="EB49" s="112"/>
      <c r="EC49" s="112"/>
      <c r="ED49" s="112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2"/>
      <c r="IP49" s="112"/>
      <c r="IQ49" s="112"/>
      <c r="IR49" s="112"/>
      <c r="IS49" s="112"/>
      <c r="IT49" s="112"/>
      <c r="IU49" s="112"/>
    </row>
    <row r="50" spans="1:255" s="113" customFormat="1" ht="12" customHeight="1">
      <c r="A50" s="107"/>
      <c r="B50" s="108" t="s">
        <v>116</v>
      </c>
      <c r="C50" s="109" t="s">
        <v>16</v>
      </c>
      <c r="D50" s="109">
        <v>4</v>
      </c>
      <c r="E50" s="109" t="s">
        <v>77</v>
      </c>
      <c r="F50" s="110">
        <v>25000</v>
      </c>
      <c r="G50" s="111">
        <f t="shared" si="1"/>
        <v>100000</v>
      </c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2"/>
      <c r="IP50" s="112"/>
      <c r="IQ50" s="112"/>
      <c r="IR50" s="112"/>
      <c r="IS50" s="112"/>
      <c r="IT50" s="112"/>
      <c r="IU50" s="112"/>
    </row>
    <row r="51" spans="1:255" s="113" customFormat="1" ht="12" customHeight="1">
      <c r="A51" s="107"/>
      <c r="B51" s="108" t="s">
        <v>116</v>
      </c>
      <c r="C51" s="109" t="s">
        <v>16</v>
      </c>
      <c r="D51" s="109">
        <v>3</v>
      </c>
      <c r="E51" s="109" t="s">
        <v>78</v>
      </c>
      <c r="F51" s="110">
        <v>25000</v>
      </c>
      <c r="G51" s="111">
        <f t="shared" si="1"/>
        <v>75000</v>
      </c>
      <c r="H51" s="112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  <c r="IP51" s="112"/>
      <c r="IQ51" s="112"/>
      <c r="IR51" s="112"/>
      <c r="IS51" s="112"/>
      <c r="IT51" s="112"/>
      <c r="IU51" s="112"/>
    </row>
    <row r="52" spans="1:255" s="113" customFormat="1" ht="12" customHeight="1">
      <c r="A52" s="107"/>
      <c r="B52" s="108" t="s">
        <v>117</v>
      </c>
      <c r="C52" s="109" t="s">
        <v>16</v>
      </c>
      <c r="D52" s="109">
        <v>1</v>
      </c>
      <c r="E52" s="109" t="s">
        <v>77</v>
      </c>
      <c r="F52" s="110">
        <v>25000</v>
      </c>
      <c r="G52" s="111">
        <f t="shared" si="1"/>
        <v>25000</v>
      </c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  <c r="IP52" s="112"/>
      <c r="IQ52" s="112"/>
      <c r="IR52" s="112"/>
      <c r="IS52" s="112"/>
      <c r="IT52" s="112"/>
      <c r="IU52" s="112"/>
    </row>
    <row r="53" spans="1:255" s="113" customFormat="1" ht="12" customHeight="1">
      <c r="A53" s="107"/>
      <c r="B53" s="108" t="s">
        <v>116</v>
      </c>
      <c r="C53" s="109" t="s">
        <v>16</v>
      </c>
      <c r="D53" s="109">
        <v>2</v>
      </c>
      <c r="E53" s="109" t="s">
        <v>79</v>
      </c>
      <c r="F53" s="110">
        <v>25000</v>
      </c>
      <c r="G53" s="111">
        <f t="shared" si="1"/>
        <v>50000</v>
      </c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  <c r="IP53" s="112"/>
      <c r="IQ53" s="112"/>
      <c r="IR53" s="112"/>
      <c r="IS53" s="112"/>
      <c r="IT53" s="112"/>
      <c r="IU53" s="112"/>
    </row>
    <row r="54" spans="1:255" s="113" customFormat="1" ht="12" customHeight="1">
      <c r="A54" s="107"/>
      <c r="B54" s="108" t="s">
        <v>118</v>
      </c>
      <c r="C54" s="109" t="s">
        <v>16</v>
      </c>
      <c r="D54" s="109">
        <v>336</v>
      </c>
      <c r="E54" s="109" t="s">
        <v>119</v>
      </c>
      <c r="F54" s="110">
        <v>25000</v>
      </c>
      <c r="G54" s="111">
        <f t="shared" si="1"/>
        <v>8400000</v>
      </c>
      <c r="H54" s="112"/>
      <c r="I54" s="112"/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112"/>
      <c r="BJ54" s="112"/>
      <c r="BK54" s="112"/>
      <c r="BL54" s="112"/>
      <c r="BM54" s="112"/>
      <c r="BN54" s="112"/>
      <c r="BO54" s="112"/>
      <c r="BP54" s="112"/>
      <c r="BQ54" s="112"/>
      <c r="BR54" s="112"/>
      <c r="BS54" s="112"/>
      <c r="BT54" s="112"/>
      <c r="BU54" s="112"/>
      <c r="BV54" s="112"/>
      <c r="BW54" s="112"/>
      <c r="BX54" s="112"/>
      <c r="BY54" s="112"/>
      <c r="BZ54" s="112"/>
      <c r="CA54" s="112"/>
      <c r="CB54" s="112"/>
      <c r="CC54" s="112"/>
      <c r="CD54" s="112"/>
      <c r="CE54" s="112"/>
      <c r="CF54" s="112"/>
      <c r="CG54" s="112"/>
      <c r="CH54" s="112"/>
      <c r="CI54" s="112"/>
      <c r="CJ54" s="112"/>
      <c r="CK54" s="112"/>
      <c r="CL54" s="112"/>
      <c r="CM54" s="112"/>
      <c r="CN54" s="112"/>
      <c r="CO54" s="112"/>
      <c r="CP54" s="112"/>
      <c r="CQ54" s="112"/>
      <c r="CR54" s="112"/>
      <c r="CS54" s="112"/>
      <c r="CT54" s="112"/>
      <c r="CU54" s="112"/>
      <c r="CV54" s="112"/>
      <c r="CW54" s="112"/>
      <c r="CX54" s="112"/>
      <c r="CY54" s="112"/>
      <c r="CZ54" s="112"/>
      <c r="DA54" s="112"/>
      <c r="DB54" s="112"/>
      <c r="DC54" s="112"/>
      <c r="DD54" s="112"/>
      <c r="DE54" s="112"/>
      <c r="DF54" s="112"/>
      <c r="DG54" s="112"/>
      <c r="DH54" s="112"/>
      <c r="DI54" s="112"/>
      <c r="DJ54" s="112"/>
      <c r="DK54" s="112"/>
      <c r="DL54" s="112"/>
      <c r="DM54" s="112"/>
      <c r="DN54" s="112"/>
      <c r="DO54" s="112"/>
      <c r="DP54" s="112"/>
      <c r="DQ54" s="112"/>
      <c r="DR54" s="112"/>
      <c r="DS54" s="112"/>
      <c r="DT54" s="112"/>
      <c r="DU54" s="112"/>
      <c r="DV54" s="112"/>
      <c r="DW54" s="112"/>
      <c r="DX54" s="112"/>
      <c r="DY54" s="112"/>
      <c r="DZ54" s="112"/>
      <c r="EA54" s="112"/>
      <c r="EB54" s="112"/>
      <c r="EC54" s="112"/>
      <c r="ED54" s="112"/>
      <c r="EE54" s="112"/>
      <c r="EF54" s="112"/>
      <c r="EG54" s="112"/>
      <c r="EH54" s="112"/>
      <c r="EI54" s="112"/>
      <c r="EJ54" s="112"/>
      <c r="EK54" s="112"/>
      <c r="EL54" s="112"/>
      <c r="EM54" s="112"/>
      <c r="EN54" s="112"/>
      <c r="EO54" s="112"/>
      <c r="EP54" s="112"/>
      <c r="EQ54" s="112"/>
      <c r="ER54" s="112"/>
      <c r="ES54" s="112"/>
      <c r="ET54" s="112"/>
      <c r="EU54" s="112"/>
      <c r="EV54" s="112"/>
      <c r="EW54" s="112"/>
      <c r="EX54" s="112"/>
      <c r="EY54" s="112"/>
      <c r="EZ54" s="112"/>
      <c r="FA54" s="112"/>
      <c r="FB54" s="112"/>
      <c r="FC54" s="112"/>
      <c r="FD54" s="112"/>
      <c r="FE54" s="112"/>
      <c r="FF54" s="112"/>
      <c r="FG54" s="112"/>
      <c r="FH54" s="112"/>
      <c r="FI54" s="112"/>
      <c r="FJ54" s="112"/>
      <c r="FK54" s="112"/>
      <c r="FL54" s="112"/>
      <c r="FM54" s="112"/>
      <c r="FN54" s="112"/>
      <c r="FO54" s="112"/>
      <c r="FP54" s="112"/>
      <c r="FQ54" s="112"/>
      <c r="FR54" s="112"/>
      <c r="FS54" s="112"/>
      <c r="FT54" s="112"/>
      <c r="FU54" s="112"/>
      <c r="FV54" s="112"/>
      <c r="FW54" s="112"/>
      <c r="FX54" s="112"/>
      <c r="FY54" s="112"/>
      <c r="FZ54" s="112"/>
      <c r="GA54" s="112"/>
      <c r="GB54" s="112"/>
      <c r="GC54" s="112"/>
      <c r="GD54" s="112"/>
      <c r="GE54" s="112"/>
      <c r="GF54" s="112"/>
      <c r="GG54" s="112"/>
      <c r="GH54" s="112"/>
      <c r="GI54" s="112"/>
      <c r="GJ54" s="112"/>
      <c r="GK54" s="112"/>
      <c r="GL54" s="112"/>
      <c r="GM54" s="112"/>
      <c r="GN54" s="112"/>
      <c r="GO54" s="112"/>
      <c r="GP54" s="112"/>
      <c r="GQ54" s="112"/>
      <c r="GR54" s="112"/>
      <c r="GS54" s="112"/>
      <c r="GT54" s="112"/>
      <c r="GU54" s="112"/>
      <c r="GV54" s="112"/>
      <c r="GW54" s="112"/>
      <c r="GX54" s="112"/>
      <c r="GY54" s="112"/>
      <c r="GZ54" s="112"/>
      <c r="HA54" s="112"/>
      <c r="HB54" s="112"/>
      <c r="HC54" s="112"/>
      <c r="HD54" s="112"/>
      <c r="HE54" s="112"/>
      <c r="HF54" s="112"/>
      <c r="HG54" s="112"/>
      <c r="HH54" s="112"/>
      <c r="HI54" s="112"/>
      <c r="HJ54" s="112"/>
      <c r="HK54" s="112"/>
      <c r="HL54" s="112"/>
      <c r="HM54" s="112"/>
      <c r="HN54" s="112"/>
      <c r="HO54" s="112"/>
      <c r="HP54" s="112"/>
      <c r="HQ54" s="112"/>
      <c r="HR54" s="112"/>
      <c r="HS54" s="112"/>
      <c r="HT54" s="112"/>
      <c r="HU54" s="112"/>
      <c r="HV54" s="112"/>
      <c r="HW54" s="112"/>
      <c r="HX54" s="112"/>
      <c r="HY54" s="112"/>
      <c r="HZ54" s="112"/>
      <c r="IA54" s="112"/>
      <c r="IB54" s="112"/>
      <c r="IC54" s="112"/>
      <c r="ID54" s="112"/>
      <c r="IE54" s="112"/>
      <c r="IF54" s="112"/>
      <c r="IG54" s="112"/>
      <c r="IH54" s="112"/>
      <c r="II54" s="112"/>
      <c r="IJ54" s="112"/>
      <c r="IK54" s="112"/>
      <c r="IL54" s="112"/>
      <c r="IM54" s="112"/>
      <c r="IN54" s="112"/>
      <c r="IO54" s="112"/>
      <c r="IP54" s="112"/>
      <c r="IQ54" s="112"/>
      <c r="IR54" s="112"/>
      <c r="IS54" s="112"/>
      <c r="IT54" s="112"/>
      <c r="IU54" s="112"/>
    </row>
    <row r="55" spans="1:255" ht="11.25" customHeight="1">
      <c r="B55" s="16" t="s">
        <v>17</v>
      </c>
      <c r="C55" s="17"/>
      <c r="D55" s="17"/>
      <c r="E55" s="17"/>
      <c r="F55" s="18"/>
      <c r="G55" s="19">
        <f>SUM(G21:G54)</f>
        <v>10850000</v>
      </c>
    </row>
    <row r="56" spans="1:255" ht="15.75" customHeight="1">
      <c r="A56" s="5"/>
      <c r="B56" s="117"/>
      <c r="C56" s="14"/>
      <c r="D56" s="14"/>
      <c r="E56" s="14"/>
      <c r="F56" s="15"/>
      <c r="G56" s="15"/>
      <c r="K56" s="69"/>
    </row>
    <row r="57" spans="1:255" ht="12" customHeight="1">
      <c r="A57" s="5"/>
      <c r="B57" s="85" t="s">
        <v>18</v>
      </c>
      <c r="C57" s="86"/>
      <c r="D57" s="87"/>
      <c r="E57" s="87"/>
      <c r="F57" s="88"/>
      <c r="G57" s="89"/>
    </row>
    <row r="58" spans="1:255" ht="24" customHeight="1">
      <c r="A58" s="5"/>
      <c r="B58" s="90" t="s">
        <v>10</v>
      </c>
      <c r="C58" s="91" t="s">
        <v>11</v>
      </c>
      <c r="D58" s="91" t="s">
        <v>12</v>
      </c>
      <c r="E58" s="90" t="s">
        <v>13</v>
      </c>
      <c r="F58" s="91" t="s">
        <v>14</v>
      </c>
      <c r="G58" s="90" t="s">
        <v>15</v>
      </c>
    </row>
    <row r="59" spans="1:255" s="80" customFormat="1" ht="12" customHeight="1">
      <c r="A59" s="76"/>
      <c r="B59" s="92"/>
      <c r="C59" s="93"/>
      <c r="D59" s="93"/>
      <c r="E59" s="93"/>
      <c r="F59" s="94"/>
      <c r="G59" s="95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79"/>
      <c r="AH59" s="79"/>
      <c r="AI59" s="79"/>
      <c r="AJ59" s="79"/>
      <c r="AK59" s="79"/>
      <c r="AL59" s="79"/>
      <c r="AM59" s="79"/>
      <c r="AN59" s="79"/>
      <c r="AO59" s="79"/>
      <c r="AP59" s="79"/>
      <c r="AQ59" s="79"/>
      <c r="AR59" s="79"/>
      <c r="AS59" s="79"/>
      <c r="AT59" s="79"/>
      <c r="AU59" s="79"/>
      <c r="AV59" s="79"/>
      <c r="AW59" s="79"/>
      <c r="AX59" s="79"/>
      <c r="AY59" s="79"/>
      <c r="AZ59" s="79"/>
      <c r="BA59" s="79"/>
      <c r="BB59" s="79"/>
      <c r="BC59" s="79"/>
      <c r="BD59" s="79"/>
      <c r="BE59" s="79"/>
      <c r="BF59" s="79"/>
      <c r="BG59" s="79"/>
      <c r="BH59" s="79"/>
      <c r="BI59" s="79"/>
      <c r="BJ59" s="79"/>
      <c r="BK59" s="79"/>
      <c r="BL59" s="79"/>
      <c r="BM59" s="79"/>
      <c r="BN59" s="79"/>
      <c r="BO59" s="79"/>
      <c r="BP59" s="79"/>
      <c r="BQ59" s="79"/>
      <c r="BR59" s="79"/>
      <c r="BS59" s="79"/>
      <c r="BT59" s="79"/>
      <c r="BU59" s="79"/>
      <c r="BV59" s="79"/>
      <c r="BW59" s="79"/>
      <c r="BX59" s="79"/>
      <c r="BY59" s="79"/>
      <c r="BZ59" s="79"/>
      <c r="CA59" s="79"/>
      <c r="CB59" s="79"/>
      <c r="CC59" s="79"/>
      <c r="CD59" s="79"/>
      <c r="CE59" s="79"/>
      <c r="CF59" s="79"/>
      <c r="CG59" s="79"/>
      <c r="CH59" s="79"/>
      <c r="CI59" s="79"/>
      <c r="CJ59" s="79"/>
      <c r="CK59" s="79"/>
      <c r="CL59" s="79"/>
      <c r="CM59" s="79"/>
      <c r="CN59" s="79"/>
      <c r="CO59" s="79"/>
      <c r="CP59" s="79"/>
      <c r="CQ59" s="79"/>
      <c r="CR59" s="79"/>
      <c r="CS59" s="79"/>
      <c r="CT59" s="79"/>
      <c r="CU59" s="79"/>
      <c r="CV59" s="79"/>
      <c r="CW59" s="79"/>
      <c r="CX59" s="79"/>
      <c r="CY59" s="79"/>
      <c r="CZ59" s="79"/>
      <c r="DA59" s="79"/>
      <c r="DB59" s="79"/>
      <c r="DC59" s="79"/>
      <c r="DD59" s="79"/>
      <c r="DE59" s="79"/>
      <c r="DF59" s="79"/>
      <c r="DG59" s="79"/>
      <c r="DH59" s="79"/>
      <c r="DI59" s="79"/>
      <c r="DJ59" s="79"/>
      <c r="DK59" s="79"/>
      <c r="DL59" s="79"/>
      <c r="DM59" s="79"/>
      <c r="DN59" s="79"/>
      <c r="DO59" s="79"/>
      <c r="DP59" s="79"/>
      <c r="DQ59" s="79"/>
      <c r="DR59" s="79"/>
      <c r="DS59" s="79"/>
      <c r="DT59" s="79"/>
      <c r="DU59" s="79"/>
      <c r="DV59" s="79"/>
      <c r="DW59" s="79"/>
      <c r="DX59" s="79"/>
      <c r="DY59" s="79"/>
      <c r="DZ59" s="79"/>
      <c r="EA59" s="79"/>
      <c r="EB59" s="79"/>
      <c r="EC59" s="79"/>
      <c r="ED59" s="79"/>
      <c r="EE59" s="79"/>
      <c r="EF59" s="79"/>
      <c r="EG59" s="79"/>
      <c r="EH59" s="79"/>
      <c r="EI59" s="79"/>
      <c r="EJ59" s="79"/>
      <c r="EK59" s="79"/>
      <c r="EL59" s="79"/>
      <c r="EM59" s="79"/>
      <c r="EN59" s="79"/>
      <c r="EO59" s="79"/>
      <c r="EP59" s="79"/>
      <c r="EQ59" s="79"/>
      <c r="ER59" s="79"/>
      <c r="ES59" s="79"/>
      <c r="ET59" s="79"/>
      <c r="EU59" s="79"/>
      <c r="EV59" s="79"/>
      <c r="EW59" s="79"/>
      <c r="EX59" s="79"/>
      <c r="EY59" s="79"/>
      <c r="EZ59" s="79"/>
      <c r="FA59" s="79"/>
      <c r="FB59" s="79"/>
      <c r="FC59" s="79"/>
      <c r="FD59" s="79"/>
      <c r="FE59" s="79"/>
      <c r="FF59" s="79"/>
      <c r="FG59" s="79"/>
      <c r="FH59" s="79"/>
      <c r="FI59" s="79"/>
      <c r="FJ59" s="79"/>
      <c r="FK59" s="79"/>
      <c r="FL59" s="79"/>
      <c r="FM59" s="79"/>
      <c r="FN59" s="79"/>
      <c r="FO59" s="79"/>
      <c r="FP59" s="79"/>
      <c r="FQ59" s="79"/>
      <c r="FR59" s="79"/>
      <c r="FS59" s="79"/>
      <c r="FT59" s="79"/>
      <c r="FU59" s="79"/>
      <c r="FV59" s="79"/>
      <c r="FW59" s="79"/>
      <c r="FX59" s="79"/>
      <c r="FY59" s="79"/>
      <c r="FZ59" s="79"/>
      <c r="GA59" s="79"/>
      <c r="GB59" s="79"/>
      <c r="GC59" s="79"/>
      <c r="GD59" s="79"/>
      <c r="GE59" s="79"/>
      <c r="GF59" s="79"/>
      <c r="GG59" s="79"/>
      <c r="GH59" s="79"/>
      <c r="GI59" s="79"/>
      <c r="GJ59" s="79"/>
      <c r="GK59" s="79"/>
      <c r="GL59" s="79"/>
      <c r="GM59" s="79"/>
      <c r="GN59" s="79"/>
      <c r="GO59" s="79"/>
      <c r="GP59" s="79"/>
      <c r="GQ59" s="79"/>
      <c r="GR59" s="79"/>
      <c r="GS59" s="79"/>
      <c r="GT59" s="79"/>
      <c r="GU59" s="79"/>
      <c r="GV59" s="79"/>
      <c r="GW59" s="79"/>
      <c r="GX59" s="79"/>
      <c r="GY59" s="79"/>
      <c r="GZ59" s="79"/>
      <c r="HA59" s="79"/>
      <c r="HB59" s="79"/>
      <c r="HC59" s="79"/>
      <c r="HD59" s="79"/>
      <c r="HE59" s="79"/>
      <c r="HF59" s="79"/>
      <c r="HG59" s="79"/>
      <c r="HH59" s="79"/>
      <c r="HI59" s="79"/>
      <c r="HJ59" s="79"/>
      <c r="HK59" s="79"/>
      <c r="HL59" s="79"/>
      <c r="HM59" s="79"/>
      <c r="HN59" s="79"/>
      <c r="HO59" s="79"/>
      <c r="HP59" s="79"/>
      <c r="HQ59" s="79"/>
      <c r="HR59" s="79"/>
      <c r="HS59" s="79"/>
      <c r="HT59" s="79"/>
      <c r="HU59" s="79"/>
      <c r="HV59" s="79"/>
      <c r="HW59" s="79"/>
      <c r="HX59" s="79"/>
      <c r="HY59" s="79"/>
      <c r="HZ59" s="79"/>
      <c r="IA59" s="79"/>
      <c r="IB59" s="79"/>
      <c r="IC59" s="79"/>
      <c r="ID59" s="79"/>
      <c r="IE59" s="79"/>
      <c r="IF59" s="79"/>
      <c r="IG59" s="79"/>
      <c r="IH59" s="79"/>
      <c r="II59" s="79"/>
      <c r="IJ59" s="79"/>
      <c r="IK59" s="79"/>
      <c r="IL59" s="79"/>
      <c r="IM59" s="79"/>
      <c r="IN59" s="79"/>
      <c r="IO59" s="79"/>
      <c r="IP59" s="79"/>
      <c r="IQ59" s="79"/>
      <c r="IR59" s="79"/>
      <c r="IS59" s="79"/>
      <c r="IT59" s="79"/>
      <c r="IU59" s="79"/>
    </row>
    <row r="60" spans="1:255" ht="11.25" customHeight="1">
      <c r="B60" s="16" t="s">
        <v>19</v>
      </c>
      <c r="C60" s="17"/>
      <c r="D60" s="17"/>
      <c r="E60" s="17"/>
      <c r="F60" s="18"/>
      <c r="G60" s="19">
        <f>SUM(G59)</f>
        <v>0</v>
      </c>
    </row>
    <row r="61" spans="1:255" ht="15.75" customHeight="1">
      <c r="A61" s="5"/>
      <c r="B61" s="13"/>
      <c r="C61" s="14"/>
      <c r="D61" s="14"/>
      <c r="E61" s="14"/>
      <c r="F61" s="15"/>
      <c r="G61" s="15"/>
      <c r="K61" s="69"/>
    </row>
    <row r="62" spans="1:255" ht="12" customHeight="1">
      <c r="A62" s="5"/>
      <c r="B62" s="85" t="s">
        <v>20</v>
      </c>
      <c r="C62" s="86"/>
      <c r="D62" s="87"/>
      <c r="E62" s="87"/>
      <c r="F62" s="88"/>
      <c r="G62" s="89"/>
    </row>
    <row r="63" spans="1:255" ht="24" customHeight="1">
      <c r="A63" s="5"/>
      <c r="B63" s="90" t="s">
        <v>10</v>
      </c>
      <c r="C63" s="91" t="s">
        <v>11</v>
      </c>
      <c r="D63" s="91" t="s">
        <v>12</v>
      </c>
      <c r="E63" s="90" t="s">
        <v>13</v>
      </c>
      <c r="F63" s="91" t="s">
        <v>14</v>
      </c>
      <c r="G63" s="90" t="s">
        <v>15</v>
      </c>
    </row>
    <row r="64" spans="1:255" s="113" customFormat="1" ht="12" customHeight="1">
      <c r="A64" s="107"/>
      <c r="B64" s="108"/>
      <c r="C64" s="109"/>
      <c r="D64" s="109"/>
      <c r="E64" s="109"/>
      <c r="F64" s="110"/>
      <c r="G64" s="111">
        <f>+F64*D64</f>
        <v>0</v>
      </c>
      <c r="H64" s="112"/>
      <c r="I64" s="112"/>
      <c r="J64" s="112"/>
      <c r="K64" s="112"/>
      <c r="L64" s="112"/>
      <c r="M64" s="112"/>
      <c r="N64" s="112"/>
      <c r="O64" s="112"/>
      <c r="P64" s="112"/>
      <c r="Q64" s="112"/>
      <c r="R64" s="112"/>
      <c r="S64" s="112"/>
      <c r="T64" s="112"/>
      <c r="U64" s="112"/>
      <c r="V64" s="112"/>
      <c r="W64" s="112"/>
      <c r="X64" s="112"/>
      <c r="Y64" s="112"/>
      <c r="Z64" s="112"/>
      <c r="AA64" s="112"/>
      <c r="AB64" s="112"/>
      <c r="AC64" s="112"/>
      <c r="AD64" s="112"/>
      <c r="AE64" s="112"/>
      <c r="AF64" s="112"/>
      <c r="AG64" s="112"/>
      <c r="AH64" s="112"/>
      <c r="AI64" s="112"/>
      <c r="AJ64" s="112"/>
      <c r="AK64" s="112"/>
      <c r="AL64" s="112"/>
      <c r="AM64" s="112"/>
      <c r="AN64" s="112"/>
      <c r="AO64" s="112"/>
      <c r="AP64" s="112"/>
      <c r="AQ64" s="112"/>
      <c r="AR64" s="112"/>
      <c r="AS64" s="112"/>
      <c r="AT64" s="112"/>
      <c r="AU64" s="112"/>
      <c r="AV64" s="112"/>
      <c r="AW64" s="112"/>
      <c r="AX64" s="112"/>
      <c r="AY64" s="112"/>
      <c r="AZ64" s="112"/>
      <c r="BA64" s="112"/>
      <c r="BB64" s="112"/>
      <c r="BC64" s="112"/>
      <c r="BD64" s="112"/>
      <c r="BE64" s="112"/>
      <c r="BF64" s="112"/>
      <c r="BG64" s="112"/>
      <c r="BH64" s="112"/>
      <c r="BI64" s="112"/>
      <c r="BJ64" s="112"/>
      <c r="BK64" s="112"/>
      <c r="BL64" s="112"/>
      <c r="BM64" s="112"/>
      <c r="BN64" s="112"/>
      <c r="BO64" s="112"/>
      <c r="BP64" s="112"/>
      <c r="BQ64" s="112"/>
      <c r="BR64" s="112"/>
      <c r="BS64" s="112"/>
      <c r="BT64" s="112"/>
      <c r="BU64" s="112"/>
      <c r="BV64" s="112"/>
      <c r="BW64" s="112"/>
      <c r="BX64" s="112"/>
      <c r="BY64" s="112"/>
      <c r="BZ64" s="112"/>
      <c r="CA64" s="112"/>
      <c r="CB64" s="112"/>
      <c r="CC64" s="112"/>
      <c r="CD64" s="112"/>
      <c r="CE64" s="112"/>
      <c r="CF64" s="112"/>
      <c r="CG64" s="112"/>
      <c r="CH64" s="112"/>
      <c r="CI64" s="112"/>
      <c r="CJ64" s="112"/>
      <c r="CK64" s="112"/>
      <c r="CL64" s="112"/>
      <c r="CM64" s="112"/>
      <c r="CN64" s="112"/>
      <c r="CO64" s="112"/>
      <c r="CP64" s="112"/>
      <c r="CQ64" s="112"/>
      <c r="CR64" s="112"/>
      <c r="CS64" s="112"/>
      <c r="CT64" s="112"/>
      <c r="CU64" s="112"/>
      <c r="CV64" s="112"/>
      <c r="CW64" s="112"/>
      <c r="CX64" s="112"/>
      <c r="CY64" s="112"/>
      <c r="CZ64" s="112"/>
      <c r="DA64" s="112"/>
      <c r="DB64" s="112"/>
      <c r="DC64" s="112"/>
      <c r="DD64" s="112"/>
      <c r="DE64" s="112"/>
      <c r="DF64" s="112"/>
      <c r="DG64" s="112"/>
      <c r="DH64" s="112"/>
      <c r="DI64" s="112"/>
      <c r="DJ64" s="112"/>
      <c r="DK64" s="112"/>
      <c r="DL64" s="112"/>
      <c r="DM64" s="112"/>
      <c r="DN64" s="112"/>
      <c r="DO64" s="112"/>
      <c r="DP64" s="112"/>
      <c r="DQ64" s="112"/>
      <c r="DR64" s="112"/>
      <c r="DS64" s="112"/>
      <c r="DT64" s="112"/>
      <c r="DU64" s="112"/>
      <c r="DV64" s="112"/>
      <c r="DW64" s="112"/>
      <c r="DX64" s="112"/>
      <c r="DY64" s="112"/>
      <c r="DZ64" s="112"/>
      <c r="EA64" s="112"/>
      <c r="EB64" s="112"/>
      <c r="EC64" s="112"/>
      <c r="ED64" s="112"/>
      <c r="EE64" s="112"/>
      <c r="EF64" s="112"/>
      <c r="EG64" s="112"/>
      <c r="EH64" s="112"/>
      <c r="EI64" s="112"/>
      <c r="EJ64" s="112"/>
      <c r="EK64" s="112"/>
      <c r="EL64" s="112"/>
      <c r="EM64" s="112"/>
      <c r="EN64" s="112"/>
      <c r="EO64" s="112"/>
      <c r="EP64" s="112"/>
      <c r="EQ64" s="112"/>
      <c r="ER64" s="112"/>
      <c r="ES64" s="112"/>
      <c r="ET64" s="112"/>
      <c r="EU64" s="112"/>
      <c r="EV64" s="112"/>
      <c r="EW64" s="112"/>
      <c r="EX64" s="112"/>
      <c r="EY64" s="112"/>
      <c r="EZ64" s="112"/>
      <c r="FA64" s="112"/>
      <c r="FB64" s="112"/>
      <c r="FC64" s="112"/>
      <c r="FD64" s="112"/>
      <c r="FE64" s="112"/>
      <c r="FF64" s="112"/>
      <c r="FG64" s="112"/>
      <c r="FH64" s="112"/>
      <c r="FI64" s="112"/>
      <c r="FJ64" s="112"/>
      <c r="FK64" s="112"/>
      <c r="FL64" s="112"/>
      <c r="FM64" s="112"/>
      <c r="FN64" s="112"/>
      <c r="FO64" s="112"/>
      <c r="FP64" s="112"/>
      <c r="FQ64" s="112"/>
      <c r="FR64" s="112"/>
      <c r="FS64" s="112"/>
      <c r="FT64" s="112"/>
      <c r="FU64" s="112"/>
      <c r="FV64" s="112"/>
      <c r="FW64" s="112"/>
      <c r="FX64" s="112"/>
      <c r="FY64" s="112"/>
      <c r="FZ64" s="112"/>
      <c r="GA64" s="112"/>
      <c r="GB64" s="112"/>
      <c r="GC64" s="112"/>
      <c r="GD64" s="112"/>
      <c r="GE64" s="112"/>
      <c r="GF64" s="112"/>
      <c r="GG64" s="112"/>
      <c r="GH64" s="112"/>
      <c r="GI64" s="112"/>
      <c r="GJ64" s="112"/>
      <c r="GK64" s="112"/>
      <c r="GL64" s="112"/>
      <c r="GM64" s="112"/>
      <c r="GN64" s="112"/>
      <c r="GO64" s="112"/>
      <c r="GP64" s="112"/>
      <c r="GQ64" s="112"/>
      <c r="GR64" s="112"/>
      <c r="GS64" s="112"/>
      <c r="GT64" s="112"/>
      <c r="GU64" s="112"/>
      <c r="GV64" s="112"/>
      <c r="GW64" s="112"/>
      <c r="GX64" s="112"/>
      <c r="GY64" s="112"/>
      <c r="GZ64" s="112"/>
      <c r="HA64" s="112"/>
      <c r="HB64" s="112"/>
      <c r="HC64" s="112"/>
      <c r="HD64" s="112"/>
      <c r="HE64" s="112"/>
      <c r="HF64" s="112"/>
      <c r="HG64" s="112"/>
      <c r="HH64" s="112"/>
      <c r="HI64" s="112"/>
      <c r="HJ64" s="112"/>
      <c r="HK64" s="112"/>
      <c r="HL64" s="112"/>
      <c r="HM64" s="112"/>
      <c r="HN64" s="112"/>
      <c r="HO64" s="112"/>
      <c r="HP64" s="112"/>
      <c r="HQ64" s="112"/>
      <c r="HR64" s="112"/>
      <c r="HS64" s="112"/>
      <c r="HT64" s="112"/>
      <c r="HU64" s="112"/>
      <c r="HV64" s="112"/>
      <c r="HW64" s="112"/>
      <c r="HX64" s="112"/>
      <c r="HY64" s="112"/>
      <c r="HZ64" s="112"/>
      <c r="IA64" s="112"/>
      <c r="IB64" s="112"/>
      <c r="IC64" s="112"/>
      <c r="ID64" s="112"/>
      <c r="IE64" s="112"/>
      <c r="IF64" s="112"/>
      <c r="IG64" s="112"/>
      <c r="IH64" s="112"/>
      <c r="II64" s="112"/>
      <c r="IJ64" s="112"/>
      <c r="IK64" s="112"/>
      <c r="IL64" s="112"/>
      <c r="IM64" s="112"/>
      <c r="IN64" s="112"/>
      <c r="IO64" s="112"/>
      <c r="IP64" s="112"/>
      <c r="IQ64" s="112"/>
      <c r="IR64" s="112"/>
      <c r="IS64" s="112"/>
      <c r="IT64" s="112"/>
      <c r="IU64" s="112"/>
    </row>
    <row r="65" spans="1:255" ht="12" customHeight="1">
      <c r="A65" s="33"/>
      <c r="B65" s="70" t="s">
        <v>21</v>
      </c>
      <c r="C65" s="71"/>
      <c r="D65" s="71"/>
      <c r="E65" s="71"/>
      <c r="F65" s="72"/>
      <c r="G65" s="73">
        <f>SUM(G64:G64)</f>
        <v>0</v>
      </c>
    </row>
    <row r="66" spans="1:255" ht="12" customHeight="1">
      <c r="A66" s="33"/>
      <c r="B66" s="117"/>
      <c r="C66" s="14"/>
      <c r="D66" s="14"/>
      <c r="E66" s="14"/>
      <c r="F66" s="15"/>
      <c r="G66" s="15"/>
    </row>
    <row r="67" spans="1:255" ht="12" customHeight="1">
      <c r="A67" s="5"/>
      <c r="B67" s="85" t="s">
        <v>22</v>
      </c>
      <c r="C67" s="86"/>
      <c r="D67" s="87"/>
      <c r="E67" s="87"/>
      <c r="F67" s="88"/>
      <c r="G67" s="89"/>
    </row>
    <row r="68" spans="1:255" ht="24" customHeight="1">
      <c r="A68" s="5"/>
      <c r="B68" s="90" t="s">
        <v>23</v>
      </c>
      <c r="C68" s="91" t="s">
        <v>24</v>
      </c>
      <c r="D68" s="91" t="s">
        <v>25</v>
      </c>
      <c r="E68" s="90" t="s">
        <v>13</v>
      </c>
      <c r="F68" s="91" t="s">
        <v>14</v>
      </c>
      <c r="G68" s="90" t="s">
        <v>15</v>
      </c>
    </row>
    <row r="69" spans="1:255" s="113" customFormat="1" ht="12" customHeight="1">
      <c r="A69" s="107"/>
      <c r="B69" s="114" t="s">
        <v>65</v>
      </c>
      <c r="C69" s="109"/>
      <c r="D69" s="109"/>
      <c r="E69" s="109"/>
      <c r="F69" s="110"/>
      <c r="G69" s="111"/>
      <c r="H69" s="112"/>
      <c r="I69" s="112"/>
      <c r="J69" s="112"/>
      <c r="K69" s="112"/>
      <c r="L69" s="112"/>
      <c r="M69" s="112"/>
      <c r="N69" s="112"/>
      <c r="O69" s="112"/>
      <c r="P69" s="112"/>
      <c r="Q69" s="112"/>
      <c r="R69" s="112"/>
      <c r="S69" s="112"/>
      <c r="T69" s="112"/>
      <c r="U69" s="112"/>
      <c r="V69" s="112"/>
      <c r="W69" s="112"/>
      <c r="X69" s="112"/>
      <c r="Y69" s="112"/>
      <c r="Z69" s="112"/>
      <c r="AA69" s="112"/>
      <c r="AB69" s="112"/>
      <c r="AC69" s="112"/>
      <c r="AD69" s="112"/>
      <c r="AE69" s="112"/>
      <c r="AF69" s="112"/>
      <c r="AG69" s="112"/>
      <c r="AH69" s="112"/>
      <c r="AI69" s="112"/>
      <c r="AJ69" s="112"/>
      <c r="AK69" s="112"/>
      <c r="AL69" s="112"/>
      <c r="AM69" s="112"/>
      <c r="AN69" s="112"/>
      <c r="AO69" s="112"/>
      <c r="AP69" s="112"/>
      <c r="AQ69" s="112"/>
      <c r="AR69" s="112"/>
      <c r="AS69" s="112"/>
      <c r="AT69" s="112"/>
      <c r="AU69" s="112"/>
      <c r="AV69" s="112"/>
      <c r="AW69" s="112"/>
      <c r="AX69" s="112"/>
      <c r="AY69" s="112"/>
      <c r="AZ69" s="112"/>
      <c r="BA69" s="112"/>
      <c r="BB69" s="112"/>
      <c r="BC69" s="112"/>
      <c r="BD69" s="112"/>
      <c r="BE69" s="112"/>
      <c r="BF69" s="112"/>
      <c r="BG69" s="112"/>
      <c r="BH69" s="112"/>
      <c r="BI69" s="112"/>
      <c r="BJ69" s="112"/>
      <c r="BK69" s="112"/>
      <c r="BL69" s="112"/>
      <c r="BM69" s="112"/>
      <c r="BN69" s="112"/>
      <c r="BO69" s="112"/>
      <c r="BP69" s="112"/>
      <c r="BQ69" s="112"/>
      <c r="BR69" s="112"/>
      <c r="BS69" s="112"/>
      <c r="BT69" s="112"/>
      <c r="BU69" s="112"/>
      <c r="BV69" s="112"/>
      <c r="BW69" s="112"/>
      <c r="BX69" s="112"/>
      <c r="BY69" s="112"/>
      <c r="BZ69" s="112"/>
      <c r="CA69" s="112"/>
      <c r="CB69" s="112"/>
      <c r="CC69" s="112"/>
      <c r="CD69" s="112"/>
      <c r="CE69" s="112"/>
      <c r="CF69" s="112"/>
      <c r="CG69" s="112"/>
      <c r="CH69" s="112"/>
      <c r="CI69" s="112"/>
      <c r="CJ69" s="112"/>
      <c r="CK69" s="112"/>
      <c r="CL69" s="112"/>
      <c r="CM69" s="112"/>
      <c r="CN69" s="112"/>
      <c r="CO69" s="112"/>
      <c r="CP69" s="112"/>
      <c r="CQ69" s="112"/>
      <c r="CR69" s="112"/>
      <c r="CS69" s="112"/>
      <c r="CT69" s="112"/>
      <c r="CU69" s="112"/>
      <c r="CV69" s="112"/>
      <c r="CW69" s="112"/>
      <c r="CX69" s="112"/>
      <c r="CY69" s="112"/>
      <c r="CZ69" s="112"/>
      <c r="DA69" s="112"/>
      <c r="DB69" s="112"/>
      <c r="DC69" s="112"/>
      <c r="DD69" s="112"/>
      <c r="DE69" s="112"/>
      <c r="DF69" s="112"/>
      <c r="DG69" s="112"/>
      <c r="DH69" s="112"/>
      <c r="DI69" s="112"/>
      <c r="DJ69" s="112"/>
      <c r="DK69" s="112"/>
      <c r="DL69" s="112"/>
      <c r="DM69" s="112"/>
      <c r="DN69" s="112"/>
      <c r="DO69" s="112"/>
      <c r="DP69" s="112"/>
      <c r="DQ69" s="112"/>
      <c r="DR69" s="112"/>
      <c r="DS69" s="112"/>
      <c r="DT69" s="112"/>
      <c r="DU69" s="112"/>
      <c r="DV69" s="112"/>
      <c r="DW69" s="112"/>
      <c r="DX69" s="112"/>
      <c r="DY69" s="112"/>
      <c r="DZ69" s="112"/>
      <c r="EA69" s="112"/>
      <c r="EB69" s="112"/>
      <c r="EC69" s="112"/>
      <c r="ED69" s="112"/>
      <c r="EE69" s="112"/>
      <c r="EF69" s="112"/>
      <c r="EG69" s="112"/>
      <c r="EH69" s="112"/>
      <c r="EI69" s="112"/>
      <c r="EJ69" s="112"/>
      <c r="EK69" s="112"/>
      <c r="EL69" s="112"/>
      <c r="EM69" s="112"/>
      <c r="EN69" s="112"/>
      <c r="EO69" s="112"/>
      <c r="EP69" s="112"/>
      <c r="EQ69" s="112"/>
      <c r="ER69" s="112"/>
      <c r="ES69" s="112"/>
      <c r="ET69" s="112"/>
      <c r="EU69" s="112"/>
      <c r="EV69" s="112"/>
      <c r="EW69" s="112"/>
      <c r="EX69" s="112"/>
      <c r="EY69" s="112"/>
      <c r="EZ69" s="112"/>
      <c r="FA69" s="112"/>
      <c r="FB69" s="112"/>
      <c r="FC69" s="112"/>
      <c r="FD69" s="112"/>
      <c r="FE69" s="112"/>
      <c r="FF69" s="112"/>
      <c r="FG69" s="112"/>
      <c r="FH69" s="112"/>
      <c r="FI69" s="112"/>
      <c r="FJ69" s="112"/>
      <c r="FK69" s="112"/>
      <c r="FL69" s="112"/>
      <c r="FM69" s="112"/>
      <c r="FN69" s="112"/>
      <c r="FO69" s="112"/>
      <c r="FP69" s="112"/>
      <c r="FQ69" s="112"/>
      <c r="FR69" s="112"/>
      <c r="FS69" s="112"/>
      <c r="FT69" s="112"/>
      <c r="FU69" s="112"/>
      <c r="FV69" s="112"/>
      <c r="FW69" s="112"/>
      <c r="FX69" s="112"/>
      <c r="FY69" s="112"/>
      <c r="FZ69" s="112"/>
      <c r="GA69" s="112"/>
      <c r="GB69" s="112"/>
      <c r="GC69" s="112"/>
      <c r="GD69" s="112"/>
      <c r="GE69" s="112"/>
      <c r="GF69" s="112"/>
      <c r="GG69" s="112"/>
      <c r="GH69" s="112"/>
      <c r="GI69" s="112"/>
      <c r="GJ69" s="112"/>
      <c r="GK69" s="112"/>
      <c r="GL69" s="112"/>
      <c r="GM69" s="112"/>
      <c r="GN69" s="112"/>
      <c r="GO69" s="112"/>
      <c r="GP69" s="112"/>
      <c r="GQ69" s="112"/>
      <c r="GR69" s="112"/>
      <c r="GS69" s="112"/>
      <c r="GT69" s="112"/>
      <c r="GU69" s="112"/>
      <c r="GV69" s="112"/>
      <c r="GW69" s="112"/>
      <c r="GX69" s="112"/>
      <c r="GY69" s="112"/>
      <c r="GZ69" s="112"/>
      <c r="HA69" s="112"/>
      <c r="HB69" s="112"/>
      <c r="HC69" s="112"/>
      <c r="HD69" s="112"/>
      <c r="HE69" s="112"/>
      <c r="HF69" s="112"/>
      <c r="HG69" s="112"/>
      <c r="HH69" s="112"/>
      <c r="HI69" s="112"/>
      <c r="HJ69" s="112"/>
      <c r="HK69" s="112"/>
      <c r="HL69" s="112"/>
      <c r="HM69" s="112"/>
      <c r="HN69" s="112"/>
      <c r="HO69" s="112"/>
      <c r="HP69" s="112"/>
      <c r="HQ69" s="112"/>
      <c r="HR69" s="112"/>
      <c r="HS69" s="112"/>
      <c r="HT69" s="112"/>
      <c r="HU69" s="112"/>
      <c r="HV69" s="112"/>
      <c r="HW69" s="112"/>
      <c r="HX69" s="112"/>
      <c r="HY69" s="112"/>
      <c r="HZ69" s="112"/>
      <c r="IA69" s="112"/>
      <c r="IB69" s="112"/>
      <c r="IC69" s="112"/>
      <c r="ID69" s="112"/>
      <c r="IE69" s="112"/>
      <c r="IF69" s="112"/>
      <c r="IG69" s="112"/>
      <c r="IH69" s="112"/>
      <c r="II69" s="112"/>
      <c r="IJ69" s="112"/>
      <c r="IK69" s="112"/>
      <c r="IL69" s="112"/>
      <c r="IM69" s="112"/>
      <c r="IN69" s="112"/>
      <c r="IO69" s="112"/>
      <c r="IP69" s="112"/>
      <c r="IQ69" s="112"/>
      <c r="IR69" s="112"/>
      <c r="IS69" s="112"/>
      <c r="IT69" s="112"/>
      <c r="IU69" s="112"/>
    </row>
    <row r="70" spans="1:255" s="113" customFormat="1" ht="12" customHeight="1">
      <c r="A70" s="107"/>
      <c r="B70" s="108" t="s">
        <v>121</v>
      </c>
      <c r="C70" s="109" t="s">
        <v>26</v>
      </c>
      <c r="D70" s="109">
        <v>100</v>
      </c>
      <c r="E70" s="109" t="s">
        <v>122</v>
      </c>
      <c r="F70" s="110">
        <v>1120</v>
      </c>
      <c r="G70" s="111">
        <f t="shared" ref="G69:G86" si="3">+D70*F70</f>
        <v>112000</v>
      </c>
      <c r="H70" s="112"/>
      <c r="I70" s="112"/>
      <c r="J70" s="112"/>
      <c r="K70" s="112"/>
      <c r="L70" s="112"/>
      <c r="M70" s="112"/>
      <c r="N70" s="112"/>
      <c r="O70" s="112"/>
      <c r="P70" s="112"/>
      <c r="Q70" s="112"/>
      <c r="R70" s="112"/>
      <c r="S70" s="112"/>
      <c r="T70" s="112"/>
      <c r="U70" s="112"/>
      <c r="V70" s="112"/>
      <c r="W70" s="112"/>
      <c r="X70" s="112"/>
      <c r="Y70" s="112"/>
      <c r="Z70" s="112"/>
      <c r="AA70" s="112"/>
      <c r="AB70" s="112"/>
      <c r="AC70" s="112"/>
      <c r="AD70" s="112"/>
      <c r="AE70" s="112"/>
      <c r="AF70" s="112"/>
      <c r="AG70" s="112"/>
      <c r="AH70" s="112"/>
      <c r="AI70" s="112"/>
      <c r="AJ70" s="112"/>
      <c r="AK70" s="112"/>
      <c r="AL70" s="112"/>
      <c r="AM70" s="112"/>
      <c r="AN70" s="112"/>
      <c r="AO70" s="112"/>
      <c r="AP70" s="112"/>
      <c r="AQ70" s="112"/>
      <c r="AR70" s="112"/>
      <c r="AS70" s="112"/>
      <c r="AT70" s="112"/>
      <c r="AU70" s="112"/>
      <c r="AV70" s="112"/>
      <c r="AW70" s="112"/>
      <c r="AX70" s="112"/>
      <c r="AY70" s="112"/>
      <c r="AZ70" s="112"/>
      <c r="BA70" s="112"/>
      <c r="BB70" s="112"/>
      <c r="BC70" s="112"/>
      <c r="BD70" s="112"/>
      <c r="BE70" s="112"/>
      <c r="BF70" s="112"/>
      <c r="BG70" s="112"/>
      <c r="BH70" s="112"/>
      <c r="BI70" s="112"/>
      <c r="BJ70" s="112"/>
      <c r="BK70" s="112"/>
      <c r="BL70" s="112"/>
      <c r="BM70" s="112"/>
      <c r="BN70" s="112"/>
      <c r="BO70" s="112"/>
      <c r="BP70" s="112"/>
      <c r="BQ70" s="112"/>
      <c r="BR70" s="112"/>
      <c r="BS70" s="112"/>
      <c r="BT70" s="112"/>
      <c r="BU70" s="112"/>
      <c r="BV70" s="112"/>
      <c r="BW70" s="112"/>
      <c r="BX70" s="112"/>
      <c r="BY70" s="112"/>
      <c r="BZ70" s="112"/>
      <c r="CA70" s="112"/>
      <c r="CB70" s="112"/>
      <c r="CC70" s="112"/>
      <c r="CD70" s="112"/>
      <c r="CE70" s="112"/>
      <c r="CF70" s="112"/>
      <c r="CG70" s="112"/>
      <c r="CH70" s="112"/>
      <c r="CI70" s="112"/>
      <c r="CJ70" s="112"/>
      <c r="CK70" s="112"/>
      <c r="CL70" s="112"/>
      <c r="CM70" s="112"/>
      <c r="CN70" s="112"/>
      <c r="CO70" s="112"/>
      <c r="CP70" s="112"/>
      <c r="CQ70" s="112"/>
      <c r="CR70" s="112"/>
      <c r="CS70" s="112"/>
      <c r="CT70" s="112"/>
      <c r="CU70" s="112"/>
      <c r="CV70" s="112"/>
      <c r="CW70" s="112"/>
      <c r="CX70" s="112"/>
      <c r="CY70" s="112"/>
      <c r="CZ70" s="112"/>
      <c r="DA70" s="112"/>
      <c r="DB70" s="112"/>
      <c r="DC70" s="112"/>
      <c r="DD70" s="112"/>
      <c r="DE70" s="112"/>
      <c r="DF70" s="112"/>
      <c r="DG70" s="112"/>
      <c r="DH70" s="112"/>
      <c r="DI70" s="112"/>
      <c r="DJ70" s="112"/>
      <c r="DK70" s="112"/>
      <c r="DL70" s="112"/>
      <c r="DM70" s="112"/>
      <c r="DN70" s="112"/>
      <c r="DO70" s="112"/>
      <c r="DP70" s="112"/>
      <c r="DQ70" s="112"/>
      <c r="DR70" s="112"/>
      <c r="DS70" s="112"/>
      <c r="DT70" s="112"/>
      <c r="DU70" s="112"/>
      <c r="DV70" s="112"/>
      <c r="DW70" s="112"/>
      <c r="DX70" s="112"/>
      <c r="DY70" s="112"/>
      <c r="DZ70" s="112"/>
      <c r="EA70" s="112"/>
      <c r="EB70" s="112"/>
      <c r="EC70" s="112"/>
      <c r="ED70" s="112"/>
      <c r="EE70" s="112"/>
      <c r="EF70" s="112"/>
      <c r="EG70" s="112"/>
      <c r="EH70" s="112"/>
      <c r="EI70" s="112"/>
      <c r="EJ70" s="112"/>
      <c r="EK70" s="112"/>
      <c r="EL70" s="112"/>
      <c r="EM70" s="112"/>
      <c r="EN70" s="112"/>
      <c r="EO70" s="112"/>
      <c r="EP70" s="112"/>
      <c r="EQ70" s="112"/>
      <c r="ER70" s="112"/>
      <c r="ES70" s="112"/>
      <c r="ET70" s="112"/>
      <c r="EU70" s="112"/>
      <c r="EV70" s="112"/>
      <c r="EW70" s="112"/>
      <c r="EX70" s="112"/>
      <c r="EY70" s="112"/>
      <c r="EZ70" s="112"/>
      <c r="FA70" s="112"/>
      <c r="FB70" s="112"/>
      <c r="FC70" s="112"/>
      <c r="FD70" s="112"/>
      <c r="FE70" s="112"/>
      <c r="FF70" s="112"/>
      <c r="FG70" s="112"/>
      <c r="FH70" s="112"/>
      <c r="FI70" s="112"/>
      <c r="FJ70" s="112"/>
      <c r="FK70" s="112"/>
      <c r="FL70" s="112"/>
      <c r="FM70" s="112"/>
      <c r="FN70" s="112"/>
      <c r="FO70" s="112"/>
      <c r="FP70" s="112"/>
      <c r="FQ70" s="112"/>
      <c r="FR70" s="112"/>
      <c r="FS70" s="112"/>
      <c r="FT70" s="112"/>
      <c r="FU70" s="112"/>
      <c r="FV70" s="112"/>
      <c r="FW70" s="112"/>
      <c r="FX70" s="112"/>
      <c r="FY70" s="112"/>
      <c r="FZ70" s="112"/>
      <c r="GA70" s="112"/>
      <c r="GB70" s="112"/>
      <c r="GC70" s="112"/>
      <c r="GD70" s="112"/>
      <c r="GE70" s="112"/>
      <c r="GF70" s="112"/>
      <c r="GG70" s="112"/>
      <c r="GH70" s="112"/>
      <c r="GI70" s="112"/>
      <c r="GJ70" s="112"/>
      <c r="GK70" s="112"/>
      <c r="GL70" s="112"/>
      <c r="GM70" s="112"/>
      <c r="GN70" s="112"/>
      <c r="GO70" s="112"/>
      <c r="GP70" s="112"/>
      <c r="GQ70" s="112"/>
      <c r="GR70" s="112"/>
      <c r="GS70" s="112"/>
      <c r="GT70" s="112"/>
      <c r="GU70" s="112"/>
      <c r="GV70" s="112"/>
      <c r="GW70" s="112"/>
      <c r="GX70" s="112"/>
      <c r="GY70" s="112"/>
      <c r="GZ70" s="112"/>
      <c r="HA70" s="112"/>
      <c r="HB70" s="112"/>
      <c r="HC70" s="112"/>
      <c r="HD70" s="112"/>
      <c r="HE70" s="112"/>
      <c r="HF70" s="112"/>
      <c r="HG70" s="112"/>
      <c r="HH70" s="112"/>
      <c r="HI70" s="112"/>
      <c r="HJ70" s="112"/>
      <c r="HK70" s="112"/>
      <c r="HL70" s="112"/>
      <c r="HM70" s="112"/>
      <c r="HN70" s="112"/>
      <c r="HO70" s="112"/>
      <c r="HP70" s="112"/>
      <c r="HQ70" s="112"/>
      <c r="HR70" s="112"/>
      <c r="HS70" s="112"/>
      <c r="HT70" s="112"/>
      <c r="HU70" s="112"/>
      <c r="HV70" s="112"/>
      <c r="HW70" s="112"/>
      <c r="HX70" s="112"/>
      <c r="HY70" s="112"/>
      <c r="HZ70" s="112"/>
      <c r="IA70" s="112"/>
      <c r="IB70" s="112"/>
      <c r="IC70" s="112"/>
      <c r="ID70" s="112"/>
      <c r="IE70" s="112"/>
      <c r="IF70" s="112"/>
      <c r="IG70" s="112"/>
      <c r="IH70" s="112"/>
      <c r="II70" s="112"/>
      <c r="IJ70" s="112"/>
      <c r="IK70" s="112"/>
      <c r="IL70" s="112"/>
      <c r="IM70" s="112"/>
      <c r="IN70" s="112"/>
      <c r="IO70" s="112"/>
      <c r="IP70" s="112"/>
      <c r="IQ70" s="112"/>
      <c r="IR70" s="112"/>
      <c r="IS70" s="112"/>
      <c r="IT70" s="112"/>
      <c r="IU70" s="112"/>
    </row>
    <row r="71" spans="1:255" s="113" customFormat="1" ht="12" customHeight="1">
      <c r="A71" s="107"/>
      <c r="B71" s="108" t="s">
        <v>123</v>
      </c>
      <c r="C71" s="109" t="s">
        <v>26</v>
      </c>
      <c r="D71" s="109">
        <v>150</v>
      </c>
      <c r="E71" s="109" t="s">
        <v>122</v>
      </c>
      <c r="F71" s="110">
        <v>1800</v>
      </c>
      <c r="G71" s="111">
        <f t="shared" si="3"/>
        <v>270000</v>
      </c>
      <c r="H71" s="112"/>
      <c r="I71" s="112"/>
      <c r="J71" s="112"/>
      <c r="K71" s="112"/>
      <c r="L71" s="112"/>
      <c r="M71" s="112"/>
      <c r="N71" s="112"/>
      <c r="O71" s="112"/>
      <c r="P71" s="112"/>
      <c r="Q71" s="112"/>
      <c r="R71" s="112"/>
      <c r="S71" s="112"/>
      <c r="T71" s="112"/>
      <c r="U71" s="112"/>
      <c r="V71" s="112"/>
      <c r="W71" s="112"/>
      <c r="X71" s="112"/>
      <c r="Y71" s="112"/>
      <c r="Z71" s="112"/>
      <c r="AA71" s="112"/>
      <c r="AB71" s="112"/>
      <c r="AC71" s="112"/>
      <c r="AD71" s="112"/>
      <c r="AE71" s="112"/>
      <c r="AF71" s="112"/>
      <c r="AG71" s="112"/>
      <c r="AH71" s="112"/>
      <c r="AI71" s="112"/>
      <c r="AJ71" s="112"/>
      <c r="AK71" s="112"/>
      <c r="AL71" s="112"/>
      <c r="AM71" s="112"/>
      <c r="AN71" s="112"/>
      <c r="AO71" s="112"/>
      <c r="AP71" s="112"/>
      <c r="AQ71" s="112"/>
      <c r="AR71" s="112"/>
      <c r="AS71" s="112"/>
      <c r="AT71" s="112"/>
      <c r="AU71" s="112"/>
      <c r="AV71" s="112"/>
      <c r="AW71" s="112"/>
      <c r="AX71" s="112"/>
      <c r="AY71" s="112"/>
      <c r="AZ71" s="112"/>
      <c r="BA71" s="112"/>
      <c r="BB71" s="112"/>
      <c r="BC71" s="112"/>
      <c r="BD71" s="112"/>
      <c r="BE71" s="112"/>
      <c r="BF71" s="112"/>
      <c r="BG71" s="112"/>
      <c r="BH71" s="112"/>
      <c r="BI71" s="112"/>
      <c r="BJ71" s="112"/>
      <c r="BK71" s="112"/>
      <c r="BL71" s="112"/>
      <c r="BM71" s="112"/>
      <c r="BN71" s="112"/>
      <c r="BO71" s="112"/>
      <c r="BP71" s="112"/>
      <c r="BQ71" s="112"/>
      <c r="BR71" s="112"/>
      <c r="BS71" s="112"/>
      <c r="BT71" s="112"/>
      <c r="BU71" s="112"/>
      <c r="BV71" s="112"/>
      <c r="BW71" s="112"/>
      <c r="BX71" s="112"/>
      <c r="BY71" s="112"/>
      <c r="BZ71" s="112"/>
      <c r="CA71" s="112"/>
      <c r="CB71" s="112"/>
      <c r="CC71" s="112"/>
      <c r="CD71" s="112"/>
      <c r="CE71" s="112"/>
      <c r="CF71" s="112"/>
      <c r="CG71" s="112"/>
      <c r="CH71" s="112"/>
      <c r="CI71" s="112"/>
      <c r="CJ71" s="112"/>
      <c r="CK71" s="112"/>
      <c r="CL71" s="112"/>
      <c r="CM71" s="112"/>
      <c r="CN71" s="112"/>
      <c r="CO71" s="112"/>
      <c r="CP71" s="112"/>
      <c r="CQ71" s="112"/>
      <c r="CR71" s="112"/>
      <c r="CS71" s="112"/>
      <c r="CT71" s="112"/>
      <c r="CU71" s="112"/>
      <c r="CV71" s="112"/>
      <c r="CW71" s="112"/>
      <c r="CX71" s="112"/>
      <c r="CY71" s="112"/>
      <c r="CZ71" s="112"/>
      <c r="DA71" s="112"/>
      <c r="DB71" s="112"/>
      <c r="DC71" s="112"/>
      <c r="DD71" s="112"/>
      <c r="DE71" s="112"/>
      <c r="DF71" s="112"/>
      <c r="DG71" s="112"/>
      <c r="DH71" s="112"/>
      <c r="DI71" s="112"/>
      <c r="DJ71" s="112"/>
      <c r="DK71" s="112"/>
      <c r="DL71" s="112"/>
      <c r="DM71" s="112"/>
      <c r="DN71" s="112"/>
      <c r="DO71" s="112"/>
      <c r="DP71" s="112"/>
      <c r="DQ71" s="112"/>
      <c r="DR71" s="112"/>
      <c r="DS71" s="112"/>
      <c r="DT71" s="112"/>
      <c r="DU71" s="112"/>
      <c r="DV71" s="112"/>
      <c r="DW71" s="112"/>
      <c r="DX71" s="112"/>
      <c r="DY71" s="112"/>
      <c r="DZ71" s="112"/>
      <c r="EA71" s="112"/>
      <c r="EB71" s="112"/>
      <c r="EC71" s="112"/>
      <c r="ED71" s="112"/>
      <c r="EE71" s="112"/>
      <c r="EF71" s="112"/>
      <c r="EG71" s="112"/>
      <c r="EH71" s="112"/>
      <c r="EI71" s="112"/>
      <c r="EJ71" s="112"/>
      <c r="EK71" s="112"/>
      <c r="EL71" s="112"/>
      <c r="EM71" s="112"/>
      <c r="EN71" s="112"/>
      <c r="EO71" s="112"/>
      <c r="EP71" s="112"/>
      <c r="EQ71" s="112"/>
      <c r="ER71" s="112"/>
      <c r="ES71" s="112"/>
      <c r="ET71" s="112"/>
      <c r="EU71" s="112"/>
      <c r="EV71" s="112"/>
      <c r="EW71" s="112"/>
      <c r="EX71" s="112"/>
      <c r="EY71" s="112"/>
      <c r="EZ71" s="112"/>
      <c r="FA71" s="112"/>
      <c r="FB71" s="112"/>
      <c r="FC71" s="112"/>
      <c r="FD71" s="112"/>
      <c r="FE71" s="112"/>
      <c r="FF71" s="112"/>
      <c r="FG71" s="112"/>
      <c r="FH71" s="112"/>
      <c r="FI71" s="112"/>
      <c r="FJ71" s="112"/>
      <c r="FK71" s="112"/>
      <c r="FL71" s="112"/>
      <c r="FM71" s="112"/>
      <c r="FN71" s="112"/>
      <c r="FO71" s="112"/>
      <c r="FP71" s="112"/>
      <c r="FQ71" s="112"/>
      <c r="FR71" s="112"/>
      <c r="FS71" s="112"/>
      <c r="FT71" s="112"/>
      <c r="FU71" s="112"/>
      <c r="FV71" s="112"/>
      <c r="FW71" s="112"/>
      <c r="FX71" s="112"/>
      <c r="FY71" s="112"/>
      <c r="FZ71" s="112"/>
      <c r="GA71" s="112"/>
      <c r="GB71" s="112"/>
      <c r="GC71" s="112"/>
      <c r="GD71" s="112"/>
      <c r="GE71" s="112"/>
      <c r="GF71" s="112"/>
      <c r="GG71" s="112"/>
      <c r="GH71" s="112"/>
      <c r="GI71" s="112"/>
      <c r="GJ71" s="112"/>
      <c r="GK71" s="112"/>
      <c r="GL71" s="112"/>
      <c r="GM71" s="112"/>
      <c r="GN71" s="112"/>
      <c r="GO71" s="112"/>
      <c r="GP71" s="112"/>
      <c r="GQ71" s="112"/>
      <c r="GR71" s="112"/>
      <c r="GS71" s="112"/>
      <c r="GT71" s="112"/>
      <c r="GU71" s="112"/>
      <c r="GV71" s="112"/>
      <c r="GW71" s="112"/>
      <c r="GX71" s="112"/>
      <c r="GY71" s="112"/>
      <c r="GZ71" s="112"/>
      <c r="HA71" s="112"/>
      <c r="HB71" s="112"/>
      <c r="HC71" s="112"/>
      <c r="HD71" s="112"/>
      <c r="HE71" s="112"/>
      <c r="HF71" s="112"/>
      <c r="HG71" s="112"/>
      <c r="HH71" s="112"/>
      <c r="HI71" s="112"/>
      <c r="HJ71" s="112"/>
      <c r="HK71" s="112"/>
      <c r="HL71" s="112"/>
      <c r="HM71" s="112"/>
      <c r="HN71" s="112"/>
      <c r="HO71" s="112"/>
      <c r="HP71" s="112"/>
      <c r="HQ71" s="112"/>
      <c r="HR71" s="112"/>
      <c r="HS71" s="112"/>
      <c r="HT71" s="112"/>
      <c r="HU71" s="112"/>
      <c r="HV71" s="112"/>
      <c r="HW71" s="112"/>
      <c r="HX71" s="112"/>
      <c r="HY71" s="112"/>
      <c r="HZ71" s="112"/>
      <c r="IA71" s="112"/>
      <c r="IB71" s="112"/>
      <c r="IC71" s="112"/>
      <c r="ID71" s="112"/>
      <c r="IE71" s="112"/>
      <c r="IF71" s="112"/>
      <c r="IG71" s="112"/>
      <c r="IH71" s="112"/>
      <c r="II71" s="112"/>
      <c r="IJ71" s="112"/>
      <c r="IK71" s="112"/>
      <c r="IL71" s="112"/>
      <c r="IM71" s="112"/>
      <c r="IN71" s="112"/>
      <c r="IO71" s="112"/>
      <c r="IP71" s="112"/>
      <c r="IQ71" s="112"/>
      <c r="IR71" s="112"/>
      <c r="IS71" s="112"/>
      <c r="IT71" s="112"/>
      <c r="IU71" s="112"/>
    </row>
    <row r="72" spans="1:255" s="113" customFormat="1" ht="12" customHeight="1">
      <c r="A72" s="107"/>
      <c r="B72" s="108" t="s">
        <v>66</v>
      </c>
      <c r="C72" s="109" t="s">
        <v>81</v>
      </c>
      <c r="D72" s="109">
        <v>450</v>
      </c>
      <c r="E72" s="109" t="s">
        <v>124</v>
      </c>
      <c r="F72" s="110">
        <v>1020</v>
      </c>
      <c r="G72" s="111">
        <f t="shared" si="3"/>
        <v>459000</v>
      </c>
      <c r="H72" s="112"/>
      <c r="I72" s="112"/>
      <c r="J72" s="112"/>
      <c r="K72" s="112"/>
      <c r="L72" s="112"/>
      <c r="M72" s="112"/>
      <c r="N72" s="112"/>
      <c r="O72" s="112"/>
      <c r="P72" s="112"/>
      <c r="Q72" s="112"/>
      <c r="R72" s="112"/>
      <c r="S72" s="112"/>
      <c r="T72" s="112"/>
      <c r="U72" s="112"/>
      <c r="V72" s="112"/>
      <c r="W72" s="112"/>
      <c r="X72" s="112"/>
      <c r="Y72" s="112"/>
      <c r="Z72" s="112"/>
      <c r="AA72" s="112"/>
      <c r="AB72" s="112"/>
      <c r="AC72" s="112"/>
      <c r="AD72" s="112"/>
      <c r="AE72" s="112"/>
      <c r="AF72" s="112"/>
      <c r="AG72" s="112"/>
      <c r="AH72" s="112"/>
      <c r="AI72" s="112"/>
      <c r="AJ72" s="112"/>
      <c r="AK72" s="112"/>
      <c r="AL72" s="112"/>
      <c r="AM72" s="112"/>
      <c r="AN72" s="112"/>
      <c r="AO72" s="112"/>
      <c r="AP72" s="112"/>
      <c r="AQ72" s="112"/>
      <c r="AR72" s="112"/>
      <c r="AS72" s="112"/>
      <c r="AT72" s="112"/>
      <c r="AU72" s="112"/>
      <c r="AV72" s="112"/>
      <c r="AW72" s="112"/>
      <c r="AX72" s="112"/>
      <c r="AY72" s="112"/>
      <c r="AZ72" s="112"/>
      <c r="BA72" s="112"/>
      <c r="BB72" s="112"/>
      <c r="BC72" s="112"/>
      <c r="BD72" s="112"/>
      <c r="BE72" s="112"/>
      <c r="BF72" s="112"/>
      <c r="BG72" s="112"/>
      <c r="BH72" s="112"/>
      <c r="BI72" s="112"/>
      <c r="BJ72" s="112"/>
      <c r="BK72" s="112"/>
      <c r="BL72" s="112"/>
      <c r="BM72" s="112"/>
      <c r="BN72" s="112"/>
      <c r="BO72" s="112"/>
      <c r="BP72" s="112"/>
      <c r="BQ72" s="112"/>
      <c r="BR72" s="112"/>
      <c r="BS72" s="112"/>
      <c r="BT72" s="112"/>
      <c r="BU72" s="112"/>
      <c r="BV72" s="112"/>
      <c r="BW72" s="112"/>
      <c r="BX72" s="112"/>
      <c r="BY72" s="112"/>
      <c r="BZ72" s="112"/>
      <c r="CA72" s="112"/>
      <c r="CB72" s="112"/>
      <c r="CC72" s="112"/>
      <c r="CD72" s="112"/>
      <c r="CE72" s="112"/>
      <c r="CF72" s="112"/>
      <c r="CG72" s="112"/>
      <c r="CH72" s="112"/>
      <c r="CI72" s="112"/>
      <c r="CJ72" s="112"/>
      <c r="CK72" s="112"/>
      <c r="CL72" s="112"/>
      <c r="CM72" s="112"/>
      <c r="CN72" s="112"/>
      <c r="CO72" s="112"/>
      <c r="CP72" s="112"/>
      <c r="CQ72" s="112"/>
      <c r="CR72" s="112"/>
      <c r="CS72" s="112"/>
      <c r="CT72" s="112"/>
      <c r="CU72" s="112"/>
      <c r="CV72" s="112"/>
      <c r="CW72" s="112"/>
      <c r="CX72" s="112"/>
      <c r="CY72" s="112"/>
      <c r="CZ72" s="112"/>
      <c r="DA72" s="112"/>
      <c r="DB72" s="112"/>
      <c r="DC72" s="112"/>
      <c r="DD72" s="112"/>
      <c r="DE72" s="112"/>
      <c r="DF72" s="112"/>
      <c r="DG72" s="112"/>
      <c r="DH72" s="112"/>
      <c r="DI72" s="112"/>
      <c r="DJ72" s="112"/>
      <c r="DK72" s="112"/>
      <c r="DL72" s="112"/>
      <c r="DM72" s="112"/>
      <c r="DN72" s="112"/>
      <c r="DO72" s="112"/>
      <c r="DP72" s="112"/>
      <c r="DQ72" s="112"/>
      <c r="DR72" s="112"/>
      <c r="DS72" s="112"/>
      <c r="DT72" s="112"/>
      <c r="DU72" s="112"/>
      <c r="DV72" s="112"/>
      <c r="DW72" s="112"/>
      <c r="DX72" s="112"/>
      <c r="DY72" s="112"/>
      <c r="DZ72" s="112"/>
      <c r="EA72" s="112"/>
      <c r="EB72" s="112"/>
      <c r="EC72" s="112"/>
      <c r="ED72" s="112"/>
      <c r="EE72" s="112"/>
      <c r="EF72" s="112"/>
      <c r="EG72" s="112"/>
      <c r="EH72" s="112"/>
      <c r="EI72" s="112"/>
      <c r="EJ72" s="112"/>
      <c r="EK72" s="112"/>
      <c r="EL72" s="112"/>
      <c r="EM72" s="112"/>
      <c r="EN72" s="112"/>
      <c r="EO72" s="112"/>
      <c r="EP72" s="112"/>
      <c r="EQ72" s="112"/>
      <c r="ER72" s="112"/>
      <c r="ES72" s="112"/>
      <c r="ET72" s="112"/>
      <c r="EU72" s="112"/>
      <c r="EV72" s="112"/>
      <c r="EW72" s="112"/>
      <c r="EX72" s="112"/>
      <c r="EY72" s="112"/>
      <c r="EZ72" s="112"/>
      <c r="FA72" s="112"/>
      <c r="FB72" s="112"/>
      <c r="FC72" s="112"/>
      <c r="FD72" s="112"/>
      <c r="FE72" s="112"/>
      <c r="FF72" s="112"/>
      <c r="FG72" s="112"/>
      <c r="FH72" s="112"/>
      <c r="FI72" s="112"/>
      <c r="FJ72" s="112"/>
      <c r="FK72" s="112"/>
      <c r="FL72" s="112"/>
      <c r="FM72" s="112"/>
      <c r="FN72" s="112"/>
      <c r="FO72" s="112"/>
      <c r="FP72" s="112"/>
      <c r="FQ72" s="112"/>
      <c r="FR72" s="112"/>
      <c r="FS72" s="112"/>
      <c r="FT72" s="112"/>
      <c r="FU72" s="112"/>
      <c r="FV72" s="112"/>
      <c r="FW72" s="112"/>
      <c r="FX72" s="112"/>
      <c r="FY72" s="112"/>
      <c r="FZ72" s="112"/>
      <c r="GA72" s="112"/>
      <c r="GB72" s="112"/>
      <c r="GC72" s="112"/>
      <c r="GD72" s="112"/>
      <c r="GE72" s="112"/>
      <c r="GF72" s="112"/>
      <c r="GG72" s="112"/>
      <c r="GH72" s="112"/>
      <c r="GI72" s="112"/>
      <c r="GJ72" s="112"/>
      <c r="GK72" s="112"/>
      <c r="GL72" s="112"/>
      <c r="GM72" s="112"/>
      <c r="GN72" s="112"/>
      <c r="GO72" s="112"/>
      <c r="GP72" s="112"/>
      <c r="GQ72" s="112"/>
      <c r="GR72" s="112"/>
      <c r="GS72" s="112"/>
      <c r="GT72" s="112"/>
      <c r="GU72" s="112"/>
      <c r="GV72" s="112"/>
      <c r="GW72" s="112"/>
      <c r="GX72" s="112"/>
      <c r="GY72" s="112"/>
      <c r="GZ72" s="112"/>
      <c r="HA72" s="112"/>
      <c r="HB72" s="112"/>
      <c r="HC72" s="112"/>
      <c r="HD72" s="112"/>
      <c r="HE72" s="112"/>
      <c r="HF72" s="112"/>
      <c r="HG72" s="112"/>
      <c r="HH72" s="112"/>
      <c r="HI72" s="112"/>
      <c r="HJ72" s="112"/>
      <c r="HK72" s="112"/>
      <c r="HL72" s="112"/>
      <c r="HM72" s="112"/>
      <c r="HN72" s="112"/>
      <c r="HO72" s="112"/>
      <c r="HP72" s="112"/>
      <c r="HQ72" s="112"/>
      <c r="HR72" s="112"/>
      <c r="HS72" s="112"/>
      <c r="HT72" s="112"/>
      <c r="HU72" s="112"/>
      <c r="HV72" s="112"/>
      <c r="HW72" s="112"/>
      <c r="HX72" s="112"/>
      <c r="HY72" s="112"/>
      <c r="HZ72" s="112"/>
      <c r="IA72" s="112"/>
      <c r="IB72" s="112"/>
      <c r="IC72" s="112"/>
      <c r="ID72" s="112"/>
      <c r="IE72" s="112"/>
      <c r="IF72" s="112"/>
      <c r="IG72" s="112"/>
      <c r="IH72" s="112"/>
      <c r="II72" s="112"/>
      <c r="IJ72" s="112"/>
      <c r="IK72" s="112"/>
      <c r="IL72" s="112"/>
      <c r="IM72" s="112"/>
      <c r="IN72" s="112"/>
      <c r="IO72" s="112"/>
      <c r="IP72" s="112"/>
      <c r="IQ72" s="112"/>
      <c r="IR72" s="112"/>
      <c r="IS72" s="112"/>
      <c r="IT72" s="112"/>
      <c r="IU72" s="112"/>
    </row>
    <row r="73" spans="1:255" s="113" customFormat="1" ht="12" customHeight="1">
      <c r="A73" s="107"/>
      <c r="B73" s="108" t="s">
        <v>125</v>
      </c>
      <c r="C73" s="109" t="s">
        <v>81</v>
      </c>
      <c r="D73" s="109">
        <v>150</v>
      </c>
      <c r="E73" s="109" t="s">
        <v>69</v>
      </c>
      <c r="F73" s="110">
        <v>550</v>
      </c>
      <c r="G73" s="111">
        <f t="shared" si="3"/>
        <v>82500</v>
      </c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2"/>
      <c r="AH73" s="112"/>
      <c r="AI73" s="112"/>
      <c r="AJ73" s="112"/>
      <c r="AK73" s="112"/>
      <c r="AL73" s="112"/>
      <c r="AM73" s="112"/>
      <c r="AN73" s="112"/>
      <c r="AO73" s="112"/>
      <c r="AP73" s="112"/>
      <c r="AQ73" s="112"/>
      <c r="AR73" s="112"/>
      <c r="AS73" s="112"/>
      <c r="AT73" s="112"/>
      <c r="AU73" s="112"/>
      <c r="AV73" s="112"/>
      <c r="AW73" s="112"/>
      <c r="AX73" s="112"/>
      <c r="AY73" s="112"/>
      <c r="AZ73" s="112"/>
      <c r="BA73" s="112"/>
      <c r="BB73" s="112"/>
      <c r="BC73" s="112"/>
      <c r="BD73" s="112"/>
      <c r="BE73" s="112"/>
      <c r="BF73" s="112"/>
      <c r="BG73" s="112"/>
      <c r="BH73" s="112"/>
      <c r="BI73" s="112"/>
      <c r="BJ73" s="112"/>
      <c r="BK73" s="112"/>
      <c r="BL73" s="112"/>
      <c r="BM73" s="112"/>
      <c r="BN73" s="112"/>
      <c r="BO73" s="112"/>
      <c r="BP73" s="112"/>
      <c r="BQ73" s="112"/>
      <c r="BR73" s="112"/>
      <c r="BS73" s="112"/>
      <c r="BT73" s="112"/>
      <c r="BU73" s="112"/>
      <c r="BV73" s="112"/>
      <c r="BW73" s="112"/>
      <c r="BX73" s="112"/>
      <c r="BY73" s="112"/>
      <c r="BZ73" s="112"/>
      <c r="CA73" s="112"/>
      <c r="CB73" s="112"/>
      <c r="CC73" s="112"/>
      <c r="CD73" s="112"/>
      <c r="CE73" s="112"/>
      <c r="CF73" s="112"/>
      <c r="CG73" s="112"/>
      <c r="CH73" s="112"/>
      <c r="CI73" s="112"/>
      <c r="CJ73" s="112"/>
      <c r="CK73" s="112"/>
      <c r="CL73" s="112"/>
      <c r="CM73" s="112"/>
      <c r="CN73" s="112"/>
      <c r="CO73" s="112"/>
      <c r="CP73" s="112"/>
      <c r="CQ73" s="112"/>
      <c r="CR73" s="112"/>
      <c r="CS73" s="112"/>
      <c r="CT73" s="112"/>
      <c r="CU73" s="112"/>
      <c r="CV73" s="112"/>
      <c r="CW73" s="112"/>
      <c r="CX73" s="112"/>
      <c r="CY73" s="112"/>
      <c r="CZ73" s="112"/>
      <c r="DA73" s="112"/>
      <c r="DB73" s="112"/>
      <c r="DC73" s="112"/>
      <c r="DD73" s="112"/>
      <c r="DE73" s="112"/>
      <c r="DF73" s="112"/>
      <c r="DG73" s="112"/>
      <c r="DH73" s="112"/>
      <c r="DI73" s="112"/>
      <c r="DJ73" s="112"/>
      <c r="DK73" s="112"/>
      <c r="DL73" s="112"/>
      <c r="DM73" s="112"/>
      <c r="DN73" s="112"/>
      <c r="DO73" s="112"/>
      <c r="DP73" s="112"/>
      <c r="DQ73" s="112"/>
      <c r="DR73" s="112"/>
      <c r="DS73" s="112"/>
      <c r="DT73" s="112"/>
      <c r="DU73" s="112"/>
      <c r="DV73" s="112"/>
      <c r="DW73" s="112"/>
      <c r="DX73" s="112"/>
      <c r="DY73" s="112"/>
      <c r="DZ73" s="112"/>
      <c r="EA73" s="112"/>
      <c r="EB73" s="112"/>
      <c r="EC73" s="112"/>
      <c r="ED73" s="112"/>
      <c r="EE73" s="112"/>
      <c r="EF73" s="112"/>
      <c r="EG73" s="112"/>
      <c r="EH73" s="112"/>
      <c r="EI73" s="112"/>
      <c r="EJ73" s="112"/>
      <c r="EK73" s="112"/>
      <c r="EL73" s="112"/>
      <c r="EM73" s="112"/>
      <c r="EN73" s="112"/>
      <c r="EO73" s="112"/>
      <c r="EP73" s="112"/>
      <c r="EQ73" s="112"/>
      <c r="ER73" s="112"/>
      <c r="ES73" s="112"/>
      <c r="ET73" s="112"/>
      <c r="EU73" s="112"/>
      <c r="EV73" s="112"/>
      <c r="EW73" s="112"/>
      <c r="EX73" s="112"/>
      <c r="EY73" s="112"/>
      <c r="EZ73" s="112"/>
      <c r="FA73" s="112"/>
      <c r="FB73" s="112"/>
      <c r="FC73" s="112"/>
      <c r="FD73" s="112"/>
      <c r="FE73" s="112"/>
      <c r="FF73" s="112"/>
      <c r="FG73" s="112"/>
      <c r="FH73" s="112"/>
      <c r="FI73" s="112"/>
      <c r="FJ73" s="112"/>
      <c r="FK73" s="112"/>
      <c r="FL73" s="112"/>
      <c r="FM73" s="112"/>
      <c r="FN73" s="112"/>
      <c r="FO73" s="112"/>
      <c r="FP73" s="112"/>
      <c r="FQ73" s="112"/>
      <c r="FR73" s="112"/>
      <c r="FS73" s="112"/>
      <c r="FT73" s="112"/>
      <c r="FU73" s="112"/>
      <c r="FV73" s="112"/>
      <c r="FW73" s="112"/>
      <c r="FX73" s="112"/>
      <c r="FY73" s="112"/>
      <c r="FZ73" s="112"/>
      <c r="GA73" s="112"/>
      <c r="GB73" s="112"/>
      <c r="GC73" s="112"/>
      <c r="GD73" s="112"/>
      <c r="GE73" s="112"/>
      <c r="GF73" s="112"/>
      <c r="GG73" s="112"/>
      <c r="GH73" s="112"/>
      <c r="GI73" s="112"/>
      <c r="GJ73" s="112"/>
      <c r="GK73" s="112"/>
      <c r="GL73" s="112"/>
      <c r="GM73" s="112"/>
      <c r="GN73" s="112"/>
      <c r="GO73" s="112"/>
      <c r="GP73" s="112"/>
      <c r="GQ73" s="112"/>
      <c r="GR73" s="112"/>
      <c r="GS73" s="112"/>
      <c r="GT73" s="112"/>
      <c r="GU73" s="112"/>
      <c r="GV73" s="112"/>
      <c r="GW73" s="112"/>
      <c r="GX73" s="112"/>
      <c r="GY73" s="112"/>
      <c r="GZ73" s="112"/>
      <c r="HA73" s="112"/>
      <c r="HB73" s="112"/>
      <c r="HC73" s="112"/>
      <c r="HD73" s="112"/>
      <c r="HE73" s="112"/>
      <c r="HF73" s="112"/>
      <c r="HG73" s="112"/>
      <c r="HH73" s="112"/>
      <c r="HI73" s="112"/>
      <c r="HJ73" s="112"/>
      <c r="HK73" s="112"/>
      <c r="HL73" s="112"/>
      <c r="HM73" s="112"/>
      <c r="HN73" s="112"/>
      <c r="HO73" s="112"/>
      <c r="HP73" s="112"/>
      <c r="HQ73" s="112"/>
      <c r="HR73" s="112"/>
      <c r="HS73" s="112"/>
      <c r="HT73" s="112"/>
      <c r="HU73" s="112"/>
      <c r="HV73" s="112"/>
      <c r="HW73" s="112"/>
      <c r="HX73" s="112"/>
      <c r="HY73" s="112"/>
      <c r="HZ73" s="112"/>
      <c r="IA73" s="112"/>
      <c r="IB73" s="112"/>
      <c r="IC73" s="112"/>
      <c r="ID73" s="112"/>
      <c r="IE73" s="112"/>
      <c r="IF73" s="112"/>
      <c r="IG73" s="112"/>
      <c r="IH73" s="112"/>
      <c r="II73" s="112"/>
      <c r="IJ73" s="112"/>
      <c r="IK73" s="112"/>
      <c r="IL73" s="112"/>
      <c r="IM73" s="112"/>
      <c r="IN73" s="112"/>
      <c r="IO73" s="112"/>
      <c r="IP73" s="112"/>
      <c r="IQ73" s="112"/>
      <c r="IR73" s="112"/>
      <c r="IS73" s="112"/>
      <c r="IT73" s="112"/>
      <c r="IU73" s="112"/>
    </row>
    <row r="74" spans="1:255" s="113" customFormat="1" ht="12" customHeight="1">
      <c r="A74" s="107"/>
      <c r="B74" s="108" t="s">
        <v>67</v>
      </c>
      <c r="C74" s="109" t="s">
        <v>81</v>
      </c>
      <c r="D74" s="109">
        <v>150</v>
      </c>
      <c r="E74" s="109" t="s">
        <v>126</v>
      </c>
      <c r="F74" s="110">
        <v>1480</v>
      </c>
      <c r="G74" s="111">
        <f t="shared" si="3"/>
        <v>222000</v>
      </c>
      <c r="H74" s="112"/>
      <c r="I74" s="112"/>
      <c r="J74" s="112"/>
      <c r="K74" s="112"/>
      <c r="L74" s="112"/>
      <c r="M74" s="112"/>
      <c r="N74" s="112"/>
      <c r="O74" s="112"/>
      <c r="P74" s="112"/>
      <c r="Q74" s="112"/>
      <c r="R74" s="112"/>
      <c r="S74" s="112"/>
      <c r="T74" s="112"/>
      <c r="U74" s="112"/>
      <c r="V74" s="112"/>
      <c r="W74" s="112"/>
      <c r="X74" s="112"/>
      <c r="Y74" s="112"/>
      <c r="Z74" s="112"/>
      <c r="AA74" s="112"/>
      <c r="AB74" s="112"/>
      <c r="AC74" s="112"/>
      <c r="AD74" s="112"/>
      <c r="AE74" s="112"/>
      <c r="AF74" s="112"/>
      <c r="AG74" s="112"/>
      <c r="AH74" s="112"/>
      <c r="AI74" s="112"/>
      <c r="AJ74" s="112"/>
      <c r="AK74" s="112"/>
      <c r="AL74" s="112"/>
      <c r="AM74" s="112"/>
      <c r="AN74" s="112"/>
      <c r="AO74" s="112"/>
      <c r="AP74" s="112"/>
      <c r="AQ74" s="112"/>
      <c r="AR74" s="112"/>
      <c r="AS74" s="112"/>
      <c r="AT74" s="112"/>
      <c r="AU74" s="112"/>
      <c r="AV74" s="112"/>
      <c r="AW74" s="112"/>
      <c r="AX74" s="112"/>
      <c r="AY74" s="112"/>
      <c r="AZ74" s="112"/>
      <c r="BA74" s="112"/>
      <c r="BB74" s="112"/>
      <c r="BC74" s="112"/>
      <c r="BD74" s="112"/>
      <c r="BE74" s="112"/>
      <c r="BF74" s="112"/>
      <c r="BG74" s="112"/>
      <c r="BH74" s="112"/>
      <c r="BI74" s="112"/>
      <c r="BJ74" s="112"/>
      <c r="BK74" s="112"/>
      <c r="BL74" s="112"/>
      <c r="BM74" s="112"/>
      <c r="BN74" s="112"/>
      <c r="BO74" s="112"/>
      <c r="BP74" s="112"/>
      <c r="BQ74" s="112"/>
      <c r="BR74" s="112"/>
      <c r="BS74" s="112"/>
      <c r="BT74" s="112"/>
      <c r="BU74" s="112"/>
      <c r="BV74" s="112"/>
      <c r="BW74" s="112"/>
      <c r="BX74" s="112"/>
      <c r="BY74" s="112"/>
      <c r="BZ74" s="112"/>
      <c r="CA74" s="112"/>
      <c r="CB74" s="112"/>
      <c r="CC74" s="112"/>
      <c r="CD74" s="112"/>
      <c r="CE74" s="112"/>
      <c r="CF74" s="112"/>
      <c r="CG74" s="112"/>
      <c r="CH74" s="112"/>
      <c r="CI74" s="112"/>
      <c r="CJ74" s="112"/>
      <c r="CK74" s="112"/>
      <c r="CL74" s="112"/>
      <c r="CM74" s="112"/>
      <c r="CN74" s="112"/>
      <c r="CO74" s="112"/>
      <c r="CP74" s="112"/>
      <c r="CQ74" s="112"/>
      <c r="CR74" s="112"/>
      <c r="CS74" s="112"/>
      <c r="CT74" s="112"/>
      <c r="CU74" s="112"/>
      <c r="CV74" s="112"/>
      <c r="CW74" s="112"/>
      <c r="CX74" s="112"/>
      <c r="CY74" s="112"/>
      <c r="CZ74" s="112"/>
      <c r="DA74" s="112"/>
      <c r="DB74" s="112"/>
      <c r="DC74" s="112"/>
      <c r="DD74" s="112"/>
      <c r="DE74" s="112"/>
      <c r="DF74" s="112"/>
      <c r="DG74" s="112"/>
      <c r="DH74" s="112"/>
      <c r="DI74" s="112"/>
      <c r="DJ74" s="112"/>
      <c r="DK74" s="112"/>
      <c r="DL74" s="112"/>
      <c r="DM74" s="112"/>
      <c r="DN74" s="112"/>
      <c r="DO74" s="112"/>
      <c r="DP74" s="112"/>
      <c r="DQ74" s="112"/>
      <c r="DR74" s="112"/>
      <c r="DS74" s="112"/>
      <c r="DT74" s="112"/>
      <c r="DU74" s="112"/>
      <c r="DV74" s="112"/>
      <c r="DW74" s="112"/>
      <c r="DX74" s="112"/>
      <c r="DY74" s="112"/>
      <c r="DZ74" s="112"/>
      <c r="EA74" s="112"/>
      <c r="EB74" s="112"/>
      <c r="EC74" s="112"/>
      <c r="ED74" s="112"/>
      <c r="EE74" s="112"/>
      <c r="EF74" s="112"/>
      <c r="EG74" s="112"/>
      <c r="EH74" s="112"/>
      <c r="EI74" s="112"/>
      <c r="EJ74" s="112"/>
      <c r="EK74" s="112"/>
      <c r="EL74" s="112"/>
      <c r="EM74" s="112"/>
      <c r="EN74" s="112"/>
      <c r="EO74" s="112"/>
      <c r="EP74" s="112"/>
      <c r="EQ74" s="112"/>
      <c r="ER74" s="112"/>
      <c r="ES74" s="112"/>
      <c r="ET74" s="112"/>
      <c r="EU74" s="112"/>
      <c r="EV74" s="112"/>
      <c r="EW74" s="112"/>
      <c r="EX74" s="112"/>
      <c r="EY74" s="112"/>
      <c r="EZ74" s="112"/>
      <c r="FA74" s="112"/>
      <c r="FB74" s="112"/>
      <c r="FC74" s="112"/>
      <c r="FD74" s="112"/>
      <c r="FE74" s="112"/>
      <c r="FF74" s="112"/>
      <c r="FG74" s="112"/>
      <c r="FH74" s="112"/>
      <c r="FI74" s="112"/>
      <c r="FJ74" s="112"/>
      <c r="FK74" s="112"/>
      <c r="FL74" s="112"/>
      <c r="FM74" s="112"/>
      <c r="FN74" s="112"/>
      <c r="FO74" s="112"/>
      <c r="FP74" s="112"/>
      <c r="FQ74" s="112"/>
      <c r="FR74" s="112"/>
      <c r="FS74" s="112"/>
      <c r="FT74" s="112"/>
      <c r="FU74" s="112"/>
      <c r="FV74" s="112"/>
      <c r="FW74" s="112"/>
      <c r="FX74" s="112"/>
      <c r="FY74" s="112"/>
      <c r="FZ74" s="112"/>
      <c r="GA74" s="112"/>
      <c r="GB74" s="112"/>
      <c r="GC74" s="112"/>
      <c r="GD74" s="112"/>
      <c r="GE74" s="112"/>
      <c r="GF74" s="112"/>
      <c r="GG74" s="112"/>
      <c r="GH74" s="112"/>
      <c r="GI74" s="112"/>
      <c r="GJ74" s="112"/>
      <c r="GK74" s="112"/>
      <c r="GL74" s="112"/>
      <c r="GM74" s="112"/>
      <c r="GN74" s="112"/>
      <c r="GO74" s="112"/>
      <c r="GP74" s="112"/>
      <c r="GQ74" s="112"/>
      <c r="GR74" s="112"/>
      <c r="GS74" s="112"/>
      <c r="GT74" s="112"/>
      <c r="GU74" s="112"/>
      <c r="GV74" s="112"/>
      <c r="GW74" s="112"/>
      <c r="GX74" s="112"/>
      <c r="GY74" s="112"/>
      <c r="GZ74" s="112"/>
      <c r="HA74" s="112"/>
      <c r="HB74" s="112"/>
      <c r="HC74" s="112"/>
      <c r="HD74" s="112"/>
      <c r="HE74" s="112"/>
      <c r="HF74" s="112"/>
      <c r="HG74" s="112"/>
      <c r="HH74" s="112"/>
      <c r="HI74" s="112"/>
      <c r="HJ74" s="112"/>
      <c r="HK74" s="112"/>
      <c r="HL74" s="112"/>
      <c r="HM74" s="112"/>
      <c r="HN74" s="112"/>
      <c r="HO74" s="112"/>
      <c r="HP74" s="112"/>
      <c r="HQ74" s="112"/>
      <c r="HR74" s="112"/>
      <c r="HS74" s="112"/>
      <c r="HT74" s="112"/>
      <c r="HU74" s="112"/>
      <c r="HV74" s="112"/>
      <c r="HW74" s="112"/>
      <c r="HX74" s="112"/>
      <c r="HY74" s="112"/>
      <c r="HZ74" s="112"/>
      <c r="IA74" s="112"/>
      <c r="IB74" s="112"/>
      <c r="IC74" s="112"/>
      <c r="ID74" s="112"/>
      <c r="IE74" s="112"/>
      <c r="IF74" s="112"/>
      <c r="IG74" s="112"/>
      <c r="IH74" s="112"/>
      <c r="II74" s="112"/>
      <c r="IJ74" s="112"/>
      <c r="IK74" s="112"/>
      <c r="IL74" s="112"/>
      <c r="IM74" s="112"/>
      <c r="IN74" s="112"/>
      <c r="IO74" s="112"/>
      <c r="IP74" s="112"/>
      <c r="IQ74" s="112"/>
      <c r="IR74" s="112"/>
      <c r="IS74" s="112"/>
      <c r="IT74" s="112"/>
      <c r="IU74" s="112"/>
    </row>
    <row r="75" spans="1:255" s="113" customFormat="1" ht="12" customHeight="1">
      <c r="A75" s="107"/>
      <c r="B75" s="108" t="s">
        <v>127</v>
      </c>
      <c r="C75" s="109" t="s">
        <v>128</v>
      </c>
      <c r="D75" s="109">
        <v>4</v>
      </c>
      <c r="E75" s="109" t="s">
        <v>129</v>
      </c>
      <c r="F75" s="110">
        <v>12756</v>
      </c>
      <c r="G75" s="111">
        <f t="shared" si="3"/>
        <v>51024</v>
      </c>
      <c r="H75" s="112"/>
      <c r="I75" s="112"/>
      <c r="J75" s="112"/>
      <c r="K75" s="112"/>
      <c r="L75" s="112"/>
      <c r="M75" s="112"/>
      <c r="N75" s="112"/>
      <c r="O75" s="112"/>
      <c r="P75" s="112"/>
      <c r="Q75" s="112"/>
      <c r="R75" s="112"/>
      <c r="S75" s="112"/>
      <c r="T75" s="112"/>
      <c r="U75" s="112"/>
      <c r="V75" s="112"/>
      <c r="W75" s="112"/>
      <c r="X75" s="112"/>
      <c r="Y75" s="112"/>
      <c r="Z75" s="112"/>
      <c r="AA75" s="112"/>
      <c r="AB75" s="112"/>
      <c r="AC75" s="112"/>
      <c r="AD75" s="112"/>
      <c r="AE75" s="112"/>
      <c r="AF75" s="112"/>
      <c r="AG75" s="112"/>
      <c r="AH75" s="112"/>
      <c r="AI75" s="112"/>
      <c r="AJ75" s="112"/>
      <c r="AK75" s="112"/>
      <c r="AL75" s="112"/>
      <c r="AM75" s="112"/>
      <c r="AN75" s="112"/>
      <c r="AO75" s="112"/>
      <c r="AP75" s="112"/>
      <c r="AQ75" s="112"/>
      <c r="AR75" s="112"/>
      <c r="AS75" s="112"/>
      <c r="AT75" s="112"/>
      <c r="AU75" s="112"/>
      <c r="AV75" s="112"/>
      <c r="AW75" s="112"/>
      <c r="AX75" s="112"/>
      <c r="AY75" s="112"/>
      <c r="AZ75" s="112"/>
      <c r="BA75" s="112"/>
      <c r="BB75" s="112"/>
      <c r="BC75" s="112"/>
      <c r="BD75" s="112"/>
      <c r="BE75" s="112"/>
      <c r="BF75" s="112"/>
      <c r="BG75" s="112"/>
      <c r="BH75" s="112"/>
      <c r="BI75" s="112"/>
      <c r="BJ75" s="112"/>
      <c r="BK75" s="112"/>
      <c r="BL75" s="112"/>
      <c r="BM75" s="112"/>
      <c r="BN75" s="112"/>
      <c r="BO75" s="112"/>
      <c r="BP75" s="112"/>
      <c r="BQ75" s="112"/>
      <c r="BR75" s="112"/>
      <c r="BS75" s="112"/>
      <c r="BT75" s="112"/>
      <c r="BU75" s="112"/>
      <c r="BV75" s="112"/>
      <c r="BW75" s="112"/>
      <c r="BX75" s="112"/>
      <c r="BY75" s="112"/>
      <c r="BZ75" s="112"/>
      <c r="CA75" s="112"/>
      <c r="CB75" s="112"/>
      <c r="CC75" s="112"/>
      <c r="CD75" s="112"/>
      <c r="CE75" s="112"/>
      <c r="CF75" s="112"/>
      <c r="CG75" s="112"/>
      <c r="CH75" s="112"/>
      <c r="CI75" s="112"/>
      <c r="CJ75" s="112"/>
      <c r="CK75" s="112"/>
      <c r="CL75" s="112"/>
      <c r="CM75" s="112"/>
      <c r="CN75" s="112"/>
      <c r="CO75" s="112"/>
      <c r="CP75" s="112"/>
      <c r="CQ75" s="112"/>
      <c r="CR75" s="112"/>
      <c r="CS75" s="112"/>
      <c r="CT75" s="112"/>
      <c r="CU75" s="112"/>
      <c r="CV75" s="112"/>
      <c r="CW75" s="112"/>
      <c r="CX75" s="112"/>
      <c r="CY75" s="112"/>
      <c r="CZ75" s="112"/>
      <c r="DA75" s="112"/>
      <c r="DB75" s="112"/>
      <c r="DC75" s="112"/>
      <c r="DD75" s="112"/>
      <c r="DE75" s="112"/>
      <c r="DF75" s="112"/>
      <c r="DG75" s="112"/>
      <c r="DH75" s="112"/>
      <c r="DI75" s="112"/>
      <c r="DJ75" s="112"/>
      <c r="DK75" s="112"/>
      <c r="DL75" s="112"/>
      <c r="DM75" s="112"/>
      <c r="DN75" s="112"/>
      <c r="DO75" s="112"/>
      <c r="DP75" s="112"/>
      <c r="DQ75" s="112"/>
      <c r="DR75" s="112"/>
      <c r="DS75" s="112"/>
      <c r="DT75" s="112"/>
      <c r="DU75" s="112"/>
      <c r="DV75" s="112"/>
      <c r="DW75" s="112"/>
      <c r="DX75" s="112"/>
      <c r="DY75" s="112"/>
      <c r="DZ75" s="112"/>
      <c r="EA75" s="112"/>
      <c r="EB75" s="112"/>
      <c r="EC75" s="112"/>
      <c r="ED75" s="112"/>
      <c r="EE75" s="112"/>
      <c r="EF75" s="112"/>
      <c r="EG75" s="112"/>
      <c r="EH75" s="112"/>
      <c r="EI75" s="112"/>
      <c r="EJ75" s="112"/>
      <c r="EK75" s="112"/>
      <c r="EL75" s="112"/>
      <c r="EM75" s="112"/>
      <c r="EN75" s="112"/>
      <c r="EO75" s="112"/>
      <c r="EP75" s="112"/>
      <c r="EQ75" s="112"/>
      <c r="ER75" s="112"/>
      <c r="ES75" s="112"/>
      <c r="ET75" s="112"/>
      <c r="EU75" s="112"/>
      <c r="EV75" s="112"/>
      <c r="EW75" s="112"/>
      <c r="EX75" s="112"/>
      <c r="EY75" s="112"/>
      <c r="EZ75" s="112"/>
      <c r="FA75" s="112"/>
      <c r="FB75" s="112"/>
      <c r="FC75" s="112"/>
      <c r="FD75" s="112"/>
      <c r="FE75" s="112"/>
      <c r="FF75" s="112"/>
      <c r="FG75" s="112"/>
      <c r="FH75" s="112"/>
      <c r="FI75" s="112"/>
      <c r="FJ75" s="112"/>
      <c r="FK75" s="112"/>
      <c r="FL75" s="112"/>
      <c r="FM75" s="112"/>
      <c r="FN75" s="112"/>
      <c r="FO75" s="112"/>
      <c r="FP75" s="112"/>
      <c r="FQ75" s="112"/>
      <c r="FR75" s="112"/>
      <c r="FS75" s="112"/>
      <c r="FT75" s="112"/>
      <c r="FU75" s="112"/>
      <c r="FV75" s="112"/>
      <c r="FW75" s="112"/>
      <c r="FX75" s="112"/>
      <c r="FY75" s="112"/>
      <c r="FZ75" s="112"/>
      <c r="GA75" s="112"/>
      <c r="GB75" s="112"/>
      <c r="GC75" s="112"/>
      <c r="GD75" s="112"/>
      <c r="GE75" s="112"/>
      <c r="GF75" s="112"/>
      <c r="GG75" s="112"/>
      <c r="GH75" s="112"/>
      <c r="GI75" s="112"/>
      <c r="GJ75" s="112"/>
      <c r="GK75" s="112"/>
      <c r="GL75" s="112"/>
      <c r="GM75" s="112"/>
      <c r="GN75" s="112"/>
      <c r="GO75" s="112"/>
      <c r="GP75" s="112"/>
      <c r="GQ75" s="112"/>
      <c r="GR75" s="112"/>
      <c r="GS75" s="112"/>
      <c r="GT75" s="112"/>
      <c r="GU75" s="112"/>
      <c r="GV75" s="112"/>
      <c r="GW75" s="112"/>
      <c r="GX75" s="112"/>
      <c r="GY75" s="112"/>
      <c r="GZ75" s="112"/>
      <c r="HA75" s="112"/>
      <c r="HB75" s="112"/>
      <c r="HC75" s="112"/>
      <c r="HD75" s="112"/>
      <c r="HE75" s="112"/>
      <c r="HF75" s="112"/>
      <c r="HG75" s="112"/>
      <c r="HH75" s="112"/>
      <c r="HI75" s="112"/>
      <c r="HJ75" s="112"/>
      <c r="HK75" s="112"/>
      <c r="HL75" s="112"/>
      <c r="HM75" s="112"/>
      <c r="HN75" s="112"/>
      <c r="HO75" s="112"/>
      <c r="HP75" s="112"/>
      <c r="HQ75" s="112"/>
      <c r="HR75" s="112"/>
      <c r="HS75" s="112"/>
      <c r="HT75" s="112"/>
      <c r="HU75" s="112"/>
      <c r="HV75" s="112"/>
      <c r="HW75" s="112"/>
      <c r="HX75" s="112"/>
      <c r="HY75" s="112"/>
      <c r="HZ75" s="112"/>
      <c r="IA75" s="112"/>
      <c r="IB75" s="112"/>
      <c r="IC75" s="112"/>
      <c r="ID75" s="112"/>
      <c r="IE75" s="112"/>
      <c r="IF75" s="112"/>
      <c r="IG75" s="112"/>
      <c r="IH75" s="112"/>
      <c r="II75" s="112"/>
      <c r="IJ75" s="112"/>
      <c r="IK75" s="112"/>
      <c r="IL75" s="112"/>
      <c r="IM75" s="112"/>
      <c r="IN75" s="112"/>
      <c r="IO75" s="112"/>
      <c r="IP75" s="112"/>
      <c r="IQ75" s="112"/>
      <c r="IR75" s="112"/>
      <c r="IS75" s="112"/>
      <c r="IT75" s="112"/>
      <c r="IU75" s="112"/>
    </row>
    <row r="76" spans="1:255" s="113" customFormat="1" ht="12" customHeight="1">
      <c r="A76" s="107"/>
      <c r="B76" s="108" t="s">
        <v>130</v>
      </c>
      <c r="C76" s="109" t="s">
        <v>128</v>
      </c>
      <c r="D76" s="109">
        <v>4</v>
      </c>
      <c r="E76" s="109" t="s">
        <v>129</v>
      </c>
      <c r="F76" s="110">
        <v>14650</v>
      </c>
      <c r="G76" s="111">
        <f t="shared" si="3"/>
        <v>58600</v>
      </c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12"/>
      <c r="AT76" s="112"/>
      <c r="AU76" s="112"/>
      <c r="AV76" s="112"/>
      <c r="AW76" s="112"/>
      <c r="AX76" s="112"/>
      <c r="AY76" s="112"/>
      <c r="AZ76" s="112"/>
      <c r="BA76" s="112"/>
      <c r="BB76" s="112"/>
      <c r="BC76" s="112"/>
      <c r="BD76" s="112"/>
      <c r="BE76" s="112"/>
      <c r="BF76" s="112"/>
      <c r="BG76" s="112"/>
      <c r="BH76" s="112"/>
      <c r="BI76" s="112"/>
      <c r="BJ76" s="112"/>
      <c r="BK76" s="112"/>
      <c r="BL76" s="112"/>
      <c r="BM76" s="112"/>
      <c r="BN76" s="112"/>
      <c r="BO76" s="112"/>
      <c r="BP76" s="112"/>
      <c r="BQ76" s="112"/>
      <c r="BR76" s="112"/>
      <c r="BS76" s="112"/>
      <c r="BT76" s="112"/>
      <c r="BU76" s="112"/>
      <c r="BV76" s="112"/>
      <c r="BW76" s="112"/>
      <c r="BX76" s="112"/>
      <c r="BY76" s="112"/>
      <c r="BZ76" s="112"/>
      <c r="CA76" s="112"/>
      <c r="CB76" s="112"/>
      <c r="CC76" s="112"/>
      <c r="CD76" s="112"/>
      <c r="CE76" s="112"/>
      <c r="CF76" s="112"/>
      <c r="CG76" s="112"/>
      <c r="CH76" s="112"/>
      <c r="CI76" s="112"/>
      <c r="CJ76" s="112"/>
      <c r="CK76" s="112"/>
      <c r="CL76" s="112"/>
      <c r="CM76" s="112"/>
      <c r="CN76" s="112"/>
      <c r="CO76" s="112"/>
      <c r="CP76" s="112"/>
      <c r="CQ76" s="112"/>
      <c r="CR76" s="112"/>
      <c r="CS76" s="112"/>
      <c r="CT76" s="112"/>
      <c r="CU76" s="112"/>
      <c r="CV76" s="112"/>
      <c r="CW76" s="112"/>
      <c r="CX76" s="112"/>
      <c r="CY76" s="112"/>
      <c r="CZ76" s="112"/>
      <c r="DA76" s="112"/>
      <c r="DB76" s="112"/>
      <c r="DC76" s="112"/>
      <c r="DD76" s="112"/>
      <c r="DE76" s="112"/>
      <c r="DF76" s="112"/>
      <c r="DG76" s="112"/>
      <c r="DH76" s="112"/>
      <c r="DI76" s="112"/>
      <c r="DJ76" s="112"/>
      <c r="DK76" s="112"/>
      <c r="DL76" s="112"/>
      <c r="DM76" s="112"/>
      <c r="DN76" s="112"/>
      <c r="DO76" s="112"/>
      <c r="DP76" s="112"/>
      <c r="DQ76" s="112"/>
      <c r="DR76" s="112"/>
      <c r="DS76" s="112"/>
      <c r="DT76" s="112"/>
      <c r="DU76" s="112"/>
      <c r="DV76" s="112"/>
      <c r="DW76" s="112"/>
      <c r="DX76" s="112"/>
      <c r="DY76" s="112"/>
      <c r="DZ76" s="112"/>
      <c r="EA76" s="112"/>
      <c r="EB76" s="112"/>
      <c r="EC76" s="112"/>
      <c r="ED76" s="112"/>
      <c r="EE76" s="112"/>
      <c r="EF76" s="112"/>
      <c r="EG76" s="112"/>
      <c r="EH76" s="112"/>
      <c r="EI76" s="112"/>
      <c r="EJ76" s="112"/>
      <c r="EK76" s="112"/>
      <c r="EL76" s="112"/>
      <c r="EM76" s="112"/>
      <c r="EN76" s="112"/>
      <c r="EO76" s="112"/>
      <c r="EP76" s="112"/>
      <c r="EQ76" s="112"/>
      <c r="ER76" s="112"/>
      <c r="ES76" s="112"/>
      <c r="ET76" s="112"/>
      <c r="EU76" s="112"/>
      <c r="EV76" s="112"/>
      <c r="EW76" s="112"/>
      <c r="EX76" s="112"/>
      <c r="EY76" s="112"/>
      <c r="EZ76" s="112"/>
      <c r="FA76" s="112"/>
      <c r="FB76" s="112"/>
      <c r="FC76" s="112"/>
      <c r="FD76" s="112"/>
      <c r="FE76" s="112"/>
      <c r="FF76" s="112"/>
      <c r="FG76" s="112"/>
      <c r="FH76" s="112"/>
      <c r="FI76" s="112"/>
      <c r="FJ76" s="112"/>
      <c r="FK76" s="112"/>
      <c r="FL76" s="112"/>
      <c r="FM76" s="112"/>
      <c r="FN76" s="112"/>
      <c r="FO76" s="112"/>
      <c r="FP76" s="112"/>
      <c r="FQ76" s="112"/>
      <c r="FR76" s="112"/>
      <c r="FS76" s="112"/>
      <c r="FT76" s="112"/>
      <c r="FU76" s="112"/>
      <c r="FV76" s="112"/>
      <c r="FW76" s="112"/>
      <c r="FX76" s="112"/>
      <c r="FY76" s="112"/>
      <c r="FZ76" s="112"/>
      <c r="GA76" s="112"/>
      <c r="GB76" s="112"/>
      <c r="GC76" s="112"/>
      <c r="GD76" s="112"/>
      <c r="GE76" s="112"/>
      <c r="GF76" s="112"/>
      <c r="GG76" s="112"/>
      <c r="GH76" s="112"/>
      <c r="GI76" s="112"/>
      <c r="GJ76" s="112"/>
      <c r="GK76" s="112"/>
      <c r="GL76" s="112"/>
      <c r="GM76" s="112"/>
      <c r="GN76" s="112"/>
      <c r="GO76" s="112"/>
      <c r="GP76" s="112"/>
      <c r="GQ76" s="112"/>
      <c r="GR76" s="112"/>
      <c r="GS76" s="112"/>
      <c r="GT76" s="112"/>
      <c r="GU76" s="112"/>
      <c r="GV76" s="112"/>
      <c r="GW76" s="112"/>
      <c r="GX76" s="112"/>
      <c r="GY76" s="112"/>
      <c r="GZ76" s="112"/>
      <c r="HA76" s="112"/>
      <c r="HB76" s="112"/>
      <c r="HC76" s="112"/>
      <c r="HD76" s="112"/>
      <c r="HE76" s="112"/>
      <c r="HF76" s="112"/>
      <c r="HG76" s="112"/>
      <c r="HH76" s="112"/>
      <c r="HI76" s="112"/>
      <c r="HJ76" s="112"/>
      <c r="HK76" s="112"/>
      <c r="HL76" s="112"/>
      <c r="HM76" s="112"/>
      <c r="HN76" s="112"/>
      <c r="HO76" s="112"/>
      <c r="HP76" s="112"/>
      <c r="HQ76" s="112"/>
      <c r="HR76" s="112"/>
      <c r="HS76" s="112"/>
      <c r="HT76" s="112"/>
      <c r="HU76" s="112"/>
      <c r="HV76" s="112"/>
      <c r="HW76" s="112"/>
      <c r="HX76" s="112"/>
      <c r="HY76" s="112"/>
      <c r="HZ76" s="112"/>
      <c r="IA76" s="112"/>
      <c r="IB76" s="112"/>
      <c r="IC76" s="112"/>
      <c r="ID76" s="112"/>
      <c r="IE76" s="112"/>
      <c r="IF76" s="112"/>
      <c r="IG76" s="112"/>
      <c r="IH76" s="112"/>
      <c r="II76" s="112"/>
      <c r="IJ76" s="112"/>
      <c r="IK76" s="112"/>
      <c r="IL76" s="112"/>
      <c r="IM76" s="112"/>
      <c r="IN76" s="112"/>
      <c r="IO76" s="112"/>
      <c r="IP76" s="112"/>
      <c r="IQ76" s="112"/>
      <c r="IR76" s="112"/>
      <c r="IS76" s="112"/>
      <c r="IT76" s="112"/>
      <c r="IU76" s="112"/>
    </row>
    <row r="77" spans="1:255" s="113" customFormat="1" ht="12" customHeight="1">
      <c r="A77" s="107"/>
      <c r="B77" s="108" t="s">
        <v>131</v>
      </c>
      <c r="C77" s="109" t="s">
        <v>128</v>
      </c>
      <c r="D77" s="109">
        <v>2</v>
      </c>
      <c r="E77" s="109" t="s">
        <v>132</v>
      </c>
      <c r="F77" s="110">
        <v>13000</v>
      </c>
      <c r="G77" s="111">
        <f t="shared" si="3"/>
        <v>26000</v>
      </c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12"/>
      <c r="AT77" s="112"/>
      <c r="AU77" s="112"/>
      <c r="AV77" s="112"/>
      <c r="AW77" s="112"/>
      <c r="AX77" s="112"/>
      <c r="AY77" s="112"/>
      <c r="AZ77" s="112"/>
      <c r="BA77" s="112"/>
      <c r="BB77" s="112"/>
      <c r="BC77" s="112"/>
      <c r="BD77" s="112"/>
      <c r="BE77" s="112"/>
      <c r="BF77" s="112"/>
      <c r="BG77" s="112"/>
      <c r="BH77" s="112"/>
      <c r="BI77" s="112"/>
      <c r="BJ77" s="112"/>
      <c r="BK77" s="112"/>
      <c r="BL77" s="112"/>
      <c r="BM77" s="112"/>
      <c r="BN77" s="112"/>
      <c r="BO77" s="112"/>
      <c r="BP77" s="112"/>
      <c r="BQ77" s="112"/>
      <c r="BR77" s="112"/>
      <c r="BS77" s="112"/>
      <c r="BT77" s="112"/>
      <c r="BU77" s="112"/>
      <c r="BV77" s="112"/>
      <c r="BW77" s="112"/>
      <c r="BX77" s="112"/>
      <c r="BY77" s="112"/>
      <c r="BZ77" s="112"/>
      <c r="CA77" s="112"/>
      <c r="CB77" s="112"/>
      <c r="CC77" s="112"/>
      <c r="CD77" s="112"/>
      <c r="CE77" s="112"/>
      <c r="CF77" s="112"/>
      <c r="CG77" s="112"/>
      <c r="CH77" s="112"/>
      <c r="CI77" s="112"/>
      <c r="CJ77" s="112"/>
      <c r="CK77" s="112"/>
      <c r="CL77" s="112"/>
      <c r="CM77" s="112"/>
      <c r="CN77" s="112"/>
      <c r="CO77" s="112"/>
      <c r="CP77" s="112"/>
      <c r="CQ77" s="112"/>
      <c r="CR77" s="112"/>
      <c r="CS77" s="112"/>
      <c r="CT77" s="112"/>
      <c r="CU77" s="112"/>
      <c r="CV77" s="112"/>
      <c r="CW77" s="112"/>
      <c r="CX77" s="112"/>
      <c r="CY77" s="112"/>
      <c r="CZ77" s="112"/>
      <c r="DA77" s="112"/>
      <c r="DB77" s="112"/>
      <c r="DC77" s="112"/>
      <c r="DD77" s="112"/>
      <c r="DE77" s="112"/>
      <c r="DF77" s="112"/>
      <c r="DG77" s="112"/>
      <c r="DH77" s="112"/>
      <c r="DI77" s="112"/>
      <c r="DJ77" s="112"/>
      <c r="DK77" s="112"/>
      <c r="DL77" s="112"/>
      <c r="DM77" s="112"/>
      <c r="DN77" s="112"/>
      <c r="DO77" s="112"/>
      <c r="DP77" s="112"/>
      <c r="DQ77" s="112"/>
      <c r="DR77" s="112"/>
      <c r="DS77" s="112"/>
      <c r="DT77" s="112"/>
      <c r="DU77" s="112"/>
      <c r="DV77" s="112"/>
      <c r="DW77" s="112"/>
      <c r="DX77" s="112"/>
      <c r="DY77" s="112"/>
      <c r="DZ77" s="112"/>
      <c r="EA77" s="112"/>
      <c r="EB77" s="112"/>
      <c r="EC77" s="112"/>
      <c r="ED77" s="112"/>
      <c r="EE77" s="112"/>
      <c r="EF77" s="112"/>
      <c r="EG77" s="112"/>
      <c r="EH77" s="112"/>
      <c r="EI77" s="112"/>
      <c r="EJ77" s="112"/>
      <c r="EK77" s="112"/>
      <c r="EL77" s="112"/>
      <c r="EM77" s="112"/>
      <c r="EN77" s="112"/>
      <c r="EO77" s="112"/>
      <c r="EP77" s="112"/>
      <c r="EQ77" s="112"/>
      <c r="ER77" s="112"/>
      <c r="ES77" s="112"/>
      <c r="ET77" s="112"/>
      <c r="EU77" s="112"/>
      <c r="EV77" s="112"/>
      <c r="EW77" s="112"/>
      <c r="EX77" s="112"/>
      <c r="EY77" s="112"/>
      <c r="EZ77" s="112"/>
      <c r="FA77" s="112"/>
      <c r="FB77" s="112"/>
      <c r="FC77" s="112"/>
      <c r="FD77" s="112"/>
      <c r="FE77" s="112"/>
      <c r="FF77" s="112"/>
      <c r="FG77" s="112"/>
      <c r="FH77" s="112"/>
      <c r="FI77" s="112"/>
      <c r="FJ77" s="112"/>
      <c r="FK77" s="112"/>
      <c r="FL77" s="112"/>
      <c r="FM77" s="112"/>
      <c r="FN77" s="112"/>
      <c r="FO77" s="112"/>
      <c r="FP77" s="112"/>
      <c r="FQ77" s="112"/>
      <c r="FR77" s="112"/>
      <c r="FS77" s="112"/>
      <c r="FT77" s="112"/>
      <c r="FU77" s="112"/>
      <c r="FV77" s="112"/>
      <c r="FW77" s="112"/>
      <c r="FX77" s="112"/>
      <c r="FY77" s="112"/>
      <c r="FZ77" s="112"/>
      <c r="GA77" s="112"/>
      <c r="GB77" s="112"/>
      <c r="GC77" s="112"/>
      <c r="GD77" s="112"/>
      <c r="GE77" s="112"/>
      <c r="GF77" s="112"/>
      <c r="GG77" s="112"/>
      <c r="GH77" s="112"/>
      <c r="GI77" s="112"/>
      <c r="GJ77" s="112"/>
      <c r="GK77" s="112"/>
      <c r="GL77" s="112"/>
      <c r="GM77" s="112"/>
      <c r="GN77" s="112"/>
      <c r="GO77" s="112"/>
      <c r="GP77" s="112"/>
      <c r="GQ77" s="112"/>
      <c r="GR77" s="112"/>
      <c r="GS77" s="112"/>
      <c r="GT77" s="112"/>
      <c r="GU77" s="112"/>
      <c r="GV77" s="112"/>
      <c r="GW77" s="112"/>
      <c r="GX77" s="112"/>
      <c r="GY77" s="112"/>
      <c r="GZ77" s="112"/>
      <c r="HA77" s="112"/>
      <c r="HB77" s="112"/>
      <c r="HC77" s="112"/>
      <c r="HD77" s="112"/>
      <c r="HE77" s="112"/>
      <c r="HF77" s="112"/>
      <c r="HG77" s="112"/>
      <c r="HH77" s="112"/>
      <c r="HI77" s="112"/>
      <c r="HJ77" s="112"/>
      <c r="HK77" s="112"/>
      <c r="HL77" s="112"/>
      <c r="HM77" s="112"/>
      <c r="HN77" s="112"/>
      <c r="HO77" s="112"/>
      <c r="HP77" s="112"/>
      <c r="HQ77" s="112"/>
      <c r="HR77" s="112"/>
      <c r="HS77" s="112"/>
      <c r="HT77" s="112"/>
      <c r="HU77" s="112"/>
      <c r="HV77" s="112"/>
      <c r="HW77" s="112"/>
      <c r="HX77" s="112"/>
      <c r="HY77" s="112"/>
      <c r="HZ77" s="112"/>
      <c r="IA77" s="112"/>
      <c r="IB77" s="112"/>
      <c r="IC77" s="112"/>
      <c r="ID77" s="112"/>
      <c r="IE77" s="112"/>
      <c r="IF77" s="112"/>
      <c r="IG77" s="112"/>
      <c r="IH77" s="112"/>
      <c r="II77" s="112"/>
      <c r="IJ77" s="112"/>
      <c r="IK77" s="112"/>
      <c r="IL77" s="112"/>
      <c r="IM77" s="112"/>
      <c r="IN77" s="112"/>
      <c r="IO77" s="112"/>
      <c r="IP77" s="112"/>
      <c r="IQ77" s="112"/>
      <c r="IR77" s="112"/>
      <c r="IS77" s="112"/>
      <c r="IT77" s="112"/>
      <c r="IU77" s="112"/>
    </row>
    <row r="78" spans="1:255" s="113" customFormat="1" ht="12" customHeight="1">
      <c r="A78" s="107"/>
      <c r="B78" s="114" t="s">
        <v>133</v>
      </c>
      <c r="C78" s="109"/>
      <c r="D78" s="109"/>
      <c r="E78" s="109"/>
      <c r="F78" s="110"/>
      <c r="G78" s="111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12"/>
      <c r="AT78" s="112"/>
      <c r="AU78" s="112"/>
      <c r="AV78" s="112"/>
      <c r="AW78" s="112"/>
      <c r="AX78" s="112"/>
      <c r="AY78" s="112"/>
      <c r="AZ78" s="112"/>
      <c r="BA78" s="112"/>
      <c r="BB78" s="112"/>
      <c r="BC78" s="112"/>
      <c r="BD78" s="112"/>
      <c r="BE78" s="112"/>
      <c r="BF78" s="112"/>
      <c r="BG78" s="112"/>
      <c r="BH78" s="112"/>
      <c r="BI78" s="112"/>
      <c r="BJ78" s="112"/>
      <c r="BK78" s="112"/>
      <c r="BL78" s="112"/>
      <c r="BM78" s="112"/>
      <c r="BN78" s="112"/>
      <c r="BO78" s="112"/>
      <c r="BP78" s="112"/>
      <c r="BQ78" s="112"/>
      <c r="BR78" s="112"/>
      <c r="BS78" s="112"/>
      <c r="BT78" s="112"/>
      <c r="BU78" s="112"/>
      <c r="BV78" s="112"/>
      <c r="BW78" s="112"/>
      <c r="BX78" s="112"/>
      <c r="BY78" s="112"/>
      <c r="BZ78" s="112"/>
      <c r="CA78" s="112"/>
      <c r="CB78" s="112"/>
      <c r="CC78" s="112"/>
      <c r="CD78" s="112"/>
      <c r="CE78" s="112"/>
      <c r="CF78" s="112"/>
      <c r="CG78" s="112"/>
      <c r="CH78" s="112"/>
      <c r="CI78" s="112"/>
      <c r="CJ78" s="112"/>
      <c r="CK78" s="112"/>
      <c r="CL78" s="112"/>
      <c r="CM78" s="112"/>
      <c r="CN78" s="112"/>
      <c r="CO78" s="112"/>
      <c r="CP78" s="112"/>
      <c r="CQ78" s="112"/>
      <c r="CR78" s="112"/>
      <c r="CS78" s="112"/>
      <c r="CT78" s="112"/>
      <c r="CU78" s="112"/>
      <c r="CV78" s="112"/>
      <c r="CW78" s="112"/>
      <c r="CX78" s="112"/>
      <c r="CY78" s="112"/>
      <c r="CZ78" s="112"/>
      <c r="DA78" s="112"/>
      <c r="DB78" s="112"/>
      <c r="DC78" s="112"/>
      <c r="DD78" s="112"/>
      <c r="DE78" s="112"/>
      <c r="DF78" s="112"/>
      <c r="DG78" s="112"/>
      <c r="DH78" s="112"/>
      <c r="DI78" s="112"/>
      <c r="DJ78" s="112"/>
      <c r="DK78" s="112"/>
      <c r="DL78" s="112"/>
      <c r="DM78" s="112"/>
      <c r="DN78" s="112"/>
      <c r="DO78" s="112"/>
      <c r="DP78" s="112"/>
      <c r="DQ78" s="112"/>
      <c r="DR78" s="112"/>
      <c r="DS78" s="112"/>
      <c r="DT78" s="112"/>
      <c r="DU78" s="112"/>
      <c r="DV78" s="112"/>
      <c r="DW78" s="112"/>
      <c r="DX78" s="112"/>
      <c r="DY78" s="112"/>
      <c r="DZ78" s="112"/>
      <c r="EA78" s="112"/>
      <c r="EB78" s="112"/>
      <c r="EC78" s="112"/>
      <c r="ED78" s="112"/>
      <c r="EE78" s="112"/>
      <c r="EF78" s="112"/>
      <c r="EG78" s="112"/>
      <c r="EH78" s="112"/>
      <c r="EI78" s="112"/>
      <c r="EJ78" s="112"/>
      <c r="EK78" s="112"/>
      <c r="EL78" s="112"/>
      <c r="EM78" s="112"/>
      <c r="EN78" s="112"/>
      <c r="EO78" s="112"/>
      <c r="EP78" s="112"/>
      <c r="EQ78" s="112"/>
      <c r="ER78" s="112"/>
      <c r="ES78" s="112"/>
      <c r="ET78" s="112"/>
      <c r="EU78" s="112"/>
      <c r="EV78" s="112"/>
      <c r="EW78" s="112"/>
      <c r="EX78" s="112"/>
      <c r="EY78" s="112"/>
      <c r="EZ78" s="112"/>
      <c r="FA78" s="112"/>
      <c r="FB78" s="112"/>
      <c r="FC78" s="112"/>
      <c r="FD78" s="112"/>
      <c r="FE78" s="112"/>
      <c r="FF78" s="112"/>
      <c r="FG78" s="112"/>
      <c r="FH78" s="112"/>
      <c r="FI78" s="112"/>
      <c r="FJ78" s="112"/>
      <c r="FK78" s="112"/>
      <c r="FL78" s="112"/>
      <c r="FM78" s="112"/>
      <c r="FN78" s="112"/>
      <c r="FO78" s="112"/>
      <c r="FP78" s="112"/>
      <c r="FQ78" s="112"/>
      <c r="FR78" s="112"/>
      <c r="FS78" s="112"/>
      <c r="FT78" s="112"/>
      <c r="FU78" s="112"/>
      <c r="FV78" s="112"/>
      <c r="FW78" s="112"/>
      <c r="FX78" s="112"/>
      <c r="FY78" s="112"/>
      <c r="FZ78" s="112"/>
      <c r="GA78" s="112"/>
      <c r="GB78" s="112"/>
      <c r="GC78" s="112"/>
      <c r="GD78" s="112"/>
      <c r="GE78" s="112"/>
      <c r="GF78" s="112"/>
      <c r="GG78" s="112"/>
      <c r="GH78" s="112"/>
      <c r="GI78" s="112"/>
      <c r="GJ78" s="112"/>
      <c r="GK78" s="112"/>
      <c r="GL78" s="112"/>
      <c r="GM78" s="112"/>
      <c r="GN78" s="112"/>
      <c r="GO78" s="112"/>
      <c r="GP78" s="112"/>
      <c r="GQ78" s="112"/>
      <c r="GR78" s="112"/>
      <c r="GS78" s="112"/>
      <c r="GT78" s="112"/>
      <c r="GU78" s="112"/>
      <c r="GV78" s="112"/>
      <c r="GW78" s="112"/>
      <c r="GX78" s="112"/>
      <c r="GY78" s="112"/>
      <c r="GZ78" s="112"/>
      <c r="HA78" s="112"/>
      <c r="HB78" s="112"/>
      <c r="HC78" s="112"/>
      <c r="HD78" s="112"/>
      <c r="HE78" s="112"/>
      <c r="HF78" s="112"/>
      <c r="HG78" s="112"/>
      <c r="HH78" s="112"/>
      <c r="HI78" s="112"/>
      <c r="HJ78" s="112"/>
      <c r="HK78" s="112"/>
      <c r="HL78" s="112"/>
      <c r="HM78" s="112"/>
      <c r="HN78" s="112"/>
      <c r="HO78" s="112"/>
      <c r="HP78" s="112"/>
      <c r="HQ78" s="112"/>
      <c r="HR78" s="112"/>
      <c r="HS78" s="112"/>
      <c r="HT78" s="112"/>
      <c r="HU78" s="112"/>
      <c r="HV78" s="112"/>
      <c r="HW78" s="112"/>
      <c r="HX78" s="112"/>
      <c r="HY78" s="112"/>
      <c r="HZ78" s="112"/>
      <c r="IA78" s="112"/>
      <c r="IB78" s="112"/>
      <c r="IC78" s="112"/>
      <c r="ID78" s="112"/>
      <c r="IE78" s="112"/>
      <c r="IF78" s="112"/>
      <c r="IG78" s="112"/>
      <c r="IH78" s="112"/>
      <c r="II78" s="112"/>
      <c r="IJ78" s="112"/>
      <c r="IK78" s="112"/>
      <c r="IL78" s="112"/>
      <c r="IM78" s="112"/>
      <c r="IN78" s="112"/>
      <c r="IO78" s="112"/>
      <c r="IP78" s="112"/>
      <c r="IQ78" s="112"/>
      <c r="IR78" s="112"/>
      <c r="IS78" s="112"/>
      <c r="IT78" s="112"/>
      <c r="IU78" s="112"/>
    </row>
    <row r="79" spans="1:255" s="113" customFormat="1" ht="12" customHeight="1">
      <c r="A79" s="107"/>
      <c r="B79" s="108" t="s">
        <v>134</v>
      </c>
      <c r="C79" s="109" t="s">
        <v>128</v>
      </c>
      <c r="D79" s="109">
        <v>2</v>
      </c>
      <c r="E79" s="109" t="s">
        <v>135</v>
      </c>
      <c r="F79" s="110">
        <v>38463</v>
      </c>
      <c r="G79" s="111">
        <f t="shared" si="3"/>
        <v>76926</v>
      </c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12"/>
      <c r="AT79" s="112"/>
      <c r="AU79" s="112"/>
      <c r="AV79" s="112"/>
      <c r="AW79" s="112"/>
      <c r="AX79" s="112"/>
      <c r="AY79" s="112"/>
      <c r="AZ79" s="112"/>
      <c r="BA79" s="112"/>
      <c r="BB79" s="112"/>
      <c r="BC79" s="112"/>
      <c r="BD79" s="112"/>
      <c r="BE79" s="112"/>
      <c r="BF79" s="112"/>
      <c r="BG79" s="112"/>
      <c r="BH79" s="112"/>
      <c r="BI79" s="112"/>
      <c r="BJ79" s="112"/>
      <c r="BK79" s="112"/>
      <c r="BL79" s="112"/>
      <c r="BM79" s="112"/>
      <c r="BN79" s="112"/>
      <c r="BO79" s="112"/>
      <c r="BP79" s="112"/>
      <c r="BQ79" s="112"/>
      <c r="BR79" s="112"/>
      <c r="BS79" s="112"/>
      <c r="BT79" s="112"/>
      <c r="BU79" s="112"/>
      <c r="BV79" s="112"/>
      <c r="BW79" s="112"/>
      <c r="BX79" s="112"/>
      <c r="BY79" s="112"/>
      <c r="BZ79" s="112"/>
      <c r="CA79" s="112"/>
      <c r="CB79" s="112"/>
      <c r="CC79" s="112"/>
      <c r="CD79" s="112"/>
      <c r="CE79" s="112"/>
      <c r="CF79" s="112"/>
      <c r="CG79" s="112"/>
      <c r="CH79" s="112"/>
      <c r="CI79" s="112"/>
      <c r="CJ79" s="112"/>
      <c r="CK79" s="112"/>
      <c r="CL79" s="112"/>
      <c r="CM79" s="112"/>
      <c r="CN79" s="112"/>
      <c r="CO79" s="112"/>
      <c r="CP79" s="112"/>
      <c r="CQ79" s="112"/>
      <c r="CR79" s="112"/>
      <c r="CS79" s="112"/>
      <c r="CT79" s="112"/>
      <c r="CU79" s="112"/>
      <c r="CV79" s="112"/>
      <c r="CW79" s="112"/>
      <c r="CX79" s="112"/>
      <c r="CY79" s="112"/>
      <c r="CZ79" s="112"/>
      <c r="DA79" s="112"/>
      <c r="DB79" s="112"/>
      <c r="DC79" s="112"/>
      <c r="DD79" s="112"/>
      <c r="DE79" s="112"/>
      <c r="DF79" s="112"/>
      <c r="DG79" s="112"/>
      <c r="DH79" s="112"/>
      <c r="DI79" s="112"/>
      <c r="DJ79" s="112"/>
      <c r="DK79" s="112"/>
      <c r="DL79" s="112"/>
      <c r="DM79" s="112"/>
      <c r="DN79" s="112"/>
      <c r="DO79" s="112"/>
      <c r="DP79" s="112"/>
      <c r="DQ79" s="112"/>
      <c r="DR79" s="112"/>
      <c r="DS79" s="112"/>
      <c r="DT79" s="112"/>
      <c r="DU79" s="112"/>
      <c r="DV79" s="112"/>
      <c r="DW79" s="112"/>
      <c r="DX79" s="112"/>
      <c r="DY79" s="112"/>
      <c r="DZ79" s="112"/>
      <c r="EA79" s="112"/>
      <c r="EB79" s="112"/>
      <c r="EC79" s="112"/>
      <c r="ED79" s="112"/>
      <c r="EE79" s="112"/>
      <c r="EF79" s="112"/>
      <c r="EG79" s="112"/>
      <c r="EH79" s="112"/>
      <c r="EI79" s="112"/>
      <c r="EJ79" s="112"/>
      <c r="EK79" s="112"/>
      <c r="EL79" s="112"/>
      <c r="EM79" s="112"/>
      <c r="EN79" s="112"/>
      <c r="EO79" s="112"/>
      <c r="EP79" s="112"/>
      <c r="EQ79" s="112"/>
      <c r="ER79" s="112"/>
      <c r="ES79" s="112"/>
      <c r="ET79" s="112"/>
      <c r="EU79" s="112"/>
      <c r="EV79" s="112"/>
      <c r="EW79" s="112"/>
      <c r="EX79" s="112"/>
      <c r="EY79" s="112"/>
      <c r="EZ79" s="112"/>
      <c r="FA79" s="112"/>
      <c r="FB79" s="112"/>
      <c r="FC79" s="112"/>
      <c r="FD79" s="112"/>
      <c r="FE79" s="112"/>
      <c r="FF79" s="112"/>
      <c r="FG79" s="112"/>
      <c r="FH79" s="112"/>
      <c r="FI79" s="112"/>
      <c r="FJ79" s="112"/>
      <c r="FK79" s="112"/>
      <c r="FL79" s="112"/>
      <c r="FM79" s="112"/>
      <c r="FN79" s="112"/>
      <c r="FO79" s="112"/>
      <c r="FP79" s="112"/>
      <c r="FQ79" s="112"/>
      <c r="FR79" s="112"/>
      <c r="FS79" s="112"/>
      <c r="FT79" s="112"/>
      <c r="FU79" s="112"/>
      <c r="FV79" s="112"/>
      <c r="FW79" s="112"/>
      <c r="FX79" s="112"/>
      <c r="FY79" s="112"/>
      <c r="FZ79" s="112"/>
      <c r="GA79" s="112"/>
      <c r="GB79" s="112"/>
      <c r="GC79" s="112"/>
      <c r="GD79" s="112"/>
      <c r="GE79" s="112"/>
      <c r="GF79" s="112"/>
      <c r="GG79" s="112"/>
      <c r="GH79" s="112"/>
      <c r="GI79" s="112"/>
      <c r="GJ79" s="112"/>
      <c r="GK79" s="112"/>
      <c r="GL79" s="112"/>
      <c r="GM79" s="112"/>
      <c r="GN79" s="112"/>
      <c r="GO79" s="112"/>
      <c r="GP79" s="112"/>
      <c r="GQ79" s="112"/>
      <c r="GR79" s="112"/>
      <c r="GS79" s="112"/>
      <c r="GT79" s="112"/>
      <c r="GU79" s="112"/>
      <c r="GV79" s="112"/>
      <c r="GW79" s="112"/>
      <c r="GX79" s="112"/>
      <c r="GY79" s="112"/>
      <c r="GZ79" s="112"/>
      <c r="HA79" s="112"/>
      <c r="HB79" s="112"/>
      <c r="HC79" s="112"/>
      <c r="HD79" s="112"/>
      <c r="HE79" s="112"/>
      <c r="HF79" s="112"/>
      <c r="HG79" s="112"/>
      <c r="HH79" s="112"/>
      <c r="HI79" s="112"/>
      <c r="HJ79" s="112"/>
      <c r="HK79" s="112"/>
      <c r="HL79" s="112"/>
      <c r="HM79" s="112"/>
      <c r="HN79" s="112"/>
      <c r="HO79" s="112"/>
      <c r="HP79" s="112"/>
      <c r="HQ79" s="112"/>
      <c r="HR79" s="112"/>
      <c r="HS79" s="112"/>
      <c r="HT79" s="112"/>
      <c r="HU79" s="112"/>
      <c r="HV79" s="112"/>
      <c r="HW79" s="112"/>
      <c r="HX79" s="112"/>
      <c r="HY79" s="112"/>
      <c r="HZ79" s="112"/>
      <c r="IA79" s="112"/>
      <c r="IB79" s="112"/>
      <c r="IC79" s="112"/>
      <c r="ID79" s="112"/>
      <c r="IE79" s="112"/>
      <c r="IF79" s="112"/>
      <c r="IG79" s="112"/>
      <c r="IH79" s="112"/>
      <c r="II79" s="112"/>
      <c r="IJ79" s="112"/>
      <c r="IK79" s="112"/>
      <c r="IL79" s="112"/>
      <c r="IM79" s="112"/>
      <c r="IN79" s="112"/>
      <c r="IO79" s="112"/>
      <c r="IP79" s="112"/>
      <c r="IQ79" s="112"/>
      <c r="IR79" s="112"/>
      <c r="IS79" s="112"/>
      <c r="IT79" s="112"/>
      <c r="IU79" s="112"/>
    </row>
    <row r="80" spans="1:255" s="113" customFormat="1" ht="12" customHeight="1">
      <c r="A80" s="107"/>
      <c r="B80" s="114" t="s">
        <v>68</v>
      </c>
      <c r="C80" s="109"/>
      <c r="D80" s="109"/>
      <c r="E80" s="109"/>
      <c r="F80" s="110"/>
      <c r="G80" s="111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12"/>
      <c r="AT80" s="112"/>
      <c r="AU80" s="112"/>
      <c r="AV80" s="112"/>
      <c r="AW80" s="112"/>
      <c r="AX80" s="112"/>
      <c r="AY80" s="112"/>
      <c r="AZ80" s="112"/>
      <c r="BA80" s="112"/>
      <c r="BB80" s="112"/>
      <c r="BC80" s="112"/>
      <c r="BD80" s="112"/>
      <c r="BE80" s="112"/>
      <c r="BF80" s="112"/>
      <c r="BG80" s="112"/>
      <c r="BH80" s="112"/>
      <c r="BI80" s="112"/>
      <c r="BJ80" s="112"/>
      <c r="BK80" s="112"/>
      <c r="BL80" s="112"/>
      <c r="BM80" s="112"/>
      <c r="BN80" s="112"/>
      <c r="BO80" s="112"/>
      <c r="BP80" s="112"/>
      <c r="BQ80" s="112"/>
      <c r="BR80" s="112"/>
      <c r="BS80" s="112"/>
      <c r="BT80" s="112"/>
      <c r="BU80" s="112"/>
      <c r="BV80" s="112"/>
      <c r="BW80" s="112"/>
      <c r="BX80" s="112"/>
      <c r="BY80" s="112"/>
      <c r="BZ80" s="112"/>
      <c r="CA80" s="112"/>
      <c r="CB80" s="112"/>
      <c r="CC80" s="112"/>
      <c r="CD80" s="112"/>
      <c r="CE80" s="112"/>
      <c r="CF80" s="112"/>
      <c r="CG80" s="112"/>
      <c r="CH80" s="112"/>
      <c r="CI80" s="112"/>
      <c r="CJ80" s="112"/>
      <c r="CK80" s="112"/>
      <c r="CL80" s="112"/>
      <c r="CM80" s="112"/>
      <c r="CN80" s="112"/>
      <c r="CO80" s="112"/>
      <c r="CP80" s="112"/>
      <c r="CQ80" s="112"/>
      <c r="CR80" s="112"/>
      <c r="CS80" s="112"/>
      <c r="CT80" s="112"/>
      <c r="CU80" s="112"/>
      <c r="CV80" s="112"/>
      <c r="CW80" s="112"/>
      <c r="CX80" s="112"/>
      <c r="CY80" s="112"/>
      <c r="CZ80" s="112"/>
      <c r="DA80" s="112"/>
      <c r="DB80" s="112"/>
      <c r="DC80" s="112"/>
      <c r="DD80" s="112"/>
      <c r="DE80" s="112"/>
      <c r="DF80" s="112"/>
      <c r="DG80" s="112"/>
      <c r="DH80" s="112"/>
      <c r="DI80" s="112"/>
      <c r="DJ80" s="112"/>
      <c r="DK80" s="112"/>
      <c r="DL80" s="112"/>
      <c r="DM80" s="112"/>
      <c r="DN80" s="112"/>
      <c r="DO80" s="112"/>
      <c r="DP80" s="112"/>
      <c r="DQ80" s="112"/>
      <c r="DR80" s="112"/>
      <c r="DS80" s="112"/>
      <c r="DT80" s="112"/>
      <c r="DU80" s="112"/>
      <c r="DV80" s="112"/>
      <c r="DW80" s="112"/>
      <c r="DX80" s="112"/>
      <c r="DY80" s="112"/>
      <c r="DZ80" s="112"/>
      <c r="EA80" s="112"/>
      <c r="EB80" s="112"/>
      <c r="EC80" s="112"/>
      <c r="ED80" s="112"/>
      <c r="EE80" s="112"/>
      <c r="EF80" s="112"/>
      <c r="EG80" s="112"/>
      <c r="EH80" s="112"/>
      <c r="EI80" s="112"/>
      <c r="EJ80" s="112"/>
      <c r="EK80" s="112"/>
      <c r="EL80" s="112"/>
      <c r="EM80" s="112"/>
      <c r="EN80" s="112"/>
      <c r="EO80" s="112"/>
      <c r="EP80" s="112"/>
      <c r="EQ80" s="112"/>
      <c r="ER80" s="112"/>
      <c r="ES80" s="112"/>
      <c r="ET80" s="112"/>
      <c r="EU80" s="112"/>
      <c r="EV80" s="112"/>
      <c r="EW80" s="112"/>
      <c r="EX80" s="112"/>
      <c r="EY80" s="112"/>
      <c r="EZ80" s="112"/>
      <c r="FA80" s="112"/>
      <c r="FB80" s="112"/>
      <c r="FC80" s="112"/>
      <c r="FD80" s="112"/>
      <c r="FE80" s="112"/>
      <c r="FF80" s="112"/>
      <c r="FG80" s="112"/>
      <c r="FH80" s="112"/>
      <c r="FI80" s="112"/>
      <c r="FJ80" s="112"/>
      <c r="FK80" s="112"/>
      <c r="FL80" s="112"/>
      <c r="FM80" s="112"/>
      <c r="FN80" s="112"/>
      <c r="FO80" s="112"/>
      <c r="FP80" s="112"/>
      <c r="FQ80" s="112"/>
      <c r="FR80" s="112"/>
      <c r="FS80" s="112"/>
      <c r="FT80" s="112"/>
      <c r="FU80" s="112"/>
      <c r="FV80" s="112"/>
      <c r="FW80" s="112"/>
      <c r="FX80" s="112"/>
      <c r="FY80" s="112"/>
      <c r="FZ80" s="112"/>
      <c r="GA80" s="112"/>
      <c r="GB80" s="112"/>
      <c r="GC80" s="112"/>
      <c r="GD80" s="112"/>
      <c r="GE80" s="112"/>
      <c r="GF80" s="112"/>
      <c r="GG80" s="112"/>
      <c r="GH80" s="112"/>
      <c r="GI80" s="112"/>
      <c r="GJ80" s="112"/>
      <c r="GK80" s="112"/>
      <c r="GL80" s="112"/>
      <c r="GM80" s="112"/>
      <c r="GN80" s="112"/>
      <c r="GO80" s="112"/>
      <c r="GP80" s="112"/>
      <c r="GQ80" s="112"/>
      <c r="GR80" s="112"/>
      <c r="GS80" s="112"/>
      <c r="GT80" s="112"/>
      <c r="GU80" s="112"/>
      <c r="GV80" s="112"/>
      <c r="GW80" s="112"/>
      <c r="GX80" s="112"/>
      <c r="GY80" s="112"/>
      <c r="GZ80" s="112"/>
      <c r="HA80" s="112"/>
      <c r="HB80" s="112"/>
      <c r="HC80" s="112"/>
      <c r="HD80" s="112"/>
      <c r="HE80" s="112"/>
      <c r="HF80" s="112"/>
      <c r="HG80" s="112"/>
      <c r="HH80" s="112"/>
      <c r="HI80" s="112"/>
      <c r="HJ80" s="112"/>
      <c r="HK80" s="112"/>
      <c r="HL80" s="112"/>
      <c r="HM80" s="112"/>
      <c r="HN80" s="112"/>
      <c r="HO80" s="112"/>
      <c r="HP80" s="112"/>
      <c r="HQ80" s="112"/>
      <c r="HR80" s="112"/>
      <c r="HS80" s="112"/>
      <c r="HT80" s="112"/>
      <c r="HU80" s="112"/>
      <c r="HV80" s="112"/>
      <c r="HW80" s="112"/>
      <c r="HX80" s="112"/>
      <c r="HY80" s="112"/>
      <c r="HZ80" s="112"/>
      <c r="IA80" s="112"/>
      <c r="IB80" s="112"/>
      <c r="IC80" s="112"/>
      <c r="ID80" s="112"/>
      <c r="IE80" s="112"/>
      <c r="IF80" s="112"/>
      <c r="IG80" s="112"/>
      <c r="IH80" s="112"/>
      <c r="II80" s="112"/>
      <c r="IJ80" s="112"/>
      <c r="IK80" s="112"/>
      <c r="IL80" s="112"/>
      <c r="IM80" s="112"/>
      <c r="IN80" s="112"/>
      <c r="IO80" s="112"/>
      <c r="IP80" s="112"/>
      <c r="IQ80" s="112"/>
      <c r="IR80" s="112"/>
      <c r="IS80" s="112"/>
      <c r="IT80" s="112"/>
      <c r="IU80" s="112"/>
    </row>
    <row r="81" spans="1:255" s="113" customFormat="1" ht="12" customHeight="1">
      <c r="A81" s="107"/>
      <c r="B81" s="108" t="s">
        <v>136</v>
      </c>
      <c r="C81" s="109" t="s">
        <v>81</v>
      </c>
      <c r="D81" s="109">
        <v>3</v>
      </c>
      <c r="E81" s="109" t="s">
        <v>137</v>
      </c>
      <c r="F81" s="110">
        <v>8501</v>
      </c>
      <c r="G81" s="111">
        <f t="shared" si="3"/>
        <v>25503</v>
      </c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12"/>
      <c r="AT81" s="112"/>
      <c r="AU81" s="112"/>
      <c r="AV81" s="112"/>
      <c r="AW81" s="112"/>
      <c r="AX81" s="112"/>
      <c r="AY81" s="112"/>
      <c r="AZ81" s="112"/>
      <c r="BA81" s="112"/>
      <c r="BB81" s="112"/>
      <c r="BC81" s="112"/>
      <c r="BD81" s="112"/>
      <c r="BE81" s="112"/>
      <c r="BF81" s="112"/>
      <c r="BG81" s="112"/>
      <c r="BH81" s="112"/>
      <c r="BI81" s="112"/>
      <c r="BJ81" s="112"/>
      <c r="BK81" s="112"/>
      <c r="BL81" s="112"/>
      <c r="BM81" s="112"/>
      <c r="BN81" s="112"/>
      <c r="BO81" s="112"/>
      <c r="BP81" s="112"/>
      <c r="BQ81" s="112"/>
      <c r="BR81" s="112"/>
      <c r="BS81" s="112"/>
      <c r="BT81" s="112"/>
      <c r="BU81" s="112"/>
      <c r="BV81" s="112"/>
      <c r="BW81" s="112"/>
      <c r="BX81" s="112"/>
      <c r="BY81" s="112"/>
      <c r="BZ81" s="112"/>
      <c r="CA81" s="112"/>
      <c r="CB81" s="112"/>
      <c r="CC81" s="112"/>
      <c r="CD81" s="112"/>
      <c r="CE81" s="112"/>
      <c r="CF81" s="112"/>
      <c r="CG81" s="112"/>
      <c r="CH81" s="112"/>
      <c r="CI81" s="112"/>
      <c r="CJ81" s="112"/>
      <c r="CK81" s="112"/>
      <c r="CL81" s="112"/>
      <c r="CM81" s="112"/>
      <c r="CN81" s="112"/>
      <c r="CO81" s="112"/>
      <c r="CP81" s="112"/>
      <c r="CQ81" s="112"/>
      <c r="CR81" s="112"/>
      <c r="CS81" s="112"/>
      <c r="CT81" s="112"/>
      <c r="CU81" s="112"/>
      <c r="CV81" s="112"/>
      <c r="CW81" s="112"/>
      <c r="CX81" s="112"/>
      <c r="CY81" s="112"/>
      <c r="CZ81" s="112"/>
      <c r="DA81" s="112"/>
      <c r="DB81" s="112"/>
      <c r="DC81" s="112"/>
      <c r="DD81" s="112"/>
      <c r="DE81" s="112"/>
      <c r="DF81" s="112"/>
      <c r="DG81" s="112"/>
      <c r="DH81" s="112"/>
      <c r="DI81" s="112"/>
      <c r="DJ81" s="112"/>
      <c r="DK81" s="112"/>
      <c r="DL81" s="112"/>
      <c r="DM81" s="112"/>
      <c r="DN81" s="112"/>
      <c r="DO81" s="112"/>
      <c r="DP81" s="112"/>
      <c r="DQ81" s="112"/>
      <c r="DR81" s="112"/>
      <c r="DS81" s="112"/>
      <c r="DT81" s="112"/>
      <c r="DU81" s="112"/>
      <c r="DV81" s="112"/>
      <c r="DW81" s="112"/>
      <c r="DX81" s="112"/>
      <c r="DY81" s="112"/>
      <c r="DZ81" s="112"/>
      <c r="EA81" s="112"/>
      <c r="EB81" s="112"/>
      <c r="EC81" s="112"/>
      <c r="ED81" s="112"/>
      <c r="EE81" s="112"/>
      <c r="EF81" s="112"/>
      <c r="EG81" s="112"/>
      <c r="EH81" s="112"/>
      <c r="EI81" s="112"/>
      <c r="EJ81" s="112"/>
      <c r="EK81" s="112"/>
      <c r="EL81" s="112"/>
      <c r="EM81" s="112"/>
      <c r="EN81" s="112"/>
      <c r="EO81" s="112"/>
      <c r="EP81" s="112"/>
      <c r="EQ81" s="112"/>
      <c r="ER81" s="112"/>
      <c r="ES81" s="112"/>
      <c r="ET81" s="112"/>
      <c r="EU81" s="112"/>
      <c r="EV81" s="112"/>
      <c r="EW81" s="112"/>
      <c r="EX81" s="112"/>
      <c r="EY81" s="112"/>
      <c r="EZ81" s="112"/>
      <c r="FA81" s="112"/>
      <c r="FB81" s="112"/>
      <c r="FC81" s="112"/>
      <c r="FD81" s="112"/>
      <c r="FE81" s="112"/>
      <c r="FF81" s="112"/>
      <c r="FG81" s="112"/>
      <c r="FH81" s="112"/>
      <c r="FI81" s="112"/>
      <c r="FJ81" s="112"/>
      <c r="FK81" s="112"/>
      <c r="FL81" s="112"/>
      <c r="FM81" s="112"/>
      <c r="FN81" s="112"/>
      <c r="FO81" s="112"/>
      <c r="FP81" s="112"/>
      <c r="FQ81" s="112"/>
      <c r="FR81" s="112"/>
      <c r="FS81" s="112"/>
      <c r="FT81" s="112"/>
      <c r="FU81" s="112"/>
      <c r="FV81" s="112"/>
      <c r="FW81" s="112"/>
      <c r="FX81" s="112"/>
      <c r="FY81" s="112"/>
      <c r="FZ81" s="112"/>
      <c r="GA81" s="112"/>
      <c r="GB81" s="112"/>
      <c r="GC81" s="112"/>
      <c r="GD81" s="112"/>
      <c r="GE81" s="112"/>
      <c r="GF81" s="112"/>
      <c r="GG81" s="112"/>
      <c r="GH81" s="112"/>
      <c r="GI81" s="112"/>
      <c r="GJ81" s="112"/>
      <c r="GK81" s="112"/>
      <c r="GL81" s="112"/>
      <c r="GM81" s="112"/>
      <c r="GN81" s="112"/>
      <c r="GO81" s="112"/>
      <c r="GP81" s="112"/>
      <c r="GQ81" s="112"/>
      <c r="GR81" s="112"/>
      <c r="GS81" s="112"/>
      <c r="GT81" s="112"/>
      <c r="GU81" s="112"/>
      <c r="GV81" s="112"/>
      <c r="GW81" s="112"/>
      <c r="GX81" s="112"/>
      <c r="GY81" s="112"/>
      <c r="GZ81" s="112"/>
      <c r="HA81" s="112"/>
      <c r="HB81" s="112"/>
      <c r="HC81" s="112"/>
      <c r="HD81" s="112"/>
      <c r="HE81" s="112"/>
      <c r="HF81" s="112"/>
      <c r="HG81" s="112"/>
      <c r="HH81" s="112"/>
      <c r="HI81" s="112"/>
      <c r="HJ81" s="112"/>
      <c r="HK81" s="112"/>
      <c r="HL81" s="112"/>
      <c r="HM81" s="112"/>
      <c r="HN81" s="112"/>
      <c r="HO81" s="112"/>
      <c r="HP81" s="112"/>
      <c r="HQ81" s="112"/>
      <c r="HR81" s="112"/>
      <c r="HS81" s="112"/>
      <c r="HT81" s="112"/>
      <c r="HU81" s="112"/>
      <c r="HV81" s="112"/>
      <c r="HW81" s="112"/>
      <c r="HX81" s="112"/>
      <c r="HY81" s="112"/>
      <c r="HZ81" s="112"/>
      <c r="IA81" s="112"/>
      <c r="IB81" s="112"/>
      <c r="IC81" s="112"/>
      <c r="ID81" s="112"/>
      <c r="IE81" s="112"/>
      <c r="IF81" s="112"/>
      <c r="IG81" s="112"/>
      <c r="IH81" s="112"/>
      <c r="II81" s="112"/>
      <c r="IJ81" s="112"/>
      <c r="IK81" s="112"/>
      <c r="IL81" s="112"/>
      <c r="IM81" s="112"/>
      <c r="IN81" s="112"/>
      <c r="IO81" s="112"/>
      <c r="IP81" s="112"/>
      <c r="IQ81" s="112"/>
      <c r="IR81" s="112"/>
      <c r="IS81" s="112"/>
      <c r="IT81" s="112"/>
      <c r="IU81" s="112"/>
    </row>
    <row r="82" spans="1:255" s="113" customFormat="1" ht="12" customHeight="1">
      <c r="A82" s="107"/>
      <c r="B82" s="108" t="s">
        <v>138</v>
      </c>
      <c r="C82" s="109" t="s">
        <v>26</v>
      </c>
      <c r="D82" s="109">
        <v>2</v>
      </c>
      <c r="E82" s="109" t="s">
        <v>139</v>
      </c>
      <c r="F82" s="110">
        <v>10500</v>
      </c>
      <c r="G82" s="111">
        <f t="shared" si="3"/>
        <v>21000</v>
      </c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12"/>
      <c r="AT82" s="112"/>
      <c r="AU82" s="112"/>
      <c r="AV82" s="112"/>
      <c r="AW82" s="112"/>
      <c r="AX82" s="112"/>
      <c r="AY82" s="112"/>
      <c r="AZ82" s="112"/>
      <c r="BA82" s="112"/>
      <c r="BB82" s="112"/>
      <c r="BC82" s="112"/>
      <c r="BD82" s="112"/>
      <c r="BE82" s="112"/>
      <c r="BF82" s="112"/>
      <c r="BG82" s="112"/>
      <c r="BH82" s="112"/>
      <c r="BI82" s="112"/>
      <c r="BJ82" s="112"/>
      <c r="BK82" s="112"/>
      <c r="BL82" s="112"/>
      <c r="BM82" s="112"/>
      <c r="BN82" s="112"/>
      <c r="BO82" s="112"/>
      <c r="BP82" s="112"/>
      <c r="BQ82" s="112"/>
      <c r="BR82" s="112"/>
      <c r="BS82" s="112"/>
      <c r="BT82" s="112"/>
      <c r="BU82" s="112"/>
      <c r="BV82" s="112"/>
      <c r="BW82" s="112"/>
      <c r="BX82" s="112"/>
      <c r="BY82" s="112"/>
      <c r="BZ82" s="112"/>
      <c r="CA82" s="112"/>
      <c r="CB82" s="112"/>
      <c r="CC82" s="112"/>
      <c r="CD82" s="112"/>
      <c r="CE82" s="112"/>
      <c r="CF82" s="112"/>
      <c r="CG82" s="112"/>
      <c r="CH82" s="112"/>
      <c r="CI82" s="112"/>
      <c r="CJ82" s="112"/>
      <c r="CK82" s="112"/>
      <c r="CL82" s="112"/>
      <c r="CM82" s="112"/>
      <c r="CN82" s="112"/>
      <c r="CO82" s="112"/>
      <c r="CP82" s="112"/>
      <c r="CQ82" s="112"/>
      <c r="CR82" s="112"/>
      <c r="CS82" s="112"/>
      <c r="CT82" s="112"/>
      <c r="CU82" s="112"/>
      <c r="CV82" s="112"/>
      <c r="CW82" s="112"/>
      <c r="CX82" s="112"/>
      <c r="CY82" s="112"/>
      <c r="CZ82" s="112"/>
      <c r="DA82" s="112"/>
      <c r="DB82" s="112"/>
      <c r="DC82" s="112"/>
      <c r="DD82" s="112"/>
      <c r="DE82" s="112"/>
      <c r="DF82" s="112"/>
      <c r="DG82" s="112"/>
      <c r="DH82" s="112"/>
      <c r="DI82" s="112"/>
      <c r="DJ82" s="112"/>
      <c r="DK82" s="112"/>
      <c r="DL82" s="112"/>
      <c r="DM82" s="112"/>
      <c r="DN82" s="112"/>
      <c r="DO82" s="112"/>
      <c r="DP82" s="112"/>
      <c r="DQ82" s="112"/>
      <c r="DR82" s="112"/>
      <c r="DS82" s="112"/>
      <c r="DT82" s="112"/>
      <c r="DU82" s="112"/>
      <c r="DV82" s="112"/>
      <c r="DW82" s="112"/>
      <c r="DX82" s="112"/>
      <c r="DY82" s="112"/>
      <c r="DZ82" s="112"/>
      <c r="EA82" s="112"/>
      <c r="EB82" s="112"/>
      <c r="EC82" s="112"/>
      <c r="ED82" s="112"/>
      <c r="EE82" s="112"/>
      <c r="EF82" s="112"/>
      <c r="EG82" s="112"/>
      <c r="EH82" s="112"/>
      <c r="EI82" s="112"/>
      <c r="EJ82" s="112"/>
      <c r="EK82" s="112"/>
      <c r="EL82" s="112"/>
      <c r="EM82" s="112"/>
      <c r="EN82" s="112"/>
      <c r="EO82" s="112"/>
      <c r="EP82" s="112"/>
      <c r="EQ82" s="112"/>
      <c r="ER82" s="112"/>
      <c r="ES82" s="112"/>
      <c r="ET82" s="112"/>
      <c r="EU82" s="112"/>
      <c r="EV82" s="112"/>
      <c r="EW82" s="112"/>
      <c r="EX82" s="112"/>
      <c r="EY82" s="112"/>
      <c r="EZ82" s="112"/>
      <c r="FA82" s="112"/>
      <c r="FB82" s="112"/>
      <c r="FC82" s="112"/>
      <c r="FD82" s="112"/>
      <c r="FE82" s="112"/>
      <c r="FF82" s="112"/>
      <c r="FG82" s="112"/>
      <c r="FH82" s="112"/>
      <c r="FI82" s="112"/>
      <c r="FJ82" s="112"/>
      <c r="FK82" s="112"/>
      <c r="FL82" s="112"/>
      <c r="FM82" s="112"/>
      <c r="FN82" s="112"/>
      <c r="FO82" s="112"/>
      <c r="FP82" s="112"/>
      <c r="FQ82" s="112"/>
      <c r="FR82" s="112"/>
      <c r="FS82" s="112"/>
      <c r="FT82" s="112"/>
      <c r="FU82" s="112"/>
      <c r="FV82" s="112"/>
      <c r="FW82" s="112"/>
      <c r="FX82" s="112"/>
      <c r="FY82" s="112"/>
      <c r="FZ82" s="112"/>
      <c r="GA82" s="112"/>
      <c r="GB82" s="112"/>
      <c r="GC82" s="112"/>
      <c r="GD82" s="112"/>
      <c r="GE82" s="112"/>
      <c r="GF82" s="112"/>
      <c r="GG82" s="112"/>
      <c r="GH82" s="112"/>
      <c r="GI82" s="112"/>
      <c r="GJ82" s="112"/>
      <c r="GK82" s="112"/>
      <c r="GL82" s="112"/>
      <c r="GM82" s="112"/>
      <c r="GN82" s="112"/>
      <c r="GO82" s="112"/>
      <c r="GP82" s="112"/>
      <c r="GQ82" s="112"/>
      <c r="GR82" s="112"/>
      <c r="GS82" s="112"/>
      <c r="GT82" s="112"/>
      <c r="GU82" s="112"/>
      <c r="GV82" s="112"/>
      <c r="GW82" s="112"/>
      <c r="GX82" s="112"/>
      <c r="GY82" s="112"/>
      <c r="GZ82" s="112"/>
      <c r="HA82" s="112"/>
      <c r="HB82" s="112"/>
      <c r="HC82" s="112"/>
      <c r="HD82" s="112"/>
      <c r="HE82" s="112"/>
      <c r="HF82" s="112"/>
      <c r="HG82" s="112"/>
      <c r="HH82" s="112"/>
      <c r="HI82" s="112"/>
      <c r="HJ82" s="112"/>
      <c r="HK82" s="112"/>
      <c r="HL82" s="112"/>
      <c r="HM82" s="112"/>
      <c r="HN82" s="112"/>
      <c r="HO82" s="112"/>
      <c r="HP82" s="112"/>
      <c r="HQ82" s="112"/>
      <c r="HR82" s="112"/>
      <c r="HS82" s="112"/>
      <c r="HT82" s="112"/>
      <c r="HU82" s="112"/>
      <c r="HV82" s="112"/>
      <c r="HW82" s="112"/>
      <c r="HX82" s="112"/>
      <c r="HY82" s="112"/>
      <c r="HZ82" s="112"/>
      <c r="IA82" s="112"/>
      <c r="IB82" s="112"/>
      <c r="IC82" s="112"/>
      <c r="ID82" s="112"/>
      <c r="IE82" s="112"/>
      <c r="IF82" s="112"/>
      <c r="IG82" s="112"/>
      <c r="IH82" s="112"/>
      <c r="II82" s="112"/>
      <c r="IJ82" s="112"/>
      <c r="IK82" s="112"/>
      <c r="IL82" s="112"/>
      <c r="IM82" s="112"/>
      <c r="IN82" s="112"/>
      <c r="IO82" s="112"/>
      <c r="IP82" s="112"/>
      <c r="IQ82" s="112"/>
      <c r="IR82" s="112"/>
      <c r="IS82" s="112"/>
      <c r="IT82" s="112"/>
      <c r="IU82" s="112"/>
    </row>
    <row r="83" spans="1:255" s="113" customFormat="1" ht="12" customHeight="1">
      <c r="A83" s="107"/>
      <c r="B83" s="114" t="s">
        <v>71</v>
      </c>
      <c r="C83" s="109"/>
      <c r="D83" s="109"/>
      <c r="E83" s="109"/>
      <c r="F83" s="110">
        <v>0</v>
      </c>
      <c r="G83" s="111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12"/>
      <c r="AT83" s="112"/>
      <c r="AU83" s="112"/>
      <c r="AV83" s="112"/>
      <c r="AW83" s="112"/>
      <c r="AX83" s="112"/>
      <c r="AY83" s="112"/>
      <c r="AZ83" s="112"/>
      <c r="BA83" s="112"/>
      <c r="BB83" s="112"/>
      <c r="BC83" s="112"/>
      <c r="BD83" s="112"/>
      <c r="BE83" s="112"/>
      <c r="BF83" s="112"/>
      <c r="BG83" s="112"/>
      <c r="BH83" s="112"/>
      <c r="BI83" s="112"/>
      <c r="BJ83" s="112"/>
      <c r="BK83" s="112"/>
      <c r="BL83" s="112"/>
      <c r="BM83" s="112"/>
      <c r="BN83" s="112"/>
      <c r="BO83" s="112"/>
      <c r="BP83" s="112"/>
      <c r="BQ83" s="112"/>
      <c r="BR83" s="112"/>
      <c r="BS83" s="112"/>
      <c r="BT83" s="112"/>
      <c r="BU83" s="112"/>
      <c r="BV83" s="112"/>
      <c r="BW83" s="112"/>
      <c r="BX83" s="112"/>
      <c r="BY83" s="112"/>
      <c r="BZ83" s="112"/>
      <c r="CA83" s="112"/>
      <c r="CB83" s="112"/>
      <c r="CC83" s="112"/>
      <c r="CD83" s="112"/>
      <c r="CE83" s="112"/>
      <c r="CF83" s="112"/>
      <c r="CG83" s="112"/>
      <c r="CH83" s="112"/>
      <c r="CI83" s="112"/>
      <c r="CJ83" s="112"/>
      <c r="CK83" s="112"/>
      <c r="CL83" s="112"/>
      <c r="CM83" s="112"/>
      <c r="CN83" s="112"/>
      <c r="CO83" s="112"/>
      <c r="CP83" s="112"/>
      <c r="CQ83" s="112"/>
      <c r="CR83" s="112"/>
      <c r="CS83" s="112"/>
      <c r="CT83" s="112"/>
      <c r="CU83" s="112"/>
      <c r="CV83" s="112"/>
      <c r="CW83" s="112"/>
      <c r="CX83" s="112"/>
      <c r="CY83" s="112"/>
      <c r="CZ83" s="112"/>
      <c r="DA83" s="112"/>
      <c r="DB83" s="112"/>
      <c r="DC83" s="112"/>
      <c r="DD83" s="112"/>
      <c r="DE83" s="112"/>
      <c r="DF83" s="112"/>
      <c r="DG83" s="112"/>
      <c r="DH83" s="112"/>
      <c r="DI83" s="112"/>
      <c r="DJ83" s="112"/>
      <c r="DK83" s="112"/>
      <c r="DL83" s="112"/>
      <c r="DM83" s="112"/>
      <c r="DN83" s="112"/>
      <c r="DO83" s="112"/>
      <c r="DP83" s="112"/>
      <c r="DQ83" s="112"/>
      <c r="DR83" s="112"/>
      <c r="DS83" s="112"/>
      <c r="DT83" s="112"/>
      <c r="DU83" s="112"/>
      <c r="DV83" s="112"/>
      <c r="DW83" s="112"/>
      <c r="DX83" s="112"/>
      <c r="DY83" s="112"/>
      <c r="DZ83" s="112"/>
      <c r="EA83" s="112"/>
      <c r="EB83" s="112"/>
      <c r="EC83" s="112"/>
      <c r="ED83" s="112"/>
      <c r="EE83" s="112"/>
      <c r="EF83" s="112"/>
      <c r="EG83" s="112"/>
      <c r="EH83" s="112"/>
      <c r="EI83" s="112"/>
      <c r="EJ83" s="112"/>
      <c r="EK83" s="112"/>
      <c r="EL83" s="112"/>
      <c r="EM83" s="112"/>
      <c r="EN83" s="112"/>
      <c r="EO83" s="112"/>
      <c r="EP83" s="112"/>
      <c r="EQ83" s="112"/>
      <c r="ER83" s="112"/>
      <c r="ES83" s="112"/>
      <c r="ET83" s="112"/>
      <c r="EU83" s="112"/>
      <c r="EV83" s="112"/>
      <c r="EW83" s="112"/>
      <c r="EX83" s="112"/>
      <c r="EY83" s="112"/>
      <c r="EZ83" s="112"/>
      <c r="FA83" s="112"/>
      <c r="FB83" s="112"/>
      <c r="FC83" s="112"/>
      <c r="FD83" s="112"/>
      <c r="FE83" s="112"/>
      <c r="FF83" s="112"/>
      <c r="FG83" s="112"/>
      <c r="FH83" s="112"/>
      <c r="FI83" s="112"/>
      <c r="FJ83" s="112"/>
      <c r="FK83" s="112"/>
      <c r="FL83" s="112"/>
      <c r="FM83" s="112"/>
      <c r="FN83" s="112"/>
      <c r="FO83" s="112"/>
      <c r="FP83" s="112"/>
      <c r="FQ83" s="112"/>
      <c r="FR83" s="112"/>
      <c r="FS83" s="112"/>
      <c r="FT83" s="112"/>
      <c r="FU83" s="112"/>
      <c r="FV83" s="112"/>
      <c r="FW83" s="112"/>
      <c r="FX83" s="112"/>
      <c r="FY83" s="112"/>
      <c r="FZ83" s="112"/>
      <c r="GA83" s="112"/>
      <c r="GB83" s="112"/>
      <c r="GC83" s="112"/>
      <c r="GD83" s="112"/>
      <c r="GE83" s="112"/>
      <c r="GF83" s="112"/>
      <c r="GG83" s="112"/>
      <c r="GH83" s="112"/>
      <c r="GI83" s="112"/>
      <c r="GJ83" s="112"/>
      <c r="GK83" s="112"/>
      <c r="GL83" s="112"/>
      <c r="GM83" s="112"/>
      <c r="GN83" s="112"/>
      <c r="GO83" s="112"/>
      <c r="GP83" s="112"/>
      <c r="GQ83" s="112"/>
      <c r="GR83" s="112"/>
      <c r="GS83" s="112"/>
      <c r="GT83" s="112"/>
      <c r="GU83" s="112"/>
      <c r="GV83" s="112"/>
      <c r="GW83" s="112"/>
      <c r="GX83" s="112"/>
      <c r="GY83" s="112"/>
      <c r="GZ83" s="112"/>
      <c r="HA83" s="112"/>
      <c r="HB83" s="112"/>
      <c r="HC83" s="112"/>
      <c r="HD83" s="112"/>
      <c r="HE83" s="112"/>
      <c r="HF83" s="112"/>
      <c r="HG83" s="112"/>
      <c r="HH83" s="112"/>
      <c r="HI83" s="112"/>
      <c r="HJ83" s="112"/>
      <c r="HK83" s="112"/>
      <c r="HL83" s="112"/>
      <c r="HM83" s="112"/>
      <c r="HN83" s="112"/>
      <c r="HO83" s="112"/>
      <c r="HP83" s="112"/>
      <c r="HQ83" s="112"/>
      <c r="HR83" s="112"/>
      <c r="HS83" s="112"/>
      <c r="HT83" s="112"/>
      <c r="HU83" s="112"/>
      <c r="HV83" s="112"/>
      <c r="HW83" s="112"/>
      <c r="HX83" s="112"/>
      <c r="HY83" s="112"/>
      <c r="HZ83" s="112"/>
      <c r="IA83" s="112"/>
      <c r="IB83" s="112"/>
      <c r="IC83" s="112"/>
      <c r="ID83" s="112"/>
      <c r="IE83" s="112"/>
      <c r="IF83" s="112"/>
      <c r="IG83" s="112"/>
      <c r="IH83" s="112"/>
      <c r="II83" s="112"/>
      <c r="IJ83" s="112"/>
      <c r="IK83" s="112"/>
      <c r="IL83" s="112"/>
      <c r="IM83" s="112"/>
      <c r="IN83" s="112"/>
      <c r="IO83" s="112"/>
      <c r="IP83" s="112"/>
      <c r="IQ83" s="112"/>
      <c r="IR83" s="112"/>
      <c r="IS83" s="112"/>
      <c r="IT83" s="112"/>
      <c r="IU83" s="112"/>
    </row>
    <row r="84" spans="1:255" s="113" customFormat="1" ht="12" customHeight="1">
      <c r="A84" s="107"/>
      <c r="B84" s="108" t="s">
        <v>140</v>
      </c>
      <c r="C84" s="109" t="s">
        <v>128</v>
      </c>
      <c r="D84" s="109">
        <v>2</v>
      </c>
      <c r="E84" s="109" t="s">
        <v>90</v>
      </c>
      <c r="F84" s="110">
        <v>15000</v>
      </c>
      <c r="G84" s="111">
        <f t="shared" si="3"/>
        <v>30000</v>
      </c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12"/>
      <c r="AT84" s="112"/>
      <c r="AU84" s="112"/>
      <c r="AV84" s="112"/>
      <c r="AW84" s="112"/>
      <c r="AX84" s="112"/>
      <c r="AY84" s="112"/>
      <c r="AZ84" s="112"/>
      <c r="BA84" s="112"/>
      <c r="BB84" s="112"/>
      <c r="BC84" s="112"/>
      <c r="BD84" s="112"/>
      <c r="BE84" s="112"/>
      <c r="BF84" s="112"/>
      <c r="BG84" s="112"/>
      <c r="BH84" s="112"/>
      <c r="BI84" s="112"/>
      <c r="BJ84" s="112"/>
      <c r="BK84" s="112"/>
      <c r="BL84" s="112"/>
      <c r="BM84" s="112"/>
      <c r="BN84" s="112"/>
      <c r="BO84" s="112"/>
      <c r="BP84" s="112"/>
      <c r="BQ84" s="112"/>
      <c r="BR84" s="112"/>
      <c r="BS84" s="112"/>
      <c r="BT84" s="112"/>
      <c r="BU84" s="112"/>
      <c r="BV84" s="112"/>
      <c r="BW84" s="112"/>
      <c r="BX84" s="112"/>
      <c r="BY84" s="112"/>
      <c r="BZ84" s="112"/>
      <c r="CA84" s="112"/>
      <c r="CB84" s="112"/>
      <c r="CC84" s="112"/>
      <c r="CD84" s="112"/>
      <c r="CE84" s="112"/>
      <c r="CF84" s="112"/>
      <c r="CG84" s="112"/>
      <c r="CH84" s="112"/>
      <c r="CI84" s="112"/>
      <c r="CJ84" s="112"/>
      <c r="CK84" s="112"/>
      <c r="CL84" s="112"/>
      <c r="CM84" s="112"/>
      <c r="CN84" s="112"/>
      <c r="CO84" s="112"/>
      <c r="CP84" s="112"/>
      <c r="CQ84" s="112"/>
      <c r="CR84" s="112"/>
      <c r="CS84" s="112"/>
      <c r="CT84" s="112"/>
      <c r="CU84" s="112"/>
      <c r="CV84" s="112"/>
      <c r="CW84" s="112"/>
      <c r="CX84" s="112"/>
      <c r="CY84" s="112"/>
      <c r="CZ84" s="112"/>
      <c r="DA84" s="112"/>
      <c r="DB84" s="112"/>
      <c r="DC84" s="112"/>
      <c r="DD84" s="112"/>
      <c r="DE84" s="112"/>
      <c r="DF84" s="112"/>
      <c r="DG84" s="112"/>
      <c r="DH84" s="112"/>
      <c r="DI84" s="112"/>
      <c r="DJ84" s="112"/>
      <c r="DK84" s="112"/>
      <c r="DL84" s="112"/>
      <c r="DM84" s="112"/>
      <c r="DN84" s="112"/>
      <c r="DO84" s="112"/>
      <c r="DP84" s="112"/>
      <c r="DQ84" s="112"/>
      <c r="DR84" s="112"/>
      <c r="DS84" s="112"/>
      <c r="DT84" s="112"/>
      <c r="DU84" s="112"/>
      <c r="DV84" s="112"/>
      <c r="DW84" s="112"/>
      <c r="DX84" s="112"/>
      <c r="DY84" s="112"/>
      <c r="DZ84" s="112"/>
      <c r="EA84" s="112"/>
      <c r="EB84" s="112"/>
      <c r="EC84" s="112"/>
      <c r="ED84" s="112"/>
      <c r="EE84" s="112"/>
      <c r="EF84" s="112"/>
      <c r="EG84" s="112"/>
      <c r="EH84" s="112"/>
      <c r="EI84" s="112"/>
      <c r="EJ84" s="112"/>
      <c r="EK84" s="112"/>
      <c r="EL84" s="112"/>
      <c r="EM84" s="112"/>
      <c r="EN84" s="112"/>
      <c r="EO84" s="112"/>
      <c r="EP84" s="112"/>
      <c r="EQ84" s="112"/>
      <c r="ER84" s="112"/>
      <c r="ES84" s="112"/>
      <c r="ET84" s="112"/>
      <c r="EU84" s="112"/>
      <c r="EV84" s="112"/>
      <c r="EW84" s="112"/>
      <c r="EX84" s="112"/>
      <c r="EY84" s="112"/>
      <c r="EZ84" s="112"/>
      <c r="FA84" s="112"/>
      <c r="FB84" s="112"/>
      <c r="FC84" s="112"/>
      <c r="FD84" s="112"/>
      <c r="FE84" s="112"/>
      <c r="FF84" s="112"/>
      <c r="FG84" s="112"/>
      <c r="FH84" s="112"/>
      <c r="FI84" s="112"/>
      <c r="FJ84" s="112"/>
      <c r="FK84" s="112"/>
      <c r="FL84" s="112"/>
      <c r="FM84" s="112"/>
      <c r="FN84" s="112"/>
      <c r="FO84" s="112"/>
      <c r="FP84" s="112"/>
      <c r="FQ84" s="112"/>
      <c r="FR84" s="112"/>
      <c r="FS84" s="112"/>
      <c r="FT84" s="112"/>
      <c r="FU84" s="112"/>
      <c r="FV84" s="112"/>
      <c r="FW84" s="112"/>
      <c r="FX84" s="112"/>
      <c r="FY84" s="112"/>
      <c r="FZ84" s="112"/>
      <c r="GA84" s="112"/>
      <c r="GB84" s="112"/>
      <c r="GC84" s="112"/>
      <c r="GD84" s="112"/>
      <c r="GE84" s="112"/>
      <c r="GF84" s="112"/>
      <c r="GG84" s="112"/>
      <c r="GH84" s="112"/>
      <c r="GI84" s="112"/>
      <c r="GJ84" s="112"/>
      <c r="GK84" s="112"/>
      <c r="GL84" s="112"/>
      <c r="GM84" s="112"/>
      <c r="GN84" s="112"/>
      <c r="GO84" s="112"/>
      <c r="GP84" s="112"/>
      <c r="GQ84" s="112"/>
      <c r="GR84" s="112"/>
      <c r="GS84" s="112"/>
      <c r="GT84" s="112"/>
      <c r="GU84" s="112"/>
      <c r="GV84" s="112"/>
      <c r="GW84" s="112"/>
      <c r="GX84" s="112"/>
      <c r="GY84" s="112"/>
      <c r="GZ84" s="112"/>
      <c r="HA84" s="112"/>
      <c r="HB84" s="112"/>
      <c r="HC84" s="112"/>
      <c r="HD84" s="112"/>
      <c r="HE84" s="112"/>
      <c r="HF84" s="112"/>
      <c r="HG84" s="112"/>
      <c r="HH84" s="112"/>
      <c r="HI84" s="112"/>
      <c r="HJ84" s="112"/>
      <c r="HK84" s="112"/>
      <c r="HL84" s="112"/>
      <c r="HM84" s="112"/>
      <c r="HN84" s="112"/>
      <c r="HO84" s="112"/>
      <c r="HP84" s="112"/>
      <c r="HQ84" s="112"/>
      <c r="HR84" s="112"/>
      <c r="HS84" s="112"/>
      <c r="HT84" s="112"/>
      <c r="HU84" s="112"/>
      <c r="HV84" s="112"/>
      <c r="HW84" s="112"/>
      <c r="HX84" s="112"/>
      <c r="HY84" s="112"/>
      <c r="HZ84" s="112"/>
      <c r="IA84" s="112"/>
      <c r="IB84" s="112"/>
      <c r="IC84" s="112"/>
      <c r="ID84" s="112"/>
      <c r="IE84" s="112"/>
      <c r="IF84" s="112"/>
      <c r="IG84" s="112"/>
      <c r="IH84" s="112"/>
      <c r="II84" s="112"/>
      <c r="IJ84" s="112"/>
      <c r="IK84" s="112"/>
      <c r="IL84" s="112"/>
      <c r="IM84" s="112"/>
      <c r="IN84" s="112"/>
      <c r="IO84" s="112"/>
      <c r="IP84" s="112"/>
      <c r="IQ84" s="112"/>
      <c r="IR84" s="112"/>
      <c r="IS84" s="112"/>
      <c r="IT84" s="112"/>
      <c r="IU84" s="112"/>
    </row>
    <row r="85" spans="1:255" s="113" customFormat="1" ht="12" customHeight="1">
      <c r="A85" s="107"/>
      <c r="B85" s="108" t="s">
        <v>141</v>
      </c>
      <c r="C85" s="109" t="s">
        <v>128</v>
      </c>
      <c r="D85" s="109">
        <v>3</v>
      </c>
      <c r="E85" s="109" t="s">
        <v>142</v>
      </c>
      <c r="F85" s="110">
        <v>8254</v>
      </c>
      <c r="G85" s="111">
        <f t="shared" si="3"/>
        <v>24762</v>
      </c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12"/>
      <c r="AT85" s="112"/>
      <c r="AU85" s="112"/>
      <c r="AV85" s="112"/>
      <c r="AW85" s="112"/>
      <c r="AX85" s="112"/>
      <c r="AY85" s="112"/>
      <c r="AZ85" s="112"/>
      <c r="BA85" s="112"/>
      <c r="BB85" s="112"/>
      <c r="BC85" s="112"/>
      <c r="BD85" s="112"/>
      <c r="BE85" s="112"/>
      <c r="BF85" s="112"/>
      <c r="BG85" s="112"/>
      <c r="BH85" s="112"/>
      <c r="BI85" s="112"/>
      <c r="BJ85" s="112"/>
      <c r="BK85" s="112"/>
      <c r="BL85" s="112"/>
      <c r="BM85" s="112"/>
      <c r="BN85" s="112"/>
      <c r="BO85" s="112"/>
      <c r="BP85" s="112"/>
      <c r="BQ85" s="112"/>
      <c r="BR85" s="112"/>
      <c r="BS85" s="112"/>
      <c r="BT85" s="112"/>
      <c r="BU85" s="112"/>
      <c r="BV85" s="112"/>
      <c r="BW85" s="112"/>
      <c r="BX85" s="112"/>
      <c r="BY85" s="112"/>
      <c r="BZ85" s="112"/>
      <c r="CA85" s="112"/>
      <c r="CB85" s="112"/>
      <c r="CC85" s="112"/>
      <c r="CD85" s="112"/>
      <c r="CE85" s="112"/>
      <c r="CF85" s="112"/>
      <c r="CG85" s="112"/>
      <c r="CH85" s="112"/>
      <c r="CI85" s="112"/>
      <c r="CJ85" s="112"/>
      <c r="CK85" s="112"/>
      <c r="CL85" s="112"/>
      <c r="CM85" s="112"/>
      <c r="CN85" s="112"/>
      <c r="CO85" s="112"/>
      <c r="CP85" s="112"/>
      <c r="CQ85" s="112"/>
      <c r="CR85" s="112"/>
      <c r="CS85" s="112"/>
      <c r="CT85" s="112"/>
      <c r="CU85" s="112"/>
      <c r="CV85" s="112"/>
      <c r="CW85" s="112"/>
      <c r="CX85" s="112"/>
      <c r="CY85" s="112"/>
      <c r="CZ85" s="112"/>
      <c r="DA85" s="112"/>
      <c r="DB85" s="112"/>
      <c r="DC85" s="112"/>
      <c r="DD85" s="112"/>
      <c r="DE85" s="112"/>
      <c r="DF85" s="112"/>
      <c r="DG85" s="112"/>
      <c r="DH85" s="112"/>
      <c r="DI85" s="112"/>
      <c r="DJ85" s="112"/>
      <c r="DK85" s="112"/>
      <c r="DL85" s="112"/>
      <c r="DM85" s="112"/>
      <c r="DN85" s="112"/>
      <c r="DO85" s="112"/>
      <c r="DP85" s="112"/>
      <c r="DQ85" s="112"/>
      <c r="DR85" s="112"/>
      <c r="DS85" s="112"/>
      <c r="DT85" s="112"/>
      <c r="DU85" s="112"/>
      <c r="DV85" s="112"/>
      <c r="DW85" s="112"/>
      <c r="DX85" s="112"/>
      <c r="DY85" s="112"/>
      <c r="DZ85" s="112"/>
      <c r="EA85" s="112"/>
      <c r="EB85" s="112"/>
      <c r="EC85" s="112"/>
      <c r="ED85" s="112"/>
      <c r="EE85" s="112"/>
      <c r="EF85" s="112"/>
      <c r="EG85" s="112"/>
      <c r="EH85" s="112"/>
      <c r="EI85" s="112"/>
      <c r="EJ85" s="112"/>
      <c r="EK85" s="112"/>
      <c r="EL85" s="112"/>
      <c r="EM85" s="112"/>
      <c r="EN85" s="112"/>
      <c r="EO85" s="112"/>
      <c r="EP85" s="112"/>
      <c r="EQ85" s="112"/>
      <c r="ER85" s="112"/>
      <c r="ES85" s="112"/>
      <c r="ET85" s="112"/>
      <c r="EU85" s="112"/>
      <c r="EV85" s="112"/>
      <c r="EW85" s="112"/>
      <c r="EX85" s="112"/>
      <c r="EY85" s="112"/>
      <c r="EZ85" s="112"/>
      <c r="FA85" s="112"/>
      <c r="FB85" s="112"/>
      <c r="FC85" s="112"/>
      <c r="FD85" s="112"/>
      <c r="FE85" s="112"/>
      <c r="FF85" s="112"/>
      <c r="FG85" s="112"/>
      <c r="FH85" s="112"/>
      <c r="FI85" s="112"/>
      <c r="FJ85" s="112"/>
      <c r="FK85" s="112"/>
      <c r="FL85" s="112"/>
      <c r="FM85" s="112"/>
      <c r="FN85" s="112"/>
      <c r="FO85" s="112"/>
      <c r="FP85" s="112"/>
      <c r="FQ85" s="112"/>
      <c r="FR85" s="112"/>
      <c r="FS85" s="112"/>
      <c r="FT85" s="112"/>
      <c r="FU85" s="112"/>
      <c r="FV85" s="112"/>
      <c r="FW85" s="112"/>
      <c r="FX85" s="112"/>
      <c r="FY85" s="112"/>
      <c r="FZ85" s="112"/>
      <c r="GA85" s="112"/>
      <c r="GB85" s="112"/>
      <c r="GC85" s="112"/>
      <c r="GD85" s="112"/>
      <c r="GE85" s="112"/>
      <c r="GF85" s="112"/>
      <c r="GG85" s="112"/>
      <c r="GH85" s="112"/>
      <c r="GI85" s="112"/>
      <c r="GJ85" s="112"/>
      <c r="GK85" s="112"/>
      <c r="GL85" s="112"/>
      <c r="GM85" s="112"/>
      <c r="GN85" s="112"/>
      <c r="GO85" s="112"/>
      <c r="GP85" s="112"/>
      <c r="GQ85" s="112"/>
      <c r="GR85" s="112"/>
      <c r="GS85" s="112"/>
      <c r="GT85" s="112"/>
      <c r="GU85" s="112"/>
      <c r="GV85" s="112"/>
      <c r="GW85" s="112"/>
      <c r="GX85" s="112"/>
      <c r="GY85" s="112"/>
      <c r="GZ85" s="112"/>
      <c r="HA85" s="112"/>
      <c r="HB85" s="112"/>
      <c r="HC85" s="112"/>
      <c r="HD85" s="112"/>
      <c r="HE85" s="112"/>
      <c r="HF85" s="112"/>
      <c r="HG85" s="112"/>
      <c r="HH85" s="112"/>
      <c r="HI85" s="112"/>
      <c r="HJ85" s="112"/>
      <c r="HK85" s="112"/>
      <c r="HL85" s="112"/>
      <c r="HM85" s="112"/>
      <c r="HN85" s="112"/>
      <c r="HO85" s="112"/>
      <c r="HP85" s="112"/>
      <c r="HQ85" s="112"/>
      <c r="HR85" s="112"/>
      <c r="HS85" s="112"/>
      <c r="HT85" s="112"/>
      <c r="HU85" s="112"/>
      <c r="HV85" s="112"/>
      <c r="HW85" s="112"/>
      <c r="HX85" s="112"/>
      <c r="HY85" s="112"/>
      <c r="HZ85" s="112"/>
      <c r="IA85" s="112"/>
      <c r="IB85" s="112"/>
      <c r="IC85" s="112"/>
      <c r="ID85" s="112"/>
      <c r="IE85" s="112"/>
      <c r="IF85" s="112"/>
      <c r="IG85" s="112"/>
      <c r="IH85" s="112"/>
      <c r="II85" s="112"/>
      <c r="IJ85" s="112"/>
      <c r="IK85" s="112"/>
      <c r="IL85" s="112"/>
      <c r="IM85" s="112"/>
      <c r="IN85" s="112"/>
      <c r="IO85" s="112"/>
      <c r="IP85" s="112"/>
      <c r="IQ85" s="112"/>
      <c r="IR85" s="112"/>
      <c r="IS85" s="112"/>
      <c r="IT85" s="112"/>
      <c r="IU85" s="112"/>
    </row>
    <row r="86" spans="1:255" s="113" customFormat="1" ht="12" customHeight="1">
      <c r="A86" s="107"/>
      <c r="B86" s="114" t="s">
        <v>72</v>
      </c>
      <c r="C86" s="109"/>
      <c r="D86" s="109"/>
      <c r="E86" s="109"/>
      <c r="F86" s="110"/>
      <c r="G86" s="111"/>
      <c r="H86" s="112"/>
      <c r="I86" s="112"/>
      <c r="J86" s="112"/>
      <c r="K86" s="112"/>
      <c r="L86" s="112"/>
      <c r="M86" s="112"/>
      <c r="N86" s="112"/>
      <c r="O86" s="112"/>
      <c r="P86" s="112"/>
      <c r="Q86" s="112"/>
      <c r="R86" s="112"/>
      <c r="S86" s="112"/>
      <c r="T86" s="112"/>
      <c r="U86" s="112"/>
      <c r="V86" s="112"/>
      <c r="W86" s="112"/>
      <c r="X86" s="112"/>
      <c r="Y86" s="112"/>
      <c r="Z86" s="112"/>
      <c r="AA86" s="112"/>
      <c r="AB86" s="112"/>
      <c r="AC86" s="112"/>
      <c r="AD86" s="112"/>
      <c r="AE86" s="112"/>
      <c r="AF86" s="112"/>
      <c r="AG86" s="112"/>
      <c r="AH86" s="112"/>
      <c r="AI86" s="112"/>
      <c r="AJ86" s="112"/>
      <c r="AK86" s="112"/>
      <c r="AL86" s="112"/>
      <c r="AM86" s="112"/>
      <c r="AN86" s="112"/>
      <c r="AO86" s="112"/>
      <c r="AP86" s="112"/>
      <c r="AQ86" s="112"/>
      <c r="AR86" s="112"/>
      <c r="AS86" s="112"/>
      <c r="AT86" s="112"/>
      <c r="AU86" s="112"/>
      <c r="AV86" s="112"/>
      <c r="AW86" s="112"/>
      <c r="AX86" s="112"/>
      <c r="AY86" s="112"/>
      <c r="AZ86" s="112"/>
      <c r="BA86" s="112"/>
      <c r="BB86" s="112"/>
      <c r="BC86" s="112"/>
      <c r="BD86" s="112"/>
      <c r="BE86" s="112"/>
      <c r="BF86" s="112"/>
      <c r="BG86" s="112"/>
      <c r="BH86" s="112"/>
      <c r="BI86" s="112"/>
      <c r="BJ86" s="112"/>
      <c r="BK86" s="112"/>
      <c r="BL86" s="112"/>
      <c r="BM86" s="112"/>
      <c r="BN86" s="112"/>
      <c r="BO86" s="112"/>
      <c r="BP86" s="112"/>
      <c r="BQ86" s="112"/>
      <c r="BR86" s="112"/>
      <c r="BS86" s="112"/>
      <c r="BT86" s="112"/>
      <c r="BU86" s="112"/>
      <c r="BV86" s="112"/>
      <c r="BW86" s="112"/>
      <c r="BX86" s="112"/>
      <c r="BY86" s="112"/>
      <c r="BZ86" s="112"/>
      <c r="CA86" s="112"/>
      <c r="CB86" s="112"/>
      <c r="CC86" s="112"/>
      <c r="CD86" s="112"/>
      <c r="CE86" s="112"/>
      <c r="CF86" s="112"/>
      <c r="CG86" s="112"/>
      <c r="CH86" s="112"/>
      <c r="CI86" s="112"/>
      <c r="CJ86" s="112"/>
      <c r="CK86" s="112"/>
      <c r="CL86" s="112"/>
      <c r="CM86" s="112"/>
      <c r="CN86" s="112"/>
      <c r="CO86" s="112"/>
      <c r="CP86" s="112"/>
      <c r="CQ86" s="112"/>
      <c r="CR86" s="112"/>
      <c r="CS86" s="112"/>
      <c r="CT86" s="112"/>
      <c r="CU86" s="112"/>
      <c r="CV86" s="112"/>
      <c r="CW86" s="112"/>
      <c r="CX86" s="112"/>
      <c r="CY86" s="112"/>
      <c r="CZ86" s="112"/>
      <c r="DA86" s="112"/>
      <c r="DB86" s="112"/>
      <c r="DC86" s="112"/>
      <c r="DD86" s="112"/>
      <c r="DE86" s="112"/>
      <c r="DF86" s="112"/>
      <c r="DG86" s="112"/>
      <c r="DH86" s="112"/>
      <c r="DI86" s="112"/>
      <c r="DJ86" s="112"/>
      <c r="DK86" s="112"/>
      <c r="DL86" s="112"/>
      <c r="DM86" s="112"/>
      <c r="DN86" s="112"/>
      <c r="DO86" s="112"/>
      <c r="DP86" s="112"/>
      <c r="DQ86" s="112"/>
      <c r="DR86" s="112"/>
      <c r="DS86" s="112"/>
      <c r="DT86" s="112"/>
      <c r="DU86" s="112"/>
      <c r="DV86" s="112"/>
      <c r="DW86" s="112"/>
      <c r="DX86" s="112"/>
      <c r="DY86" s="112"/>
      <c r="DZ86" s="112"/>
      <c r="EA86" s="112"/>
      <c r="EB86" s="112"/>
      <c r="EC86" s="112"/>
      <c r="ED86" s="112"/>
      <c r="EE86" s="112"/>
      <c r="EF86" s="112"/>
      <c r="EG86" s="112"/>
      <c r="EH86" s="112"/>
      <c r="EI86" s="112"/>
      <c r="EJ86" s="112"/>
      <c r="EK86" s="112"/>
      <c r="EL86" s="112"/>
      <c r="EM86" s="112"/>
      <c r="EN86" s="112"/>
      <c r="EO86" s="112"/>
      <c r="EP86" s="112"/>
      <c r="EQ86" s="112"/>
      <c r="ER86" s="112"/>
      <c r="ES86" s="112"/>
      <c r="ET86" s="112"/>
      <c r="EU86" s="112"/>
      <c r="EV86" s="112"/>
      <c r="EW86" s="112"/>
      <c r="EX86" s="112"/>
      <c r="EY86" s="112"/>
      <c r="EZ86" s="112"/>
      <c r="FA86" s="112"/>
      <c r="FB86" s="112"/>
      <c r="FC86" s="112"/>
      <c r="FD86" s="112"/>
      <c r="FE86" s="112"/>
      <c r="FF86" s="112"/>
      <c r="FG86" s="112"/>
      <c r="FH86" s="112"/>
      <c r="FI86" s="112"/>
      <c r="FJ86" s="112"/>
      <c r="FK86" s="112"/>
      <c r="FL86" s="112"/>
      <c r="FM86" s="112"/>
      <c r="FN86" s="112"/>
      <c r="FO86" s="112"/>
      <c r="FP86" s="112"/>
      <c r="FQ86" s="112"/>
      <c r="FR86" s="112"/>
      <c r="FS86" s="112"/>
      <c r="FT86" s="112"/>
      <c r="FU86" s="112"/>
      <c r="FV86" s="112"/>
      <c r="FW86" s="112"/>
      <c r="FX86" s="112"/>
      <c r="FY86" s="112"/>
      <c r="FZ86" s="112"/>
      <c r="GA86" s="112"/>
      <c r="GB86" s="112"/>
      <c r="GC86" s="112"/>
      <c r="GD86" s="112"/>
      <c r="GE86" s="112"/>
      <c r="GF86" s="112"/>
      <c r="GG86" s="112"/>
      <c r="GH86" s="112"/>
      <c r="GI86" s="112"/>
      <c r="GJ86" s="112"/>
      <c r="GK86" s="112"/>
      <c r="GL86" s="112"/>
      <c r="GM86" s="112"/>
      <c r="GN86" s="112"/>
      <c r="GO86" s="112"/>
      <c r="GP86" s="112"/>
      <c r="GQ86" s="112"/>
      <c r="GR86" s="112"/>
      <c r="GS86" s="112"/>
      <c r="GT86" s="112"/>
      <c r="GU86" s="112"/>
      <c r="GV86" s="112"/>
      <c r="GW86" s="112"/>
      <c r="GX86" s="112"/>
      <c r="GY86" s="112"/>
      <c r="GZ86" s="112"/>
      <c r="HA86" s="112"/>
      <c r="HB86" s="112"/>
      <c r="HC86" s="112"/>
      <c r="HD86" s="112"/>
      <c r="HE86" s="112"/>
      <c r="HF86" s="112"/>
      <c r="HG86" s="112"/>
      <c r="HH86" s="112"/>
      <c r="HI86" s="112"/>
      <c r="HJ86" s="112"/>
      <c r="HK86" s="112"/>
      <c r="HL86" s="112"/>
      <c r="HM86" s="112"/>
      <c r="HN86" s="112"/>
      <c r="HO86" s="112"/>
      <c r="HP86" s="112"/>
      <c r="HQ86" s="112"/>
      <c r="HR86" s="112"/>
      <c r="HS86" s="112"/>
      <c r="HT86" s="112"/>
      <c r="HU86" s="112"/>
      <c r="HV86" s="112"/>
      <c r="HW86" s="112"/>
      <c r="HX86" s="112"/>
      <c r="HY86" s="112"/>
      <c r="HZ86" s="112"/>
      <c r="IA86" s="112"/>
      <c r="IB86" s="112"/>
      <c r="IC86" s="112"/>
      <c r="ID86" s="112"/>
      <c r="IE86" s="112"/>
      <c r="IF86" s="112"/>
      <c r="IG86" s="112"/>
      <c r="IH86" s="112"/>
      <c r="II86" s="112"/>
      <c r="IJ86" s="112"/>
      <c r="IK86" s="112"/>
      <c r="IL86" s="112"/>
      <c r="IM86" s="112"/>
      <c r="IN86" s="112"/>
      <c r="IO86" s="112"/>
      <c r="IP86" s="112"/>
      <c r="IQ86" s="112"/>
      <c r="IR86" s="112"/>
      <c r="IS86" s="112"/>
      <c r="IT86" s="112"/>
      <c r="IU86" s="112"/>
    </row>
    <row r="87" spans="1:255" s="113" customFormat="1" ht="12" customHeight="1">
      <c r="A87" s="107"/>
      <c r="B87" s="108" t="s">
        <v>143</v>
      </c>
      <c r="C87" s="109" t="s">
        <v>128</v>
      </c>
      <c r="D87" s="109">
        <v>1</v>
      </c>
      <c r="E87" s="109" t="s">
        <v>144</v>
      </c>
      <c r="F87" s="110">
        <v>32800</v>
      </c>
      <c r="G87" s="111">
        <f t="shared" ref="G86:G87" si="4">+D87*F87</f>
        <v>32800</v>
      </c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2"/>
      <c r="AL87" s="112"/>
      <c r="AM87" s="112"/>
      <c r="AN87" s="112"/>
      <c r="AO87" s="112"/>
      <c r="AP87" s="112"/>
      <c r="AQ87" s="112"/>
      <c r="AR87" s="112"/>
      <c r="AS87" s="112"/>
      <c r="AT87" s="112"/>
      <c r="AU87" s="112"/>
      <c r="AV87" s="112"/>
      <c r="AW87" s="112"/>
      <c r="AX87" s="112"/>
      <c r="AY87" s="112"/>
      <c r="AZ87" s="112"/>
      <c r="BA87" s="112"/>
      <c r="BB87" s="112"/>
      <c r="BC87" s="112"/>
      <c r="BD87" s="112"/>
      <c r="BE87" s="112"/>
      <c r="BF87" s="112"/>
      <c r="BG87" s="112"/>
      <c r="BH87" s="112"/>
      <c r="BI87" s="112"/>
      <c r="BJ87" s="112"/>
      <c r="BK87" s="112"/>
      <c r="BL87" s="112"/>
      <c r="BM87" s="112"/>
      <c r="BN87" s="112"/>
      <c r="BO87" s="112"/>
      <c r="BP87" s="112"/>
      <c r="BQ87" s="112"/>
      <c r="BR87" s="112"/>
      <c r="BS87" s="112"/>
      <c r="BT87" s="112"/>
      <c r="BU87" s="112"/>
      <c r="BV87" s="112"/>
      <c r="BW87" s="112"/>
      <c r="BX87" s="112"/>
      <c r="BY87" s="112"/>
      <c r="BZ87" s="112"/>
      <c r="CA87" s="112"/>
      <c r="CB87" s="112"/>
      <c r="CC87" s="112"/>
      <c r="CD87" s="112"/>
      <c r="CE87" s="112"/>
      <c r="CF87" s="112"/>
      <c r="CG87" s="112"/>
      <c r="CH87" s="112"/>
      <c r="CI87" s="112"/>
      <c r="CJ87" s="112"/>
      <c r="CK87" s="112"/>
      <c r="CL87" s="112"/>
      <c r="CM87" s="112"/>
      <c r="CN87" s="112"/>
      <c r="CO87" s="112"/>
      <c r="CP87" s="112"/>
      <c r="CQ87" s="112"/>
      <c r="CR87" s="112"/>
      <c r="CS87" s="112"/>
      <c r="CT87" s="112"/>
      <c r="CU87" s="112"/>
      <c r="CV87" s="112"/>
      <c r="CW87" s="112"/>
      <c r="CX87" s="112"/>
      <c r="CY87" s="112"/>
      <c r="CZ87" s="112"/>
      <c r="DA87" s="112"/>
      <c r="DB87" s="112"/>
      <c r="DC87" s="112"/>
      <c r="DD87" s="112"/>
      <c r="DE87" s="112"/>
      <c r="DF87" s="112"/>
      <c r="DG87" s="112"/>
      <c r="DH87" s="112"/>
      <c r="DI87" s="112"/>
      <c r="DJ87" s="112"/>
      <c r="DK87" s="112"/>
      <c r="DL87" s="112"/>
      <c r="DM87" s="112"/>
      <c r="DN87" s="112"/>
      <c r="DO87" s="112"/>
      <c r="DP87" s="112"/>
      <c r="DQ87" s="112"/>
      <c r="DR87" s="112"/>
      <c r="DS87" s="112"/>
      <c r="DT87" s="112"/>
      <c r="DU87" s="112"/>
      <c r="DV87" s="112"/>
      <c r="DW87" s="112"/>
      <c r="DX87" s="112"/>
      <c r="DY87" s="112"/>
      <c r="DZ87" s="112"/>
      <c r="EA87" s="112"/>
      <c r="EB87" s="112"/>
      <c r="EC87" s="112"/>
      <c r="ED87" s="112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2"/>
      <c r="EU87" s="112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2"/>
      <c r="FL87" s="112"/>
      <c r="FM87" s="112"/>
      <c r="FN87" s="112"/>
      <c r="FO87" s="112"/>
      <c r="FP87" s="112"/>
      <c r="FQ87" s="112"/>
      <c r="FR87" s="112"/>
      <c r="FS87" s="112"/>
      <c r="FT87" s="112"/>
      <c r="FU87" s="112"/>
      <c r="FV87" s="112"/>
      <c r="FW87" s="112"/>
      <c r="FX87" s="112"/>
      <c r="FY87" s="112"/>
      <c r="FZ87" s="112"/>
      <c r="GA87" s="112"/>
      <c r="GB87" s="112"/>
      <c r="GC87" s="112"/>
      <c r="GD87" s="112"/>
      <c r="GE87" s="112"/>
      <c r="GF87" s="112"/>
      <c r="GG87" s="112"/>
      <c r="GH87" s="112"/>
      <c r="GI87" s="112"/>
      <c r="GJ87" s="112"/>
      <c r="GK87" s="112"/>
      <c r="GL87" s="112"/>
      <c r="GM87" s="112"/>
      <c r="GN87" s="112"/>
      <c r="GO87" s="112"/>
      <c r="GP87" s="112"/>
      <c r="GQ87" s="112"/>
      <c r="GR87" s="112"/>
      <c r="GS87" s="112"/>
      <c r="GT87" s="112"/>
      <c r="GU87" s="112"/>
      <c r="GV87" s="112"/>
      <c r="GW87" s="112"/>
      <c r="GX87" s="112"/>
      <c r="GY87" s="112"/>
      <c r="GZ87" s="112"/>
      <c r="HA87" s="112"/>
      <c r="HB87" s="112"/>
      <c r="HC87" s="112"/>
      <c r="HD87" s="112"/>
      <c r="HE87" s="112"/>
      <c r="HF87" s="112"/>
      <c r="HG87" s="112"/>
      <c r="HH87" s="112"/>
      <c r="HI87" s="112"/>
      <c r="HJ87" s="112"/>
      <c r="HK87" s="112"/>
      <c r="HL87" s="112"/>
      <c r="HM87" s="112"/>
      <c r="HN87" s="112"/>
      <c r="HO87" s="112"/>
      <c r="HP87" s="112"/>
      <c r="HQ87" s="112"/>
      <c r="HR87" s="112"/>
      <c r="HS87" s="112"/>
      <c r="HT87" s="112"/>
      <c r="HU87" s="112"/>
      <c r="HV87" s="112"/>
      <c r="HW87" s="112"/>
      <c r="HX87" s="112"/>
      <c r="HY87" s="112"/>
      <c r="HZ87" s="112"/>
      <c r="IA87" s="112"/>
      <c r="IB87" s="112"/>
      <c r="IC87" s="112"/>
      <c r="ID87" s="112"/>
      <c r="IE87" s="112"/>
      <c r="IF87" s="112"/>
      <c r="IG87" s="112"/>
      <c r="IH87" s="112"/>
      <c r="II87" s="112"/>
      <c r="IJ87" s="112"/>
      <c r="IK87" s="112"/>
      <c r="IL87" s="112"/>
      <c r="IM87" s="112"/>
      <c r="IN87" s="112"/>
      <c r="IO87" s="112"/>
      <c r="IP87" s="112"/>
      <c r="IQ87" s="112"/>
      <c r="IR87" s="112"/>
      <c r="IS87" s="112"/>
      <c r="IT87" s="112"/>
      <c r="IU87" s="112"/>
    </row>
    <row r="88" spans="1:255" s="113" customFormat="1" ht="12" customHeight="1">
      <c r="A88" s="107"/>
      <c r="B88" s="108" t="s">
        <v>145</v>
      </c>
      <c r="C88" s="109" t="s">
        <v>81</v>
      </c>
      <c r="D88" s="109">
        <v>1</v>
      </c>
      <c r="E88" s="109" t="s">
        <v>70</v>
      </c>
      <c r="F88" s="110">
        <v>74000</v>
      </c>
      <c r="G88" s="111">
        <f t="shared" ref="G88:G91" si="5">+D88*F88</f>
        <v>74000</v>
      </c>
      <c r="H88" s="112"/>
      <c r="I88" s="112"/>
      <c r="J88" s="112"/>
      <c r="K88" s="112"/>
      <c r="L88" s="112"/>
      <c r="M88" s="112"/>
      <c r="N88" s="112"/>
      <c r="O88" s="112"/>
      <c r="P88" s="112"/>
      <c r="Q88" s="112"/>
      <c r="R88" s="112"/>
      <c r="S88" s="112"/>
      <c r="T88" s="112"/>
      <c r="U88" s="112"/>
      <c r="V88" s="112"/>
      <c r="W88" s="112"/>
      <c r="X88" s="112"/>
      <c r="Y88" s="112"/>
      <c r="Z88" s="112"/>
      <c r="AA88" s="112"/>
      <c r="AB88" s="112"/>
      <c r="AC88" s="112"/>
      <c r="AD88" s="112"/>
      <c r="AE88" s="112"/>
      <c r="AF88" s="112"/>
      <c r="AG88" s="112"/>
      <c r="AH88" s="112"/>
      <c r="AI88" s="112"/>
      <c r="AJ88" s="112"/>
      <c r="AK88" s="112"/>
      <c r="AL88" s="112"/>
      <c r="AM88" s="112"/>
      <c r="AN88" s="112"/>
      <c r="AO88" s="112"/>
      <c r="AP88" s="112"/>
      <c r="AQ88" s="112"/>
      <c r="AR88" s="112"/>
      <c r="AS88" s="112"/>
      <c r="AT88" s="112"/>
      <c r="AU88" s="112"/>
      <c r="AV88" s="112"/>
      <c r="AW88" s="112"/>
      <c r="AX88" s="112"/>
      <c r="AY88" s="112"/>
      <c r="AZ88" s="112"/>
      <c r="BA88" s="112"/>
      <c r="BB88" s="112"/>
      <c r="BC88" s="112"/>
      <c r="BD88" s="112"/>
      <c r="BE88" s="112"/>
      <c r="BF88" s="112"/>
      <c r="BG88" s="112"/>
      <c r="BH88" s="112"/>
      <c r="BI88" s="112"/>
      <c r="BJ88" s="112"/>
      <c r="BK88" s="112"/>
      <c r="BL88" s="112"/>
      <c r="BM88" s="112"/>
      <c r="BN88" s="112"/>
      <c r="BO88" s="112"/>
      <c r="BP88" s="112"/>
      <c r="BQ88" s="112"/>
      <c r="BR88" s="112"/>
      <c r="BS88" s="112"/>
      <c r="BT88" s="112"/>
      <c r="BU88" s="112"/>
      <c r="BV88" s="112"/>
      <c r="BW88" s="112"/>
      <c r="BX88" s="112"/>
      <c r="BY88" s="112"/>
      <c r="BZ88" s="112"/>
      <c r="CA88" s="112"/>
      <c r="CB88" s="112"/>
      <c r="CC88" s="112"/>
      <c r="CD88" s="112"/>
      <c r="CE88" s="112"/>
      <c r="CF88" s="112"/>
      <c r="CG88" s="112"/>
      <c r="CH88" s="112"/>
      <c r="CI88" s="112"/>
      <c r="CJ88" s="112"/>
      <c r="CK88" s="112"/>
      <c r="CL88" s="112"/>
      <c r="CM88" s="112"/>
      <c r="CN88" s="112"/>
      <c r="CO88" s="112"/>
      <c r="CP88" s="112"/>
      <c r="CQ88" s="112"/>
      <c r="CR88" s="112"/>
      <c r="CS88" s="112"/>
      <c r="CT88" s="112"/>
      <c r="CU88" s="112"/>
      <c r="CV88" s="112"/>
      <c r="CW88" s="112"/>
      <c r="CX88" s="112"/>
      <c r="CY88" s="112"/>
      <c r="CZ88" s="112"/>
      <c r="DA88" s="112"/>
      <c r="DB88" s="112"/>
      <c r="DC88" s="112"/>
      <c r="DD88" s="112"/>
      <c r="DE88" s="112"/>
      <c r="DF88" s="112"/>
      <c r="DG88" s="112"/>
      <c r="DH88" s="112"/>
      <c r="DI88" s="112"/>
      <c r="DJ88" s="112"/>
      <c r="DK88" s="112"/>
      <c r="DL88" s="112"/>
      <c r="DM88" s="112"/>
      <c r="DN88" s="112"/>
      <c r="DO88" s="112"/>
      <c r="DP88" s="112"/>
      <c r="DQ88" s="112"/>
      <c r="DR88" s="112"/>
      <c r="DS88" s="112"/>
      <c r="DT88" s="112"/>
      <c r="DU88" s="112"/>
      <c r="DV88" s="112"/>
      <c r="DW88" s="112"/>
      <c r="DX88" s="112"/>
      <c r="DY88" s="112"/>
      <c r="DZ88" s="112"/>
      <c r="EA88" s="112"/>
      <c r="EB88" s="112"/>
      <c r="EC88" s="112"/>
      <c r="ED88" s="112"/>
      <c r="EE88" s="112"/>
      <c r="EF88" s="112"/>
      <c r="EG88" s="112"/>
      <c r="EH88" s="112"/>
      <c r="EI88" s="112"/>
      <c r="EJ88" s="112"/>
      <c r="EK88" s="112"/>
      <c r="EL88" s="112"/>
      <c r="EM88" s="112"/>
      <c r="EN88" s="112"/>
      <c r="EO88" s="112"/>
      <c r="EP88" s="112"/>
      <c r="EQ88" s="112"/>
      <c r="ER88" s="112"/>
      <c r="ES88" s="112"/>
      <c r="ET88" s="112"/>
      <c r="EU88" s="112"/>
      <c r="EV88" s="112"/>
      <c r="EW88" s="112"/>
      <c r="EX88" s="112"/>
      <c r="EY88" s="112"/>
      <c r="EZ88" s="112"/>
      <c r="FA88" s="112"/>
      <c r="FB88" s="112"/>
      <c r="FC88" s="112"/>
      <c r="FD88" s="112"/>
      <c r="FE88" s="112"/>
      <c r="FF88" s="112"/>
      <c r="FG88" s="112"/>
      <c r="FH88" s="112"/>
      <c r="FI88" s="112"/>
      <c r="FJ88" s="112"/>
      <c r="FK88" s="112"/>
      <c r="FL88" s="112"/>
      <c r="FM88" s="112"/>
      <c r="FN88" s="112"/>
      <c r="FO88" s="112"/>
      <c r="FP88" s="112"/>
      <c r="FQ88" s="112"/>
      <c r="FR88" s="112"/>
      <c r="FS88" s="112"/>
      <c r="FT88" s="112"/>
      <c r="FU88" s="112"/>
      <c r="FV88" s="112"/>
      <c r="FW88" s="112"/>
      <c r="FX88" s="112"/>
      <c r="FY88" s="112"/>
      <c r="FZ88" s="112"/>
      <c r="GA88" s="112"/>
      <c r="GB88" s="112"/>
      <c r="GC88" s="112"/>
      <c r="GD88" s="112"/>
      <c r="GE88" s="112"/>
      <c r="GF88" s="112"/>
      <c r="GG88" s="112"/>
      <c r="GH88" s="112"/>
      <c r="GI88" s="112"/>
      <c r="GJ88" s="112"/>
      <c r="GK88" s="112"/>
      <c r="GL88" s="112"/>
      <c r="GM88" s="112"/>
      <c r="GN88" s="112"/>
      <c r="GO88" s="112"/>
      <c r="GP88" s="112"/>
      <c r="GQ88" s="112"/>
      <c r="GR88" s="112"/>
      <c r="GS88" s="112"/>
      <c r="GT88" s="112"/>
      <c r="GU88" s="112"/>
      <c r="GV88" s="112"/>
      <c r="GW88" s="112"/>
      <c r="GX88" s="112"/>
      <c r="GY88" s="112"/>
      <c r="GZ88" s="112"/>
      <c r="HA88" s="112"/>
      <c r="HB88" s="112"/>
      <c r="HC88" s="112"/>
      <c r="HD88" s="112"/>
      <c r="HE88" s="112"/>
      <c r="HF88" s="112"/>
      <c r="HG88" s="112"/>
      <c r="HH88" s="112"/>
      <c r="HI88" s="112"/>
      <c r="HJ88" s="112"/>
      <c r="HK88" s="112"/>
      <c r="HL88" s="112"/>
      <c r="HM88" s="112"/>
      <c r="HN88" s="112"/>
      <c r="HO88" s="112"/>
      <c r="HP88" s="112"/>
      <c r="HQ88" s="112"/>
      <c r="HR88" s="112"/>
      <c r="HS88" s="112"/>
      <c r="HT88" s="112"/>
      <c r="HU88" s="112"/>
      <c r="HV88" s="112"/>
      <c r="HW88" s="112"/>
      <c r="HX88" s="112"/>
      <c r="HY88" s="112"/>
      <c r="HZ88" s="112"/>
      <c r="IA88" s="112"/>
      <c r="IB88" s="112"/>
      <c r="IC88" s="112"/>
      <c r="ID88" s="112"/>
      <c r="IE88" s="112"/>
      <c r="IF88" s="112"/>
      <c r="IG88" s="112"/>
      <c r="IH88" s="112"/>
      <c r="II88" s="112"/>
      <c r="IJ88" s="112"/>
      <c r="IK88" s="112"/>
      <c r="IL88" s="112"/>
      <c r="IM88" s="112"/>
      <c r="IN88" s="112"/>
      <c r="IO88" s="112"/>
      <c r="IP88" s="112"/>
      <c r="IQ88" s="112"/>
      <c r="IR88" s="112"/>
      <c r="IS88" s="112"/>
      <c r="IT88" s="112"/>
      <c r="IU88" s="112"/>
    </row>
    <row r="89" spans="1:255" s="113" customFormat="1" ht="12" customHeight="1">
      <c r="A89" s="107"/>
      <c r="B89" s="108" t="s">
        <v>146</v>
      </c>
      <c r="C89" s="109" t="s">
        <v>147</v>
      </c>
      <c r="D89" s="109">
        <v>2</v>
      </c>
      <c r="E89" s="109" t="s">
        <v>148</v>
      </c>
      <c r="F89" s="110">
        <v>75800</v>
      </c>
      <c r="G89" s="111">
        <f t="shared" si="5"/>
        <v>151600</v>
      </c>
      <c r="H89" s="112"/>
      <c r="I89" s="112"/>
      <c r="J89" s="112"/>
      <c r="K89" s="112"/>
      <c r="L89" s="112"/>
      <c r="M89" s="112"/>
      <c r="N89" s="112"/>
      <c r="O89" s="112"/>
      <c r="P89" s="112"/>
      <c r="Q89" s="112"/>
      <c r="R89" s="112"/>
      <c r="S89" s="112"/>
      <c r="T89" s="112"/>
      <c r="U89" s="112"/>
      <c r="V89" s="112"/>
      <c r="W89" s="112"/>
      <c r="X89" s="112"/>
      <c r="Y89" s="112"/>
      <c r="Z89" s="112"/>
      <c r="AA89" s="112"/>
      <c r="AB89" s="112"/>
      <c r="AC89" s="112"/>
      <c r="AD89" s="112"/>
      <c r="AE89" s="112"/>
      <c r="AF89" s="112"/>
      <c r="AG89" s="112"/>
      <c r="AH89" s="112"/>
      <c r="AI89" s="112"/>
      <c r="AJ89" s="112"/>
      <c r="AK89" s="112"/>
      <c r="AL89" s="112"/>
      <c r="AM89" s="112"/>
      <c r="AN89" s="112"/>
      <c r="AO89" s="112"/>
      <c r="AP89" s="112"/>
      <c r="AQ89" s="112"/>
      <c r="AR89" s="112"/>
      <c r="AS89" s="112"/>
      <c r="AT89" s="112"/>
      <c r="AU89" s="112"/>
      <c r="AV89" s="112"/>
      <c r="AW89" s="112"/>
      <c r="AX89" s="112"/>
      <c r="AY89" s="112"/>
      <c r="AZ89" s="112"/>
      <c r="BA89" s="112"/>
      <c r="BB89" s="112"/>
      <c r="BC89" s="112"/>
      <c r="BD89" s="112"/>
      <c r="BE89" s="112"/>
      <c r="BF89" s="112"/>
      <c r="BG89" s="112"/>
      <c r="BH89" s="112"/>
      <c r="BI89" s="112"/>
      <c r="BJ89" s="112"/>
      <c r="BK89" s="112"/>
      <c r="BL89" s="112"/>
      <c r="BM89" s="112"/>
      <c r="BN89" s="112"/>
      <c r="BO89" s="112"/>
      <c r="BP89" s="112"/>
      <c r="BQ89" s="112"/>
      <c r="BR89" s="112"/>
      <c r="BS89" s="112"/>
      <c r="BT89" s="112"/>
      <c r="BU89" s="112"/>
      <c r="BV89" s="112"/>
      <c r="BW89" s="112"/>
      <c r="BX89" s="112"/>
      <c r="BY89" s="112"/>
      <c r="BZ89" s="112"/>
      <c r="CA89" s="112"/>
      <c r="CB89" s="112"/>
      <c r="CC89" s="112"/>
      <c r="CD89" s="112"/>
      <c r="CE89" s="112"/>
      <c r="CF89" s="112"/>
      <c r="CG89" s="112"/>
      <c r="CH89" s="112"/>
      <c r="CI89" s="112"/>
      <c r="CJ89" s="112"/>
      <c r="CK89" s="112"/>
      <c r="CL89" s="112"/>
      <c r="CM89" s="112"/>
      <c r="CN89" s="112"/>
      <c r="CO89" s="112"/>
      <c r="CP89" s="112"/>
      <c r="CQ89" s="112"/>
      <c r="CR89" s="112"/>
      <c r="CS89" s="112"/>
      <c r="CT89" s="112"/>
      <c r="CU89" s="112"/>
      <c r="CV89" s="112"/>
      <c r="CW89" s="112"/>
      <c r="CX89" s="112"/>
      <c r="CY89" s="112"/>
      <c r="CZ89" s="112"/>
      <c r="DA89" s="112"/>
      <c r="DB89" s="112"/>
      <c r="DC89" s="112"/>
      <c r="DD89" s="112"/>
      <c r="DE89" s="112"/>
      <c r="DF89" s="112"/>
      <c r="DG89" s="112"/>
      <c r="DH89" s="112"/>
      <c r="DI89" s="112"/>
      <c r="DJ89" s="112"/>
      <c r="DK89" s="112"/>
      <c r="DL89" s="112"/>
      <c r="DM89" s="112"/>
      <c r="DN89" s="112"/>
      <c r="DO89" s="112"/>
      <c r="DP89" s="112"/>
      <c r="DQ89" s="112"/>
      <c r="DR89" s="112"/>
      <c r="DS89" s="112"/>
      <c r="DT89" s="112"/>
      <c r="DU89" s="112"/>
      <c r="DV89" s="112"/>
      <c r="DW89" s="112"/>
      <c r="DX89" s="112"/>
      <c r="DY89" s="112"/>
      <c r="DZ89" s="112"/>
      <c r="EA89" s="112"/>
      <c r="EB89" s="112"/>
      <c r="EC89" s="112"/>
      <c r="ED89" s="112"/>
      <c r="EE89" s="112"/>
      <c r="EF89" s="112"/>
      <c r="EG89" s="112"/>
      <c r="EH89" s="112"/>
      <c r="EI89" s="112"/>
      <c r="EJ89" s="112"/>
      <c r="EK89" s="112"/>
      <c r="EL89" s="112"/>
      <c r="EM89" s="112"/>
      <c r="EN89" s="112"/>
      <c r="EO89" s="112"/>
      <c r="EP89" s="112"/>
      <c r="EQ89" s="112"/>
      <c r="ER89" s="112"/>
      <c r="ES89" s="112"/>
      <c r="ET89" s="112"/>
      <c r="EU89" s="112"/>
      <c r="EV89" s="112"/>
      <c r="EW89" s="112"/>
      <c r="EX89" s="112"/>
      <c r="EY89" s="112"/>
      <c r="EZ89" s="112"/>
      <c r="FA89" s="112"/>
      <c r="FB89" s="112"/>
      <c r="FC89" s="112"/>
      <c r="FD89" s="112"/>
      <c r="FE89" s="112"/>
      <c r="FF89" s="112"/>
      <c r="FG89" s="112"/>
      <c r="FH89" s="112"/>
      <c r="FI89" s="112"/>
      <c r="FJ89" s="112"/>
      <c r="FK89" s="112"/>
      <c r="FL89" s="112"/>
      <c r="FM89" s="112"/>
      <c r="FN89" s="112"/>
      <c r="FO89" s="112"/>
      <c r="FP89" s="112"/>
      <c r="FQ89" s="112"/>
      <c r="FR89" s="112"/>
      <c r="FS89" s="112"/>
      <c r="FT89" s="112"/>
      <c r="FU89" s="112"/>
      <c r="FV89" s="112"/>
      <c r="FW89" s="112"/>
      <c r="FX89" s="112"/>
      <c r="FY89" s="112"/>
      <c r="FZ89" s="112"/>
      <c r="GA89" s="112"/>
      <c r="GB89" s="112"/>
      <c r="GC89" s="112"/>
      <c r="GD89" s="112"/>
      <c r="GE89" s="112"/>
      <c r="GF89" s="112"/>
      <c r="GG89" s="112"/>
      <c r="GH89" s="112"/>
      <c r="GI89" s="112"/>
      <c r="GJ89" s="112"/>
      <c r="GK89" s="112"/>
      <c r="GL89" s="112"/>
      <c r="GM89" s="112"/>
      <c r="GN89" s="112"/>
      <c r="GO89" s="112"/>
      <c r="GP89" s="112"/>
      <c r="GQ89" s="112"/>
      <c r="GR89" s="112"/>
      <c r="GS89" s="112"/>
      <c r="GT89" s="112"/>
      <c r="GU89" s="112"/>
      <c r="GV89" s="112"/>
      <c r="GW89" s="112"/>
      <c r="GX89" s="112"/>
      <c r="GY89" s="112"/>
      <c r="GZ89" s="112"/>
      <c r="HA89" s="112"/>
      <c r="HB89" s="112"/>
      <c r="HC89" s="112"/>
      <c r="HD89" s="112"/>
      <c r="HE89" s="112"/>
      <c r="HF89" s="112"/>
      <c r="HG89" s="112"/>
      <c r="HH89" s="112"/>
      <c r="HI89" s="112"/>
      <c r="HJ89" s="112"/>
      <c r="HK89" s="112"/>
      <c r="HL89" s="112"/>
      <c r="HM89" s="112"/>
      <c r="HN89" s="112"/>
      <c r="HO89" s="112"/>
      <c r="HP89" s="112"/>
      <c r="HQ89" s="112"/>
      <c r="HR89" s="112"/>
      <c r="HS89" s="112"/>
      <c r="HT89" s="112"/>
      <c r="HU89" s="112"/>
      <c r="HV89" s="112"/>
      <c r="HW89" s="112"/>
      <c r="HX89" s="112"/>
      <c r="HY89" s="112"/>
      <c r="HZ89" s="112"/>
      <c r="IA89" s="112"/>
      <c r="IB89" s="112"/>
      <c r="IC89" s="112"/>
      <c r="ID89" s="112"/>
      <c r="IE89" s="112"/>
      <c r="IF89" s="112"/>
      <c r="IG89" s="112"/>
      <c r="IH89" s="112"/>
      <c r="II89" s="112"/>
      <c r="IJ89" s="112"/>
      <c r="IK89" s="112"/>
      <c r="IL89" s="112"/>
      <c r="IM89" s="112"/>
      <c r="IN89" s="112"/>
      <c r="IO89" s="112"/>
      <c r="IP89" s="112"/>
      <c r="IQ89" s="112"/>
      <c r="IR89" s="112"/>
      <c r="IS89" s="112"/>
      <c r="IT89" s="112"/>
      <c r="IU89" s="112"/>
    </row>
    <row r="90" spans="1:255" s="113" customFormat="1" ht="12" customHeight="1">
      <c r="A90" s="107"/>
      <c r="B90" s="108" t="s">
        <v>149</v>
      </c>
      <c r="C90" s="109" t="s">
        <v>150</v>
      </c>
      <c r="D90" s="109">
        <v>1</v>
      </c>
      <c r="E90" s="109" t="s">
        <v>144</v>
      </c>
      <c r="F90" s="110">
        <v>41650</v>
      </c>
      <c r="G90" s="111">
        <f t="shared" si="5"/>
        <v>41650</v>
      </c>
      <c r="H90" s="112"/>
      <c r="I90" s="112"/>
      <c r="J90" s="112"/>
      <c r="K90" s="112"/>
      <c r="L90" s="112"/>
      <c r="M90" s="112"/>
      <c r="N90" s="112"/>
      <c r="O90" s="112"/>
      <c r="P90" s="112"/>
      <c r="Q90" s="112"/>
      <c r="R90" s="112"/>
      <c r="S90" s="112"/>
      <c r="T90" s="112"/>
      <c r="U90" s="112"/>
      <c r="V90" s="112"/>
      <c r="W90" s="112"/>
      <c r="X90" s="112"/>
      <c r="Y90" s="112"/>
      <c r="Z90" s="112"/>
      <c r="AA90" s="112"/>
      <c r="AB90" s="112"/>
      <c r="AC90" s="112"/>
      <c r="AD90" s="112"/>
      <c r="AE90" s="112"/>
      <c r="AF90" s="112"/>
      <c r="AG90" s="112"/>
      <c r="AH90" s="112"/>
      <c r="AI90" s="112"/>
      <c r="AJ90" s="112"/>
      <c r="AK90" s="112"/>
      <c r="AL90" s="112"/>
      <c r="AM90" s="112"/>
      <c r="AN90" s="112"/>
      <c r="AO90" s="112"/>
      <c r="AP90" s="112"/>
      <c r="AQ90" s="112"/>
      <c r="AR90" s="112"/>
      <c r="AS90" s="112"/>
      <c r="AT90" s="112"/>
      <c r="AU90" s="112"/>
      <c r="AV90" s="112"/>
      <c r="AW90" s="112"/>
      <c r="AX90" s="112"/>
      <c r="AY90" s="112"/>
      <c r="AZ90" s="112"/>
      <c r="BA90" s="112"/>
      <c r="BB90" s="112"/>
      <c r="BC90" s="112"/>
      <c r="BD90" s="112"/>
      <c r="BE90" s="112"/>
      <c r="BF90" s="112"/>
      <c r="BG90" s="112"/>
      <c r="BH90" s="112"/>
      <c r="BI90" s="112"/>
      <c r="BJ90" s="112"/>
      <c r="BK90" s="112"/>
      <c r="BL90" s="112"/>
      <c r="BM90" s="112"/>
      <c r="BN90" s="112"/>
      <c r="BO90" s="112"/>
      <c r="BP90" s="112"/>
      <c r="BQ90" s="112"/>
      <c r="BR90" s="112"/>
      <c r="BS90" s="112"/>
      <c r="BT90" s="112"/>
      <c r="BU90" s="112"/>
      <c r="BV90" s="112"/>
      <c r="BW90" s="112"/>
      <c r="BX90" s="112"/>
      <c r="BY90" s="112"/>
      <c r="BZ90" s="112"/>
      <c r="CA90" s="112"/>
      <c r="CB90" s="112"/>
      <c r="CC90" s="112"/>
      <c r="CD90" s="112"/>
      <c r="CE90" s="112"/>
      <c r="CF90" s="112"/>
      <c r="CG90" s="112"/>
      <c r="CH90" s="112"/>
      <c r="CI90" s="112"/>
      <c r="CJ90" s="112"/>
      <c r="CK90" s="112"/>
      <c r="CL90" s="112"/>
      <c r="CM90" s="112"/>
      <c r="CN90" s="112"/>
      <c r="CO90" s="112"/>
      <c r="CP90" s="112"/>
      <c r="CQ90" s="112"/>
      <c r="CR90" s="112"/>
      <c r="CS90" s="112"/>
      <c r="CT90" s="112"/>
      <c r="CU90" s="112"/>
      <c r="CV90" s="112"/>
      <c r="CW90" s="112"/>
      <c r="CX90" s="112"/>
      <c r="CY90" s="112"/>
      <c r="CZ90" s="112"/>
      <c r="DA90" s="112"/>
      <c r="DB90" s="112"/>
      <c r="DC90" s="112"/>
      <c r="DD90" s="112"/>
      <c r="DE90" s="112"/>
      <c r="DF90" s="112"/>
      <c r="DG90" s="112"/>
      <c r="DH90" s="112"/>
      <c r="DI90" s="112"/>
      <c r="DJ90" s="112"/>
      <c r="DK90" s="112"/>
      <c r="DL90" s="112"/>
      <c r="DM90" s="112"/>
      <c r="DN90" s="112"/>
      <c r="DO90" s="112"/>
      <c r="DP90" s="112"/>
      <c r="DQ90" s="112"/>
      <c r="DR90" s="112"/>
      <c r="DS90" s="112"/>
      <c r="DT90" s="112"/>
      <c r="DU90" s="112"/>
      <c r="DV90" s="112"/>
      <c r="DW90" s="112"/>
      <c r="DX90" s="112"/>
      <c r="DY90" s="112"/>
      <c r="DZ90" s="112"/>
      <c r="EA90" s="112"/>
      <c r="EB90" s="112"/>
      <c r="EC90" s="112"/>
      <c r="ED90" s="112"/>
      <c r="EE90" s="112"/>
      <c r="EF90" s="112"/>
      <c r="EG90" s="112"/>
      <c r="EH90" s="112"/>
      <c r="EI90" s="112"/>
      <c r="EJ90" s="112"/>
      <c r="EK90" s="112"/>
      <c r="EL90" s="112"/>
      <c r="EM90" s="112"/>
      <c r="EN90" s="112"/>
      <c r="EO90" s="112"/>
      <c r="EP90" s="112"/>
      <c r="EQ90" s="112"/>
      <c r="ER90" s="112"/>
      <c r="ES90" s="112"/>
      <c r="ET90" s="112"/>
      <c r="EU90" s="112"/>
      <c r="EV90" s="112"/>
      <c r="EW90" s="112"/>
      <c r="EX90" s="112"/>
      <c r="EY90" s="112"/>
      <c r="EZ90" s="112"/>
      <c r="FA90" s="112"/>
      <c r="FB90" s="112"/>
      <c r="FC90" s="112"/>
      <c r="FD90" s="112"/>
      <c r="FE90" s="112"/>
      <c r="FF90" s="112"/>
      <c r="FG90" s="112"/>
      <c r="FH90" s="112"/>
      <c r="FI90" s="112"/>
      <c r="FJ90" s="112"/>
      <c r="FK90" s="112"/>
      <c r="FL90" s="112"/>
      <c r="FM90" s="112"/>
      <c r="FN90" s="112"/>
      <c r="FO90" s="112"/>
      <c r="FP90" s="112"/>
      <c r="FQ90" s="112"/>
      <c r="FR90" s="112"/>
      <c r="FS90" s="112"/>
      <c r="FT90" s="112"/>
      <c r="FU90" s="112"/>
      <c r="FV90" s="112"/>
      <c r="FW90" s="112"/>
      <c r="FX90" s="112"/>
      <c r="FY90" s="112"/>
      <c r="FZ90" s="112"/>
      <c r="GA90" s="112"/>
      <c r="GB90" s="112"/>
      <c r="GC90" s="112"/>
      <c r="GD90" s="112"/>
      <c r="GE90" s="112"/>
      <c r="GF90" s="112"/>
      <c r="GG90" s="112"/>
      <c r="GH90" s="112"/>
      <c r="GI90" s="112"/>
      <c r="GJ90" s="112"/>
      <c r="GK90" s="112"/>
      <c r="GL90" s="112"/>
      <c r="GM90" s="112"/>
      <c r="GN90" s="112"/>
      <c r="GO90" s="112"/>
      <c r="GP90" s="112"/>
      <c r="GQ90" s="112"/>
      <c r="GR90" s="112"/>
      <c r="GS90" s="112"/>
      <c r="GT90" s="112"/>
      <c r="GU90" s="112"/>
      <c r="GV90" s="112"/>
      <c r="GW90" s="112"/>
      <c r="GX90" s="112"/>
      <c r="GY90" s="112"/>
      <c r="GZ90" s="112"/>
      <c r="HA90" s="112"/>
      <c r="HB90" s="112"/>
      <c r="HC90" s="112"/>
      <c r="HD90" s="112"/>
      <c r="HE90" s="112"/>
      <c r="HF90" s="112"/>
      <c r="HG90" s="112"/>
      <c r="HH90" s="112"/>
      <c r="HI90" s="112"/>
      <c r="HJ90" s="112"/>
      <c r="HK90" s="112"/>
      <c r="HL90" s="112"/>
      <c r="HM90" s="112"/>
      <c r="HN90" s="112"/>
      <c r="HO90" s="112"/>
      <c r="HP90" s="112"/>
      <c r="HQ90" s="112"/>
      <c r="HR90" s="112"/>
      <c r="HS90" s="112"/>
      <c r="HT90" s="112"/>
      <c r="HU90" s="112"/>
      <c r="HV90" s="112"/>
      <c r="HW90" s="112"/>
      <c r="HX90" s="112"/>
      <c r="HY90" s="112"/>
      <c r="HZ90" s="112"/>
      <c r="IA90" s="112"/>
      <c r="IB90" s="112"/>
      <c r="IC90" s="112"/>
      <c r="ID90" s="112"/>
      <c r="IE90" s="112"/>
      <c r="IF90" s="112"/>
      <c r="IG90" s="112"/>
      <c r="IH90" s="112"/>
      <c r="II90" s="112"/>
      <c r="IJ90" s="112"/>
      <c r="IK90" s="112"/>
      <c r="IL90" s="112"/>
      <c r="IM90" s="112"/>
      <c r="IN90" s="112"/>
      <c r="IO90" s="112"/>
      <c r="IP90" s="112"/>
      <c r="IQ90" s="112"/>
      <c r="IR90" s="112"/>
      <c r="IS90" s="112"/>
      <c r="IT90" s="112"/>
      <c r="IU90" s="112"/>
    </row>
    <row r="91" spans="1:255" s="113" customFormat="1" ht="12" customHeight="1">
      <c r="A91" s="107"/>
      <c r="B91" s="108" t="s">
        <v>151</v>
      </c>
      <c r="C91" s="109" t="s">
        <v>128</v>
      </c>
      <c r="D91" s="109">
        <v>2</v>
      </c>
      <c r="E91" s="109" t="s">
        <v>148</v>
      </c>
      <c r="F91" s="110">
        <v>25000</v>
      </c>
      <c r="G91" s="111">
        <f t="shared" si="5"/>
        <v>50000</v>
      </c>
      <c r="H91" s="112"/>
      <c r="I91" s="112"/>
      <c r="J91" s="112"/>
      <c r="K91" s="112"/>
      <c r="L91" s="112"/>
      <c r="M91" s="112"/>
      <c r="N91" s="112"/>
      <c r="O91" s="112"/>
      <c r="P91" s="112"/>
      <c r="Q91" s="112"/>
      <c r="R91" s="112"/>
      <c r="S91" s="112"/>
      <c r="T91" s="112"/>
      <c r="U91" s="112"/>
      <c r="V91" s="112"/>
      <c r="W91" s="112"/>
      <c r="X91" s="112"/>
      <c r="Y91" s="112"/>
      <c r="Z91" s="112"/>
      <c r="AA91" s="112"/>
      <c r="AB91" s="112"/>
      <c r="AC91" s="112"/>
      <c r="AD91" s="112"/>
      <c r="AE91" s="112"/>
      <c r="AF91" s="112"/>
      <c r="AG91" s="112"/>
      <c r="AH91" s="112"/>
      <c r="AI91" s="112"/>
      <c r="AJ91" s="112"/>
      <c r="AK91" s="112"/>
      <c r="AL91" s="112"/>
      <c r="AM91" s="112"/>
      <c r="AN91" s="112"/>
      <c r="AO91" s="112"/>
      <c r="AP91" s="112"/>
      <c r="AQ91" s="112"/>
      <c r="AR91" s="112"/>
      <c r="AS91" s="112"/>
      <c r="AT91" s="112"/>
      <c r="AU91" s="112"/>
      <c r="AV91" s="112"/>
      <c r="AW91" s="112"/>
      <c r="AX91" s="112"/>
      <c r="AY91" s="112"/>
      <c r="AZ91" s="112"/>
      <c r="BA91" s="112"/>
      <c r="BB91" s="112"/>
      <c r="BC91" s="112"/>
      <c r="BD91" s="112"/>
      <c r="BE91" s="112"/>
      <c r="BF91" s="112"/>
      <c r="BG91" s="112"/>
      <c r="BH91" s="112"/>
      <c r="BI91" s="112"/>
      <c r="BJ91" s="112"/>
      <c r="BK91" s="112"/>
      <c r="BL91" s="112"/>
      <c r="BM91" s="112"/>
      <c r="BN91" s="112"/>
      <c r="BO91" s="112"/>
      <c r="BP91" s="112"/>
      <c r="BQ91" s="112"/>
      <c r="BR91" s="112"/>
      <c r="BS91" s="112"/>
      <c r="BT91" s="112"/>
      <c r="BU91" s="112"/>
      <c r="BV91" s="112"/>
      <c r="BW91" s="112"/>
      <c r="BX91" s="112"/>
      <c r="BY91" s="112"/>
      <c r="BZ91" s="112"/>
      <c r="CA91" s="112"/>
      <c r="CB91" s="112"/>
      <c r="CC91" s="112"/>
      <c r="CD91" s="112"/>
      <c r="CE91" s="112"/>
      <c r="CF91" s="112"/>
      <c r="CG91" s="112"/>
      <c r="CH91" s="112"/>
      <c r="CI91" s="112"/>
      <c r="CJ91" s="112"/>
      <c r="CK91" s="112"/>
      <c r="CL91" s="112"/>
      <c r="CM91" s="112"/>
      <c r="CN91" s="112"/>
      <c r="CO91" s="112"/>
      <c r="CP91" s="112"/>
      <c r="CQ91" s="112"/>
      <c r="CR91" s="112"/>
      <c r="CS91" s="112"/>
      <c r="CT91" s="112"/>
      <c r="CU91" s="112"/>
      <c r="CV91" s="112"/>
      <c r="CW91" s="112"/>
      <c r="CX91" s="112"/>
      <c r="CY91" s="112"/>
      <c r="CZ91" s="112"/>
      <c r="DA91" s="112"/>
      <c r="DB91" s="112"/>
      <c r="DC91" s="112"/>
      <c r="DD91" s="112"/>
      <c r="DE91" s="112"/>
      <c r="DF91" s="112"/>
      <c r="DG91" s="112"/>
      <c r="DH91" s="112"/>
      <c r="DI91" s="112"/>
      <c r="DJ91" s="112"/>
      <c r="DK91" s="112"/>
      <c r="DL91" s="112"/>
      <c r="DM91" s="112"/>
      <c r="DN91" s="112"/>
      <c r="DO91" s="112"/>
      <c r="DP91" s="112"/>
      <c r="DQ91" s="112"/>
      <c r="DR91" s="112"/>
      <c r="DS91" s="112"/>
      <c r="DT91" s="112"/>
      <c r="DU91" s="112"/>
      <c r="DV91" s="112"/>
      <c r="DW91" s="112"/>
      <c r="DX91" s="112"/>
      <c r="DY91" s="112"/>
      <c r="DZ91" s="112"/>
      <c r="EA91" s="112"/>
      <c r="EB91" s="112"/>
      <c r="EC91" s="112"/>
      <c r="ED91" s="112"/>
      <c r="EE91" s="112"/>
      <c r="EF91" s="112"/>
      <c r="EG91" s="112"/>
      <c r="EH91" s="112"/>
      <c r="EI91" s="112"/>
      <c r="EJ91" s="112"/>
      <c r="EK91" s="112"/>
      <c r="EL91" s="112"/>
      <c r="EM91" s="112"/>
      <c r="EN91" s="112"/>
      <c r="EO91" s="112"/>
      <c r="EP91" s="112"/>
      <c r="EQ91" s="112"/>
      <c r="ER91" s="112"/>
      <c r="ES91" s="112"/>
      <c r="ET91" s="112"/>
      <c r="EU91" s="112"/>
      <c r="EV91" s="112"/>
      <c r="EW91" s="112"/>
      <c r="EX91" s="112"/>
      <c r="EY91" s="112"/>
      <c r="EZ91" s="112"/>
      <c r="FA91" s="112"/>
      <c r="FB91" s="112"/>
      <c r="FC91" s="112"/>
      <c r="FD91" s="112"/>
      <c r="FE91" s="112"/>
      <c r="FF91" s="112"/>
      <c r="FG91" s="112"/>
      <c r="FH91" s="112"/>
      <c r="FI91" s="112"/>
      <c r="FJ91" s="112"/>
      <c r="FK91" s="112"/>
      <c r="FL91" s="112"/>
      <c r="FM91" s="112"/>
      <c r="FN91" s="112"/>
      <c r="FO91" s="112"/>
      <c r="FP91" s="112"/>
      <c r="FQ91" s="112"/>
      <c r="FR91" s="112"/>
      <c r="FS91" s="112"/>
      <c r="FT91" s="112"/>
      <c r="FU91" s="112"/>
      <c r="FV91" s="112"/>
      <c r="FW91" s="112"/>
      <c r="FX91" s="112"/>
      <c r="FY91" s="112"/>
      <c r="FZ91" s="112"/>
      <c r="GA91" s="112"/>
      <c r="GB91" s="112"/>
      <c r="GC91" s="112"/>
      <c r="GD91" s="112"/>
      <c r="GE91" s="112"/>
      <c r="GF91" s="112"/>
      <c r="GG91" s="112"/>
      <c r="GH91" s="112"/>
      <c r="GI91" s="112"/>
      <c r="GJ91" s="112"/>
      <c r="GK91" s="112"/>
      <c r="GL91" s="112"/>
      <c r="GM91" s="112"/>
      <c r="GN91" s="112"/>
      <c r="GO91" s="112"/>
      <c r="GP91" s="112"/>
      <c r="GQ91" s="112"/>
      <c r="GR91" s="112"/>
      <c r="GS91" s="112"/>
      <c r="GT91" s="112"/>
      <c r="GU91" s="112"/>
      <c r="GV91" s="112"/>
      <c r="GW91" s="112"/>
      <c r="GX91" s="112"/>
      <c r="GY91" s="112"/>
      <c r="GZ91" s="112"/>
      <c r="HA91" s="112"/>
      <c r="HB91" s="112"/>
      <c r="HC91" s="112"/>
      <c r="HD91" s="112"/>
      <c r="HE91" s="112"/>
      <c r="HF91" s="112"/>
      <c r="HG91" s="112"/>
      <c r="HH91" s="112"/>
      <c r="HI91" s="112"/>
      <c r="HJ91" s="112"/>
      <c r="HK91" s="112"/>
      <c r="HL91" s="112"/>
      <c r="HM91" s="112"/>
      <c r="HN91" s="112"/>
      <c r="HO91" s="112"/>
      <c r="HP91" s="112"/>
      <c r="HQ91" s="112"/>
      <c r="HR91" s="112"/>
      <c r="HS91" s="112"/>
      <c r="HT91" s="112"/>
      <c r="HU91" s="112"/>
      <c r="HV91" s="112"/>
      <c r="HW91" s="112"/>
      <c r="HX91" s="112"/>
      <c r="HY91" s="112"/>
      <c r="HZ91" s="112"/>
      <c r="IA91" s="112"/>
      <c r="IB91" s="112"/>
      <c r="IC91" s="112"/>
      <c r="ID91" s="112"/>
      <c r="IE91" s="112"/>
      <c r="IF91" s="112"/>
      <c r="IG91" s="112"/>
      <c r="IH91" s="112"/>
      <c r="II91" s="112"/>
      <c r="IJ91" s="112"/>
      <c r="IK91" s="112"/>
      <c r="IL91" s="112"/>
      <c r="IM91" s="112"/>
      <c r="IN91" s="112"/>
      <c r="IO91" s="112"/>
      <c r="IP91" s="112"/>
      <c r="IQ91" s="112"/>
      <c r="IR91" s="112"/>
      <c r="IS91" s="112"/>
      <c r="IT91" s="112"/>
      <c r="IU91" s="112"/>
    </row>
    <row r="92" spans="1:255" ht="11.25" customHeight="1">
      <c r="B92" s="16" t="s">
        <v>27</v>
      </c>
      <c r="C92" s="17"/>
      <c r="D92" s="17"/>
      <c r="E92" s="17"/>
      <c r="F92" s="18"/>
      <c r="G92" s="19">
        <f>SUM(G69:G91)</f>
        <v>1809365</v>
      </c>
    </row>
    <row r="93" spans="1:255" ht="11.25" customHeight="1">
      <c r="B93" s="117"/>
      <c r="C93" s="14"/>
      <c r="D93" s="14"/>
      <c r="E93" s="20"/>
      <c r="F93" s="15"/>
      <c r="G93" s="15"/>
    </row>
    <row r="94" spans="1:255" ht="12" customHeight="1">
      <c r="A94" s="5"/>
      <c r="B94" s="85" t="s">
        <v>28</v>
      </c>
      <c r="C94" s="86"/>
      <c r="D94" s="87"/>
      <c r="E94" s="87"/>
      <c r="F94" s="88"/>
      <c r="G94" s="89"/>
    </row>
    <row r="95" spans="1:255" ht="24" customHeight="1">
      <c r="A95" s="5"/>
      <c r="B95" s="90" t="s">
        <v>29</v>
      </c>
      <c r="C95" s="91" t="s">
        <v>24</v>
      </c>
      <c r="D95" s="91" t="s">
        <v>25</v>
      </c>
      <c r="E95" s="90" t="s">
        <v>13</v>
      </c>
      <c r="F95" s="91" t="s">
        <v>14</v>
      </c>
      <c r="G95" s="90" t="s">
        <v>15</v>
      </c>
    </row>
    <row r="96" spans="1:255" s="113" customFormat="1" ht="12" customHeight="1">
      <c r="A96" s="107"/>
      <c r="B96" s="108" t="s">
        <v>152</v>
      </c>
      <c r="C96" s="109" t="s">
        <v>82</v>
      </c>
      <c r="D96" s="109">
        <v>45</v>
      </c>
      <c r="E96" s="109" t="s">
        <v>142</v>
      </c>
      <c r="F96" s="110">
        <v>15000</v>
      </c>
      <c r="G96" s="111">
        <f t="shared" ref="G96" si="6">+F96*D96</f>
        <v>675000</v>
      </c>
      <c r="H96" s="112"/>
      <c r="I96" s="112"/>
      <c r="J96" s="112"/>
      <c r="K96" s="112"/>
      <c r="L96" s="112"/>
      <c r="M96" s="112"/>
      <c r="N96" s="112"/>
      <c r="O96" s="112"/>
      <c r="P96" s="112"/>
      <c r="Q96" s="112"/>
      <c r="R96" s="112"/>
      <c r="S96" s="112"/>
      <c r="T96" s="112"/>
      <c r="U96" s="112"/>
      <c r="V96" s="112"/>
      <c r="W96" s="112"/>
      <c r="X96" s="112"/>
      <c r="Y96" s="112"/>
      <c r="Z96" s="112"/>
      <c r="AA96" s="112"/>
      <c r="AB96" s="112"/>
      <c r="AC96" s="112"/>
      <c r="AD96" s="112"/>
      <c r="AE96" s="112"/>
      <c r="AF96" s="112"/>
      <c r="AG96" s="112"/>
      <c r="AH96" s="112"/>
      <c r="AI96" s="112"/>
      <c r="AJ96" s="112"/>
      <c r="AK96" s="112"/>
      <c r="AL96" s="112"/>
      <c r="AM96" s="112"/>
      <c r="AN96" s="112"/>
      <c r="AO96" s="112"/>
      <c r="AP96" s="112"/>
      <c r="AQ96" s="112"/>
      <c r="AR96" s="112"/>
      <c r="AS96" s="112"/>
      <c r="AT96" s="112"/>
      <c r="AU96" s="112"/>
      <c r="AV96" s="112"/>
      <c r="AW96" s="112"/>
      <c r="AX96" s="112"/>
      <c r="AY96" s="112"/>
      <c r="AZ96" s="112"/>
      <c r="BA96" s="112"/>
      <c r="BB96" s="112"/>
      <c r="BC96" s="112"/>
      <c r="BD96" s="112"/>
      <c r="BE96" s="112"/>
      <c r="BF96" s="112"/>
      <c r="BG96" s="112"/>
      <c r="BH96" s="112"/>
      <c r="BI96" s="112"/>
      <c r="BJ96" s="112"/>
      <c r="BK96" s="112"/>
      <c r="BL96" s="112"/>
      <c r="BM96" s="112"/>
      <c r="BN96" s="112"/>
      <c r="BO96" s="112"/>
      <c r="BP96" s="112"/>
      <c r="BQ96" s="112"/>
      <c r="BR96" s="112"/>
      <c r="BS96" s="112"/>
      <c r="BT96" s="112"/>
      <c r="BU96" s="112"/>
      <c r="BV96" s="112"/>
      <c r="BW96" s="112"/>
      <c r="BX96" s="112"/>
      <c r="BY96" s="112"/>
      <c r="BZ96" s="112"/>
      <c r="CA96" s="112"/>
      <c r="CB96" s="112"/>
      <c r="CC96" s="112"/>
      <c r="CD96" s="112"/>
      <c r="CE96" s="112"/>
      <c r="CF96" s="112"/>
      <c r="CG96" s="112"/>
      <c r="CH96" s="112"/>
      <c r="CI96" s="112"/>
      <c r="CJ96" s="112"/>
      <c r="CK96" s="112"/>
      <c r="CL96" s="112"/>
      <c r="CM96" s="112"/>
      <c r="CN96" s="112"/>
      <c r="CO96" s="112"/>
      <c r="CP96" s="112"/>
      <c r="CQ96" s="112"/>
      <c r="CR96" s="112"/>
      <c r="CS96" s="112"/>
      <c r="CT96" s="112"/>
      <c r="CU96" s="112"/>
      <c r="CV96" s="112"/>
      <c r="CW96" s="112"/>
      <c r="CX96" s="112"/>
      <c r="CY96" s="112"/>
      <c r="CZ96" s="112"/>
      <c r="DA96" s="112"/>
      <c r="DB96" s="112"/>
      <c r="DC96" s="112"/>
      <c r="DD96" s="112"/>
      <c r="DE96" s="112"/>
      <c r="DF96" s="112"/>
      <c r="DG96" s="112"/>
      <c r="DH96" s="112"/>
      <c r="DI96" s="112"/>
      <c r="DJ96" s="112"/>
      <c r="DK96" s="112"/>
      <c r="DL96" s="112"/>
      <c r="DM96" s="112"/>
      <c r="DN96" s="112"/>
      <c r="DO96" s="112"/>
      <c r="DP96" s="112"/>
      <c r="DQ96" s="112"/>
      <c r="DR96" s="112"/>
      <c r="DS96" s="112"/>
      <c r="DT96" s="112"/>
      <c r="DU96" s="112"/>
      <c r="DV96" s="112"/>
      <c r="DW96" s="112"/>
      <c r="DX96" s="112"/>
      <c r="DY96" s="112"/>
      <c r="DZ96" s="112"/>
      <c r="EA96" s="112"/>
      <c r="EB96" s="112"/>
      <c r="EC96" s="112"/>
      <c r="ED96" s="112"/>
      <c r="EE96" s="112"/>
      <c r="EF96" s="112"/>
      <c r="EG96" s="112"/>
      <c r="EH96" s="112"/>
      <c r="EI96" s="112"/>
      <c r="EJ96" s="112"/>
      <c r="EK96" s="112"/>
      <c r="EL96" s="112"/>
      <c r="EM96" s="112"/>
      <c r="EN96" s="112"/>
      <c r="EO96" s="112"/>
      <c r="EP96" s="112"/>
      <c r="EQ96" s="112"/>
      <c r="ER96" s="112"/>
      <c r="ES96" s="112"/>
      <c r="ET96" s="112"/>
      <c r="EU96" s="112"/>
      <c r="EV96" s="112"/>
      <c r="EW96" s="112"/>
      <c r="EX96" s="112"/>
      <c r="EY96" s="112"/>
      <c r="EZ96" s="112"/>
      <c r="FA96" s="112"/>
      <c r="FB96" s="112"/>
      <c r="FC96" s="112"/>
      <c r="FD96" s="112"/>
      <c r="FE96" s="112"/>
      <c r="FF96" s="112"/>
      <c r="FG96" s="112"/>
      <c r="FH96" s="112"/>
      <c r="FI96" s="112"/>
      <c r="FJ96" s="112"/>
      <c r="FK96" s="112"/>
      <c r="FL96" s="112"/>
      <c r="FM96" s="112"/>
      <c r="FN96" s="112"/>
      <c r="FO96" s="112"/>
      <c r="FP96" s="112"/>
      <c r="FQ96" s="112"/>
      <c r="FR96" s="112"/>
      <c r="FS96" s="112"/>
      <c r="FT96" s="112"/>
      <c r="FU96" s="112"/>
      <c r="FV96" s="112"/>
      <c r="FW96" s="112"/>
      <c r="FX96" s="112"/>
      <c r="FY96" s="112"/>
      <c r="FZ96" s="112"/>
      <c r="GA96" s="112"/>
      <c r="GB96" s="112"/>
      <c r="GC96" s="112"/>
      <c r="GD96" s="112"/>
      <c r="GE96" s="112"/>
      <c r="GF96" s="112"/>
      <c r="GG96" s="112"/>
      <c r="GH96" s="112"/>
      <c r="GI96" s="112"/>
      <c r="GJ96" s="112"/>
      <c r="GK96" s="112"/>
      <c r="GL96" s="112"/>
      <c r="GM96" s="112"/>
      <c r="GN96" s="112"/>
      <c r="GO96" s="112"/>
      <c r="GP96" s="112"/>
      <c r="GQ96" s="112"/>
      <c r="GR96" s="112"/>
      <c r="GS96" s="112"/>
      <c r="GT96" s="112"/>
      <c r="GU96" s="112"/>
      <c r="GV96" s="112"/>
      <c r="GW96" s="112"/>
      <c r="GX96" s="112"/>
      <c r="GY96" s="112"/>
      <c r="GZ96" s="112"/>
      <c r="HA96" s="112"/>
      <c r="HB96" s="112"/>
      <c r="HC96" s="112"/>
      <c r="HD96" s="112"/>
      <c r="HE96" s="112"/>
      <c r="HF96" s="112"/>
      <c r="HG96" s="112"/>
      <c r="HH96" s="112"/>
      <c r="HI96" s="112"/>
      <c r="HJ96" s="112"/>
      <c r="HK96" s="112"/>
      <c r="HL96" s="112"/>
      <c r="HM96" s="112"/>
      <c r="HN96" s="112"/>
      <c r="HO96" s="112"/>
      <c r="HP96" s="112"/>
      <c r="HQ96" s="112"/>
      <c r="HR96" s="112"/>
      <c r="HS96" s="112"/>
      <c r="HT96" s="112"/>
      <c r="HU96" s="112"/>
      <c r="HV96" s="112"/>
      <c r="HW96" s="112"/>
      <c r="HX96" s="112"/>
      <c r="HY96" s="112"/>
      <c r="HZ96" s="112"/>
      <c r="IA96" s="112"/>
      <c r="IB96" s="112"/>
      <c r="IC96" s="112"/>
      <c r="ID96" s="112"/>
      <c r="IE96" s="112"/>
      <c r="IF96" s="112"/>
      <c r="IG96" s="112"/>
      <c r="IH96" s="112"/>
      <c r="II96" s="112"/>
      <c r="IJ96" s="112"/>
      <c r="IK96" s="112"/>
      <c r="IL96" s="112"/>
      <c r="IM96" s="112"/>
      <c r="IN96" s="112"/>
      <c r="IO96" s="112"/>
      <c r="IP96" s="112"/>
      <c r="IQ96" s="112"/>
      <c r="IR96" s="112"/>
      <c r="IS96" s="112"/>
      <c r="IT96" s="112"/>
      <c r="IU96" s="112"/>
    </row>
    <row r="97" spans="1:7" ht="11.25" customHeight="1">
      <c r="B97" s="16" t="s">
        <v>30</v>
      </c>
      <c r="C97" s="17"/>
      <c r="D97" s="17"/>
      <c r="E97" s="17"/>
      <c r="F97" s="18"/>
      <c r="G97" s="19">
        <f>SUM(G96:G96)</f>
        <v>675000</v>
      </c>
    </row>
    <row r="98" spans="1:7" ht="11.25" customHeight="1">
      <c r="B98" s="36"/>
      <c r="C98" s="36"/>
      <c r="D98" s="36"/>
      <c r="E98" s="36"/>
      <c r="F98" s="37"/>
      <c r="G98" s="37"/>
    </row>
    <row r="99" spans="1:7" ht="11.25" customHeight="1">
      <c r="B99" s="38" t="s">
        <v>31</v>
      </c>
      <c r="C99" s="39"/>
      <c r="D99" s="39"/>
      <c r="E99" s="39"/>
      <c r="F99" s="39"/>
      <c r="G99" s="40">
        <f>G55+G60+G65+G92+G97</f>
        <v>13334365</v>
      </c>
    </row>
    <row r="100" spans="1:7" ht="11.25" customHeight="1">
      <c r="B100" s="41" t="s">
        <v>32</v>
      </c>
      <c r="C100" s="22"/>
      <c r="D100" s="22"/>
      <c r="E100" s="22"/>
      <c r="F100" s="22"/>
      <c r="G100" s="42">
        <f>G99*0.05</f>
        <v>666718.25</v>
      </c>
    </row>
    <row r="101" spans="1:7" ht="11.25" customHeight="1">
      <c r="B101" s="43" t="s">
        <v>33</v>
      </c>
      <c r="C101" s="21"/>
      <c r="D101" s="21"/>
      <c r="E101" s="21"/>
      <c r="F101" s="21"/>
      <c r="G101" s="44">
        <f>G100+G99</f>
        <v>14001083.25</v>
      </c>
    </row>
    <row r="102" spans="1:7" ht="11.25" customHeight="1">
      <c r="B102" s="41" t="s">
        <v>34</v>
      </c>
      <c r="C102" s="22"/>
      <c r="D102" s="22"/>
      <c r="E102" s="22"/>
      <c r="F102" s="22"/>
      <c r="G102" s="42">
        <f>G12</f>
        <v>26400000</v>
      </c>
    </row>
    <row r="103" spans="1:7" ht="11.25" customHeight="1">
      <c r="B103" s="45" t="s">
        <v>35</v>
      </c>
      <c r="C103" s="46"/>
      <c r="D103" s="46"/>
      <c r="E103" s="46"/>
      <c r="F103" s="46"/>
      <c r="G103" s="47">
        <f>G102-G101</f>
        <v>12398916.75</v>
      </c>
    </row>
    <row r="104" spans="1:7" ht="11.25" customHeight="1">
      <c r="B104" s="34" t="s">
        <v>36</v>
      </c>
      <c r="C104" s="35"/>
      <c r="D104" s="35"/>
      <c r="E104" s="35"/>
      <c r="F104" s="35"/>
      <c r="G104" s="30"/>
    </row>
    <row r="105" spans="1:7" ht="11.25" customHeight="1" thickBot="1">
      <c r="B105" s="48"/>
      <c r="C105" s="35"/>
      <c r="D105" s="35"/>
      <c r="E105" s="35"/>
      <c r="F105" s="35"/>
      <c r="G105" s="30"/>
    </row>
    <row r="106" spans="1:7" s="99" customFormat="1" ht="12" customHeight="1">
      <c r="A106" s="96"/>
      <c r="B106" s="60" t="s">
        <v>37</v>
      </c>
      <c r="C106" s="97"/>
      <c r="D106" s="97"/>
      <c r="E106" s="97"/>
      <c r="F106" s="97"/>
      <c r="G106" s="98"/>
    </row>
    <row r="107" spans="1:7" s="99" customFormat="1" ht="12" customHeight="1">
      <c r="A107" s="96"/>
      <c r="B107" s="61" t="s">
        <v>38</v>
      </c>
      <c r="C107" s="100"/>
      <c r="D107" s="100"/>
      <c r="E107" s="100"/>
      <c r="F107" s="100"/>
      <c r="G107" s="101"/>
    </row>
    <row r="108" spans="1:7" s="99" customFormat="1" ht="12" customHeight="1">
      <c r="B108" s="61" t="s">
        <v>58</v>
      </c>
      <c r="C108" s="100"/>
      <c r="D108" s="100"/>
      <c r="E108" s="100"/>
      <c r="F108" s="100"/>
      <c r="G108" s="101"/>
    </row>
    <row r="109" spans="1:7" s="99" customFormat="1" ht="12" customHeight="1">
      <c r="B109" s="61" t="s">
        <v>74</v>
      </c>
      <c r="C109" s="100"/>
      <c r="D109" s="100"/>
      <c r="E109" s="100"/>
      <c r="F109" s="100"/>
      <c r="G109" s="101"/>
    </row>
    <row r="110" spans="1:7" s="99" customFormat="1" ht="12" customHeight="1">
      <c r="B110" s="61" t="s">
        <v>39</v>
      </c>
      <c r="C110" s="100"/>
      <c r="D110" s="100"/>
      <c r="E110" s="100"/>
      <c r="F110" s="100"/>
      <c r="G110" s="101"/>
    </row>
    <row r="111" spans="1:7" s="99" customFormat="1" ht="12" customHeight="1">
      <c r="B111" s="61" t="s">
        <v>40</v>
      </c>
      <c r="C111" s="100"/>
      <c r="D111" s="100"/>
      <c r="E111" s="100"/>
      <c r="F111" s="100"/>
      <c r="G111" s="101"/>
    </row>
    <row r="112" spans="1:7" s="99" customFormat="1" ht="12" customHeight="1" thickBot="1">
      <c r="B112" s="62" t="s">
        <v>41</v>
      </c>
      <c r="C112" s="102"/>
      <c r="D112" s="102"/>
      <c r="E112" s="102"/>
      <c r="F112" s="102"/>
      <c r="G112" s="103"/>
    </row>
    <row r="113" spans="1:255" s="106" customFormat="1" ht="9">
      <c r="A113" s="104"/>
      <c r="B113" s="58"/>
      <c r="C113" s="32"/>
      <c r="D113" s="32"/>
      <c r="E113" s="32"/>
      <c r="F113" s="32"/>
      <c r="G113" s="105"/>
      <c r="H113" s="104"/>
      <c r="I113" s="104"/>
      <c r="J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  <c r="AA113" s="104"/>
      <c r="AB113" s="104"/>
      <c r="AC113" s="104"/>
      <c r="AD113" s="104"/>
      <c r="AE113" s="104"/>
      <c r="AF113" s="104"/>
      <c r="AG113" s="104"/>
      <c r="AH113" s="104"/>
      <c r="AI113" s="104"/>
      <c r="AJ113" s="104"/>
      <c r="AK113" s="104"/>
      <c r="AL113" s="104"/>
      <c r="AM113" s="104"/>
      <c r="AN113" s="104"/>
      <c r="AO113" s="104"/>
      <c r="AP113" s="104"/>
      <c r="AQ113" s="104"/>
      <c r="AR113" s="104"/>
      <c r="AS113" s="104"/>
      <c r="AT113" s="104"/>
      <c r="AU113" s="104"/>
      <c r="AV113" s="104"/>
      <c r="AW113" s="104"/>
      <c r="AX113" s="104"/>
      <c r="AY113" s="104"/>
      <c r="AZ113" s="104"/>
      <c r="BA113" s="104"/>
      <c r="BB113" s="104"/>
      <c r="BC113" s="104"/>
      <c r="BD113" s="104"/>
      <c r="BE113" s="104"/>
      <c r="BF113" s="104"/>
      <c r="BG113" s="104"/>
      <c r="BH113" s="104"/>
      <c r="BI113" s="104"/>
      <c r="BJ113" s="104"/>
      <c r="BK113" s="104"/>
      <c r="BL113" s="104"/>
      <c r="BM113" s="104"/>
      <c r="BN113" s="104"/>
      <c r="BO113" s="104"/>
      <c r="BP113" s="104"/>
      <c r="BQ113" s="104"/>
      <c r="BR113" s="104"/>
      <c r="BS113" s="104"/>
      <c r="BT113" s="104"/>
      <c r="BU113" s="104"/>
      <c r="BV113" s="104"/>
      <c r="BW113" s="104"/>
      <c r="BX113" s="104"/>
      <c r="BY113" s="104"/>
      <c r="BZ113" s="104"/>
      <c r="CA113" s="104"/>
      <c r="CB113" s="104"/>
      <c r="CC113" s="104"/>
      <c r="CD113" s="104"/>
      <c r="CE113" s="104"/>
      <c r="CF113" s="104"/>
      <c r="CG113" s="104"/>
      <c r="CH113" s="104"/>
      <c r="CI113" s="104"/>
      <c r="CJ113" s="104"/>
      <c r="CK113" s="104"/>
      <c r="CL113" s="104"/>
      <c r="CM113" s="104"/>
      <c r="CN113" s="104"/>
      <c r="CO113" s="104"/>
      <c r="CP113" s="104"/>
      <c r="CQ113" s="104"/>
      <c r="CR113" s="104"/>
      <c r="CS113" s="104"/>
      <c r="CT113" s="104"/>
      <c r="CU113" s="104"/>
      <c r="CV113" s="104"/>
      <c r="CW113" s="104"/>
      <c r="CX113" s="104"/>
      <c r="CY113" s="104"/>
      <c r="CZ113" s="104"/>
      <c r="DA113" s="104"/>
      <c r="DB113" s="104"/>
      <c r="DC113" s="104"/>
      <c r="DD113" s="104"/>
      <c r="DE113" s="104"/>
      <c r="DF113" s="104"/>
      <c r="DG113" s="104"/>
      <c r="DH113" s="104"/>
      <c r="DI113" s="104"/>
      <c r="DJ113" s="104"/>
      <c r="DK113" s="104"/>
      <c r="DL113" s="104"/>
      <c r="DM113" s="104"/>
      <c r="DN113" s="104"/>
      <c r="DO113" s="104"/>
      <c r="DP113" s="104"/>
      <c r="DQ113" s="104"/>
      <c r="DR113" s="104"/>
      <c r="DS113" s="104"/>
      <c r="DT113" s="104"/>
      <c r="DU113" s="104"/>
      <c r="DV113" s="104"/>
      <c r="DW113" s="104"/>
      <c r="DX113" s="104"/>
      <c r="DY113" s="104"/>
      <c r="DZ113" s="104"/>
      <c r="EA113" s="104"/>
      <c r="EB113" s="104"/>
      <c r="EC113" s="104"/>
      <c r="ED113" s="104"/>
      <c r="EE113" s="104"/>
      <c r="EF113" s="104"/>
      <c r="EG113" s="104"/>
      <c r="EH113" s="104"/>
      <c r="EI113" s="104"/>
      <c r="EJ113" s="104"/>
      <c r="EK113" s="104"/>
      <c r="EL113" s="104"/>
      <c r="EM113" s="104"/>
      <c r="EN113" s="104"/>
      <c r="EO113" s="104"/>
      <c r="EP113" s="104"/>
      <c r="EQ113" s="104"/>
      <c r="ER113" s="104"/>
      <c r="ES113" s="104"/>
      <c r="ET113" s="104"/>
      <c r="EU113" s="104"/>
      <c r="EV113" s="104"/>
      <c r="EW113" s="104"/>
      <c r="EX113" s="104"/>
      <c r="EY113" s="104"/>
      <c r="EZ113" s="104"/>
      <c r="FA113" s="104"/>
      <c r="FB113" s="104"/>
      <c r="FC113" s="104"/>
      <c r="FD113" s="104"/>
      <c r="FE113" s="104"/>
      <c r="FF113" s="104"/>
      <c r="FG113" s="104"/>
      <c r="FH113" s="104"/>
      <c r="FI113" s="104"/>
      <c r="FJ113" s="104"/>
      <c r="FK113" s="104"/>
      <c r="FL113" s="104"/>
      <c r="FM113" s="104"/>
      <c r="FN113" s="104"/>
      <c r="FO113" s="104"/>
      <c r="FP113" s="104"/>
      <c r="FQ113" s="104"/>
      <c r="FR113" s="104"/>
      <c r="FS113" s="104"/>
      <c r="FT113" s="104"/>
      <c r="FU113" s="104"/>
      <c r="FV113" s="104"/>
      <c r="FW113" s="104"/>
      <c r="FX113" s="104"/>
      <c r="FY113" s="104"/>
      <c r="FZ113" s="104"/>
      <c r="GA113" s="104"/>
      <c r="GB113" s="104"/>
      <c r="GC113" s="104"/>
      <c r="GD113" s="104"/>
      <c r="GE113" s="104"/>
      <c r="GF113" s="104"/>
      <c r="GG113" s="104"/>
      <c r="GH113" s="104"/>
      <c r="GI113" s="104"/>
      <c r="GJ113" s="104"/>
      <c r="GK113" s="104"/>
      <c r="GL113" s="104"/>
      <c r="GM113" s="104"/>
      <c r="GN113" s="104"/>
      <c r="GO113" s="104"/>
      <c r="GP113" s="104"/>
      <c r="GQ113" s="104"/>
      <c r="GR113" s="104"/>
      <c r="GS113" s="104"/>
      <c r="GT113" s="104"/>
      <c r="GU113" s="104"/>
      <c r="GV113" s="104"/>
      <c r="GW113" s="104"/>
      <c r="GX113" s="104"/>
      <c r="GY113" s="104"/>
      <c r="GZ113" s="104"/>
      <c r="HA113" s="104"/>
      <c r="HB113" s="104"/>
      <c r="HC113" s="104"/>
      <c r="HD113" s="104"/>
      <c r="HE113" s="104"/>
      <c r="HF113" s="104"/>
      <c r="HG113" s="104"/>
      <c r="HH113" s="104"/>
      <c r="HI113" s="104"/>
      <c r="HJ113" s="104"/>
      <c r="HK113" s="104"/>
      <c r="HL113" s="104"/>
      <c r="HM113" s="104"/>
      <c r="HN113" s="104"/>
      <c r="HO113" s="104"/>
      <c r="HP113" s="104"/>
      <c r="HQ113" s="104"/>
      <c r="HR113" s="104"/>
      <c r="HS113" s="104"/>
      <c r="HT113" s="104"/>
      <c r="HU113" s="104"/>
      <c r="HV113" s="104"/>
      <c r="HW113" s="104"/>
      <c r="HX113" s="104"/>
      <c r="HY113" s="104"/>
      <c r="HZ113" s="104"/>
      <c r="IA113" s="104"/>
      <c r="IB113" s="104"/>
      <c r="IC113" s="104"/>
      <c r="ID113" s="104"/>
      <c r="IE113" s="104"/>
      <c r="IF113" s="104"/>
      <c r="IG113" s="104"/>
      <c r="IH113" s="104"/>
      <c r="II113" s="104"/>
      <c r="IJ113" s="104"/>
      <c r="IK113" s="104"/>
      <c r="IL113" s="104"/>
      <c r="IM113" s="104"/>
      <c r="IN113" s="104"/>
      <c r="IO113" s="104"/>
      <c r="IP113" s="104"/>
      <c r="IQ113" s="104"/>
      <c r="IR113" s="104"/>
      <c r="IS113" s="104"/>
      <c r="IT113" s="104"/>
      <c r="IU113" s="104"/>
    </row>
    <row r="114" spans="1:255" ht="11.25" customHeight="1" thickBot="1">
      <c r="B114" s="118" t="s">
        <v>42</v>
      </c>
      <c r="C114" s="119"/>
      <c r="D114" s="57"/>
      <c r="E114" s="23"/>
      <c r="F114" s="23"/>
      <c r="G114" s="30"/>
    </row>
    <row r="115" spans="1:255" ht="11.25" customHeight="1">
      <c r="B115" s="50" t="s">
        <v>29</v>
      </c>
      <c r="C115" s="24" t="s">
        <v>43</v>
      </c>
      <c r="D115" s="51" t="s">
        <v>44</v>
      </c>
      <c r="E115" s="23"/>
      <c r="F115" s="23"/>
      <c r="G115" s="30"/>
    </row>
    <row r="116" spans="1:255" ht="11.25" customHeight="1">
      <c r="B116" s="52" t="s">
        <v>45</v>
      </c>
      <c r="C116" s="25">
        <f>+G55</f>
        <v>10850000</v>
      </c>
      <c r="D116" s="53">
        <f>(C116/C122)</f>
        <v>0.77494003901448127</v>
      </c>
      <c r="E116" s="23"/>
      <c r="F116" s="23"/>
      <c r="G116" s="30"/>
    </row>
    <row r="117" spans="1:255" ht="11.25" customHeight="1">
      <c r="B117" s="52" t="s">
        <v>46</v>
      </c>
      <c r="C117" s="26">
        <v>0</v>
      </c>
      <c r="D117" s="53">
        <v>0</v>
      </c>
      <c r="E117" s="23"/>
      <c r="F117" s="23"/>
      <c r="G117" s="30"/>
    </row>
    <row r="118" spans="1:255" ht="11.25" customHeight="1">
      <c r="B118" s="52" t="s">
        <v>47</v>
      </c>
      <c r="C118" s="25">
        <f>+G65</f>
        <v>0</v>
      </c>
      <c r="D118" s="53">
        <f>(C118/C122)</f>
        <v>0</v>
      </c>
      <c r="E118" s="23"/>
      <c r="F118" s="23"/>
      <c r="G118" s="30"/>
    </row>
    <row r="119" spans="1:255" ht="11.25" customHeight="1">
      <c r="B119" s="52" t="s">
        <v>23</v>
      </c>
      <c r="C119" s="25">
        <f>+G92</f>
        <v>1809365</v>
      </c>
      <c r="D119" s="53">
        <f>(C119/C122)</f>
        <v>0.12923035794391124</v>
      </c>
      <c r="E119" s="23"/>
      <c r="F119" s="23"/>
      <c r="G119" s="30"/>
    </row>
    <row r="120" spans="1:255" ht="11.25" customHeight="1">
      <c r="B120" s="52" t="s">
        <v>48</v>
      </c>
      <c r="C120" s="27">
        <f>+G97</f>
        <v>675000</v>
      </c>
      <c r="D120" s="53">
        <f>(C120/C122)</f>
        <v>4.8210555422559892E-2</v>
      </c>
      <c r="E120" s="29"/>
      <c r="F120" s="29"/>
      <c r="G120" s="30"/>
    </row>
    <row r="121" spans="1:255" ht="11.25" customHeight="1">
      <c r="B121" s="52" t="s">
        <v>49</v>
      </c>
      <c r="C121" s="27">
        <f>+G100</f>
        <v>666718.25</v>
      </c>
      <c r="D121" s="53">
        <f>(C121/C122)</f>
        <v>4.7619047619047616E-2</v>
      </c>
      <c r="E121" s="29"/>
      <c r="F121" s="29"/>
      <c r="G121" s="30"/>
    </row>
    <row r="122" spans="1:255" ht="11.25" customHeight="1" thickBot="1">
      <c r="B122" s="54" t="s">
        <v>50</v>
      </c>
      <c r="C122" s="55">
        <f>SUM(C116:C121)</f>
        <v>14001083.25</v>
      </c>
      <c r="D122" s="56">
        <f>SUM(D116:D121)</f>
        <v>1</v>
      </c>
      <c r="E122" s="29"/>
      <c r="F122" s="29"/>
      <c r="G122" s="30"/>
    </row>
    <row r="123" spans="1:255" ht="11.25" customHeight="1">
      <c r="B123" s="48"/>
      <c r="C123" s="35"/>
      <c r="D123" s="35"/>
      <c r="E123" s="35"/>
      <c r="F123" s="35"/>
      <c r="G123" s="30"/>
    </row>
    <row r="124" spans="1:255" ht="11.25" customHeight="1">
      <c r="B124" s="49"/>
      <c r="C124" s="35"/>
      <c r="D124" s="35"/>
      <c r="E124" s="35"/>
      <c r="F124" s="35"/>
      <c r="G124" s="30"/>
    </row>
    <row r="125" spans="1:255" ht="11.25" customHeight="1" thickBot="1">
      <c r="B125" s="64"/>
      <c r="C125" s="65" t="s">
        <v>83</v>
      </c>
      <c r="D125" s="66"/>
      <c r="E125" s="67"/>
      <c r="F125" s="28"/>
      <c r="G125" s="30"/>
    </row>
    <row r="126" spans="1:255" ht="11.25" customHeight="1">
      <c r="B126" s="68" t="s">
        <v>55</v>
      </c>
      <c r="C126" s="115">
        <v>10000</v>
      </c>
      <c r="D126" s="115">
        <v>12000</v>
      </c>
      <c r="E126" s="116">
        <v>14000</v>
      </c>
      <c r="F126" s="63"/>
      <c r="G126" s="31"/>
    </row>
    <row r="127" spans="1:255" ht="11.25" customHeight="1" thickBot="1">
      <c r="B127" s="54" t="s">
        <v>59</v>
      </c>
      <c r="C127" s="74">
        <f>(G101/C126)</f>
        <v>1400.1083249999999</v>
      </c>
      <c r="D127" s="74">
        <f>(G101/D126)</f>
        <v>1166.7569375</v>
      </c>
      <c r="E127" s="75">
        <f>(G101/E126)</f>
        <v>1000.077375</v>
      </c>
      <c r="F127" s="63"/>
      <c r="G127" s="31"/>
    </row>
    <row r="128" spans="1:255" ht="11.25" customHeight="1">
      <c r="B128" s="59" t="s">
        <v>51</v>
      </c>
      <c r="C128" s="32"/>
      <c r="D128" s="32"/>
      <c r="E128" s="32"/>
      <c r="F128" s="32"/>
      <c r="G128" s="32"/>
    </row>
  </sheetData>
  <mergeCells count="9">
    <mergeCell ref="B114:C114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FRAMBUESAS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2023-02-07T20:24:46Z</dcterms:modified>
</cp:coreProperties>
</file>