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<sst xmlns="http://schemas.openxmlformats.org/spreadsheetml/2006/main" count="183" uniqueCount="133">
  <si>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</si>
  <si>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</si>
  <si>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</si>
  <si>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</si>
  <si>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</si>
  <si>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</si>
  <si>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</si>
  <si>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</si>
  <si>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</si>
  <si>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</si>
  <si>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</si>
  <si>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</si>
  <si>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</si>
  <si>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</si>
  <si>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</si>
  <si>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</si>
  <si>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</si>
  <si>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</si>
  <si>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</si>
  <si>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</si>
  <si>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</si>
  <si>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</si>
  <si>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</si>
  <si>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</si>
  <si>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</si>
  <si>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</si>
  <si>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</si>
  <si>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</si>
  <si>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</si>
  <si>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</si>
  <si>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</si>
  <si>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</si>
  <si>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</si>
  <si>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</si>
  <si>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</si>
  <si>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</si>
  <si>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</si>
  <si>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</si>
  <si>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</si>
  <si>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</si>
  <si>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</si>
  <si>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</si>
  <si>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</si>
  <si>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</si>
  <si>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</si>
  <si>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</si>
  <si>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</si>
  <si>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</si>
  <si>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</si>
  <si>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</si>
  <si>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</si>
  <si>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</si>
  <si>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</si>
  <si>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</si>
  <si>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</si>
  <si>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</si>
  <si>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</si>
  <si>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</si>
  <si>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</si>
  <si>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</si>
  <si>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</si>
  <si>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</si>
  <si>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</si>
  <si>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</si>
  <si>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</si>
  <si>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</si>
  <si>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</si>
  <si>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</si>
  <si>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</si>
  <si>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</si>
  <si>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</si>
  <si>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</si>
  <si>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</si>
  <si>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</si>
  <si>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</si>
  <si>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</si>
  <si>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</si>
  <si>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</si>
  <si>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</si>
  <si>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</si>
  <si>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</si>
  <si>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</si>
  <si>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</si>
  <si>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</si>
  <si>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</si>
  <si>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</si>
  <si>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</si>
  <si>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</si>
  <si>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</si>
  <si>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</si>
  <si>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</si>
  <si>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</si>
  <si>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</si>
  <si>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</si>
  <si>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</si>
  <si>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</si>
  <si>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</si>
  <si>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</si>
  <si>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</si>
  <si>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</si>
  <si>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</si>
  <si>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</si>
  <si>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</si>
  <si>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</si>
  <si>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SAN JAVIER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</si>
  <si>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</si>
  <si>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</si>
  <si>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</si>
  <si>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</si>
  <si>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</si>
  <si>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</si>
  <si>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</si>
  <si>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</si>
  <si>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</si>
  <si>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</si>
  <si>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</si>
  <si>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</si>
  <si>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6. La cosecha JH equivale al valor por kilo cosechado ($700)</t>
  </si>
  <si>
    <t>Rendimiento (kg/hà)</t>
  </si>
  <si>
    <t>Costo unitario ($/kg) (*)</t>
  </si>
  <si>
    <t>ESCENARIOS COSTO UNITARIO  ($/kg)</t>
  </si>
  <si>
    <t>HA</t>
  </si>
  <si>
    <t>ACARREO INSUMOS (4)</t>
  </si>
  <si>
    <t>OXICLORURO DE COBRE 0 SIM.</t>
  </si>
  <si>
    <t>BRAVO 720 O SIMILAR</t>
  </si>
  <si>
    <t>CAPTAN 80 WP- O SIMILAR</t>
  </si>
  <si>
    <t>TROYA 4 EC O SIMILAR</t>
  </si>
  <si>
    <t>ZERO 5  EC O SIMILAR</t>
  </si>
  <si>
    <t>KARATE CON ZEON O SIMILAR</t>
  </si>
  <si>
    <t>FARMON O SIMILAR</t>
  </si>
  <si>
    <t>SPECTRO 33 O SIMILAR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</si>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</sst>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topLeftCell="A3" zoomScale="130" zoomScaleNormal="13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105</v>
      </c>
      <c r="D9" s="30"/>
      <c r="E9" s="120" t="s">
        <v>68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67</v>
      </c>
      <c r="D10" s="26"/>
      <c r="E10" s="118" t="s">
        <v>2</v>
      </c>
      <c r="F10" s="119"/>
      <c r="G10" s="110" t="s">
        <v>95</v>
      </c>
      <c r="H10" s="5"/>
    </row>
    <row r="11" spans="1:8" ht="15" customHeight="1" x14ac:dyDescent="0.25">
      <c r="A11" s="6"/>
      <c r="B11" s="24" t="s">
        <v>3</v>
      </c>
      <c r="C11" s="110" t="s">
        <v>92</v>
      </c>
      <c r="D11" s="26"/>
      <c r="E11" s="118" t="s">
        <v>69</v>
      </c>
      <c r="F11" s="119"/>
      <c r="G11" s="112">
        <v>2000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16000000</v>
      </c>
      <c r="H12" s="5"/>
    </row>
    <row r="13" spans="1:8" ht="15" customHeight="1" x14ac:dyDescent="0.25">
      <c r="A13" s="6"/>
      <c r="B13" s="24" t="s">
        <v>6</v>
      </c>
      <c r="C13" s="101" t="s">
        <v>104</v>
      </c>
      <c r="D13" s="26"/>
      <c r="E13" s="118" t="s">
        <v>7</v>
      </c>
      <c r="F13" s="119"/>
      <c r="G13" s="110" t="s">
        <v>94</v>
      </c>
      <c r="H13" s="5"/>
    </row>
    <row r="14" spans="1:8" ht="29.25" customHeight="1" x14ac:dyDescent="0.25">
      <c r="A14" s="6"/>
      <c r="B14" s="24" t="s">
        <v>8</v>
      </c>
      <c r="C14" s="101" t="s">
        <v>131</v>
      </c>
      <c r="D14" s="26"/>
      <c r="E14" s="118" t="s">
        <v>9</v>
      </c>
      <c r="F14" s="119"/>
      <c r="G14" s="110" t="s">
        <v>95</v>
      </c>
      <c r="H14" s="5"/>
    </row>
    <row r="15" spans="1:8" ht="17.25" customHeight="1" x14ac:dyDescent="0.25">
      <c r="A15" s="6"/>
      <c r="B15" s="24" t="s">
        <v>10</v>
      </c>
      <c r="C15" s="110" t="s">
        <v>132</v>
      </c>
      <c r="D15" s="26"/>
      <c r="E15" s="122" t="s">
        <v>11</v>
      </c>
      <c r="F15" s="123"/>
      <c r="G15" s="101" t="s">
        <v>93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106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115</v>
      </c>
      <c r="C21" s="100" t="s">
        <v>20</v>
      </c>
      <c r="D21" s="106">
        <v>10</v>
      </c>
      <c r="E21" s="100" t="s">
        <v>82</v>
      </c>
      <c r="F21" s="102">
        <v>35000</v>
      </c>
      <c r="G21" s="102">
        <f>(D21*F21)</f>
        <v>350000</v>
      </c>
      <c r="H21" s="5"/>
    </row>
    <row r="22" spans="1:8" ht="12.75" customHeight="1" x14ac:dyDescent="0.25">
      <c r="A22" s="6"/>
      <c r="B22" s="8" t="s">
        <v>70</v>
      </c>
      <c r="C22" s="100" t="s">
        <v>20</v>
      </c>
      <c r="D22" s="106">
        <v>2</v>
      </c>
      <c r="E22" s="100" t="s">
        <v>71</v>
      </c>
      <c r="F22" s="102">
        <v>35000</v>
      </c>
      <c r="G22" s="102">
        <f t="shared" ref="G22:G29" si="0">(D22*F22)</f>
        <v>70000</v>
      </c>
      <c r="H22" s="5"/>
    </row>
    <row r="23" spans="1:8" ht="12.75" customHeight="1" x14ac:dyDescent="0.25">
      <c r="A23" s="6"/>
      <c r="B23" s="8" t="s">
        <v>110</v>
      </c>
      <c r="C23" s="100" t="s">
        <v>20</v>
      </c>
      <c r="D23" s="106">
        <v>5</v>
      </c>
      <c r="E23" s="100" t="s">
        <v>111</v>
      </c>
      <c r="F23" s="102">
        <v>35000</v>
      </c>
      <c r="G23" s="102">
        <f t="shared" si="0"/>
        <v>175000</v>
      </c>
      <c r="H23" s="5"/>
    </row>
    <row r="24" spans="1:8" ht="12.75" customHeight="1" x14ac:dyDescent="0.25">
      <c r="A24" s="6"/>
      <c r="B24" s="92" t="s">
        <v>97</v>
      </c>
      <c r="C24" s="100" t="s">
        <v>20</v>
      </c>
      <c r="D24" s="106">
        <v>10</v>
      </c>
      <c r="E24" s="100" t="s">
        <v>61</v>
      </c>
      <c r="F24" s="102">
        <v>35000</v>
      </c>
      <c r="G24" s="102">
        <f t="shared" si="0"/>
        <v>350000</v>
      </c>
      <c r="H24" s="5"/>
    </row>
    <row r="25" spans="1:8" ht="12.75" customHeight="1" x14ac:dyDescent="0.25">
      <c r="A25" s="6"/>
      <c r="B25" s="92" t="s">
        <v>98</v>
      </c>
      <c r="C25" s="100" t="s">
        <v>20</v>
      </c>
      <c r="D25" s="106">
        <v>5</v>
      </c>
      <c r="E25" s="100" t="s">
        <v>71</v>
      </c>
      <c r="F25" s="102">
        <v>35000</v>
      </c>
      <c r="G25" s="102">
        <f t="shared" si="0"/>
        <v>175000</v>
      </c>
      <c r="H25" s="5"/>
    </row>
    <row r="26" spans="1:8" ht="12.75" customHeight="1" x14ac:dyDescent="0.25">
      <c r="A26" s="6"/>
      <c r="B26" s="92" t="s">
        <v>72</v>
      </c>
      <c r="C26" s="100" t="s">
        <v>20</v>
      </c>
      <c r="D26" s="106">
        <v>5</v>
      </c>
      <c r="E26" s="100" t="s">
        <v>56</v>
      </c>
      <c r="F26" s="102">
        <v>35000</v>
      </c>
      <c r="G26" s="102">
        <f t="shared" si="0"/>
        <v>175000</v>
      </c>
      <c r="H26" s="5"/>
    </row>
    <row r="27" spans="1:8" ht="12.75" customHeight="1" x14ac:dyDescent="0.25">
      <c r="A27" s="6"/>
      <c r="B27" s="92" t="s">
        <v>99</v>
      </c>
      <c r="C27" s="100" t="s">
        <v>20</v>
      </c>
      <c r="D27" s="106">
        <v>3</v>
      </c>
      <c r="E27" s="100" t="s">
        <v>96</v>
      </c>
      <c r="F27" s="102">
        <v>35000</v>
      </c>
      <c r="G27" s="102">
        <f t="shared" si="0"/>
        <v>105000</v>
      </c>
      <c r="H27" s="5"/>
    </row>
    <row r="28" spans="1:8" ht="12.75" customHeight="1" x14ac:dyDescent="0.25">
      <c r="A28" s="6"/>
      <c r="B28" s="92" t="s">
        <v>100</v>
      </c>
      <c r="C28" s="100" t="s">
        <v>20</v>
      </c>
      <c r="D28" s="106">
        <v>2</v>
      </c>
      <c r="E28" s="100" t="s">
        <v>74</v>
      </c>
      <c r="F28" s="102">
        <v>35000</v>
      </c>
      <c r="G28" s="102">
        <f t="shared" si="0"/>
        <v>70000</v>
      </c>
      <c r="H28" s="5"/>
    </row>
    <row r="29" spans="1:8" ht="12.75" customHeight="1" x14ac:dyDescent="0.25">
      <c r="A29" s="6"/>
      <c r="B29" s="92" t="s">
        <v>73</v>
      </c>
      <c r="C29" s="100" t="s">
        <v>20</v>
      </c>
      <c r="D29" s="106">
        <v>2</v>
      </c>
      <c r="E29" s="100" t="s">
        <v>74</v>
      </c>
      <c r="F29" s="102">
        <v>35000</v>
      </c>
      <c r="G29" s="102">
        <f t="shared" si="0"/>
        <v>70000</v>
      </c>
      <c r="H29" s="5"/>
    </row>
    <row r="30" spans="1:8" ht="14.25" customHeight="1" x14ac:dyDescent="0.25">
      <c r="A30" s="6"/>
      <c r="B30" s="92" t="s">
        <v>62</v>
      </c>
      <c r="C30" s="100" t="s">
        <v>20</v>
      </c>
      <c r="D30" s="106">
        <v>185</v>
      </c>
      <c r="E30" s="100" t="s">
        <v>95</v>
      </c>
      <c r="F30" s="102">
        <v>35000</v>
      </c>
      <c r="G30" s="102">
        <f>(D30*F30)</f>
        <v>6475000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8015000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107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114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57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122</v>
      </c>
      <c r="C40" s="100" t="s">
        <v>121</v>
      </c>
      <c r="D40" s="115">
        <v>4</v>
      </c>
      <c r="E40" s="101" t="s">
        <v>101</v>
      </c>
      <c r="F40" s="102">
        <v>25000</v>
      </c>
      <c r="G40" s="102">
        <f t="shared" ref="G40" si="1">(D40*F40)</f>
        <v>100000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100000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108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58</v>
      </c>
      <c r="C46" s="9" t="s">
        <v>59</v>
      </c>
      <c r="D46" s="9">
        <v>100</v>
      </c>
      <c r="E46" s="9" t="s">
        <v>80</v>
      </c>
      <c r="F46" s="10">
        <v>1000</v>
      </c>
      <c r="G46" s="10">
        <f>D46*F46</f>
        <v>100000</v>
      </c>
      <c r="H46" s="5"/>
      <c r="K46" s="2"/>
    </row>
    <row r="47" spans="1:255" ht="12.75" customHeight="1" x14ac:dyDescent="0.25">
      <c r="A47" s="6"/>
      <c r="B47" s="8" t="s">
        <v>63</v>
      </c>
      <c r="C47" s="9" t="s">
        <v>59</v>
      </c>
      <c r="D47" s="9">
        <v>200</v>
      </c>
      <c r="E47" s="9" t="s">
        <v>81</v>
      </c>
      <c r="F47" s="10">
        <v>14000</v>
      </c>
      <c r="G47" s="10">
        <f t="shared" ref="G47:G50" si="2">D47*F47</f>
        <v>2800000</v>
      </c>
      <c r="H47" s="5"/>
      <c r="K47" s="2"/>
    </row>
    <row r="48" spans="1:255" ht="12.75" customHeight="1" x14ac:dyDescent="0.25">
      <c r="A48" s="6"/>
      <c r="B48" s="11" t="s">
        <v>75</v>
      </c>
      <c r="C48" s="9" t="s">
        <v>59</v>
      </c>
      <c r="D48" s="9">
        <v>150</v>
      </c>
      <c r="E48" s="9" t="s">
        <v>71</v>
      </c>
      <c r="F48" s="10">
        <v>1700</v>
      </c>
      <c r="G48" s="10">
        <f t="shared" si="2"/>
        <v>255000</v>
      </c>
      <c r="H48" s="5"/>
      <c r="K48" s="2"/>
    </row>
    <row r="49" spans="1:255" ht="12.75" customHeight="1" x14ac:dyDescent="0.25">
      <c r="A49" s="6"/>
      <c r="B49" s="7" t="s">
        <v>60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123</v>
      </c>
      <c r="C50" s="12" t="s">
        <v>59</v>
      </c>
      <c r="D50" s="14">
        <v>10</v>
      </c>
      <c r="E50" s="14" t="s">
        <v>82</v>
      </c>
      <c r="F50" s="23">
        <v>9200</v>
      </c>
      <c r="G50" s="10">
        <f t="shared" si="2"/>
        <v>92000</v>
      </c>
      <c r="H50" s="5"/>
    </row>
    <row r="51" spans="1:255" ht="12.75" customHeight="1" x14ac:dyDescent="0.25">
      <c r="A51" s="6"/>
      <c r="B51" s="8" t="s">
        <v>124</v>
      </c>
      <c r="C51" s="12" t="s">
        <v>65</v>
      </c>
      <c r="D51" s="22">
        <v>4</v>
      </c>
      <c r="E51" s="12" t="s">
        <v>83</v>
      </c>
      <c r="F51" s="23">
        <v>16000</v>
      </c>
      <c r="G51" s="13">
        <f>(D51*F51)</f>
        <v>64000</v>
      </c>
      <c r="H51" s="5"/>
    </row>
    <row r="52" spans="1:255" ht="12.75" customHeight="1" x14ac:dyDescent="0.25">
      <c r="A52" s="6"/>
      <c r="B52" s="8" t="s">
        <v>125</v>
      </c>
      <c r="C52" s="12" t="s">
        <v>59</v>
      </c>
      <c r="D52" s="22">
        <v>4</v>
      </c>
      <c r="E52" s="12" t="s">
        <v>84</v>
      </c>
      <c r="F52" s="23">
        <v>22000</v>
      </c>
      <c r="G52" s="13">
        <f>(D52*F52)</f>
        <v>88000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126</v>
      </c>
      <c r="C54" s="14" t="s">
        <v>65</v>
      </c>
      <c r="D54" s="14">
        <v>1</v>
      </c>
      <c r="E54" s="14" t="s">
        <v>85</v>
      </c>
      <c r="F54" s="23">
        <v>20100</v>
      </c>
      <c r="G54" s="13">
        <f t="shared" ref="G54:G63" si="3">(D54*F54)</f>
        <v>20100</v>
      </c>
      <c r="H54" s="5"/>
    </row>
    <row r="55" spans="1:255" ht="11.25" customHeight="1" x14ac:dyDescent="0.25">
      <c r="B55" s="8" t="s">
        <v>127</v>
      </c>
      <c r="C55" s="12" t="s">
        <v>65</v>
      </c>
      <c r="D55" s="22">
        <v>0.5</v>
      </c>
      <c r="E55" s="12" t="s">
        <v>84</v>
      </c>
      <c r="F55" s="23">
        <v>56000</v>
      </c>
      <c r="G55" s="13">
        <f t="shared" si="3"/>
        <v>28000</v>
      </c>
      <c r="H55" s="5"/>
    </row>
    <row r="56" spans="1:255" ht="11.25" customHeight="1" x14ac:dyDescent="0.25">
      <c r="B56" s="8" t="s">
        <v>128</v>
      </c>
      <c r="C56" s="12" t="s">
        <v>65</v>
      </c>
      <c r="D56" s="22">
        <v>0.5</v>
      </c>
      <c r="E56" s="12" t="s">
        <v>86</v>
      </c>
      <c r="F56" s="23">
        <v>47000</v>
      </c>
      <c r="G56" s="13">
        <f t="shared" si="3"/>
        <v>23500</v>
      </c>
      <c r="H56" s="5"/>
    </row>
    <row r="57" spans="1:255" ht="12.75" customHeight="1" x14ac:dyDescent="0.25">
      <c r="A57" s="6"/>
      <c r="B57" s="7" t="s">
        <v>64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129</v>
      </c>
      <c r="C58" s="12" t="s">
        <v>65</v>
      </c>
      <c r="D58" s="22">
        <v>2</v>
      </c>
      <c r="E58" s="12" t="s">
        <v>81</v>
      </c>
      <c r="F58" s="23">
        <v>32000</v>
      </c>
      <c r="G58" s="13">
        <f t="shared" si="3"/>
        <v>64000</v>
      </c>
      <c r="H58" s="5"/>
    </row>
    <row r="59" spans="1:255" ht="12.75" customHeight="1" x14ac:dyDescent="0.25">
      <c r="A59" s="6"/>
      <c r="B59" s="8" t="s">
        <v>130</v>
      </c>
      <c r="C59" s="12" t="s">
        <v>65</v>
      </c>
      <c r="D59" s="22">
        <v>3</v>
      </c>
      <c r="E59" s="12" t="s">
        <v>87</v>
      </c>
      <c r="F59" s="23">
        <v>15000</v>
      </c>
      <c r="G59" s="13">
        <f t="shared" si="3"/>
        <v>45000</v>
      </c>
      <c r="H59" s="5"/>
    </row>
    <row r="60" spans="1:255" ht="12.75" customHeight="1" x14ac:dyDescent="0.25">
      <c r="A60" s="6"/>
      <c r="B60" s="7" t="s">
        <v>76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79</v>
      </c>
      <c r="C61" s="12" t="s">
        <v>65</v>
      </c>
      <c r="D61" s="22">
        <v>4</v>
      </c>
      <c r="E61" s="12" t="s">
        <v>88</v>
      </c>
      <c r="F61" s="23">
        <v>14500</v>
      </c>
      <c r="G61" s="13">
        <f t="shared" si="3"/>
        <v>58000</v>
      </c>
      <c r="H61" s="5"/>
    </row>
    <row r="62" spans="1:255" ht="12.75" customHeight="1" x14ac:dyDescent="0.25">
      <c r="A62" s="6"/>
      <c r="B62" s="8" t="s">
        <v>77</v>
      </c>
      <c r="C62" s="12" t="s">
        <v>65</v>
      </c>
      <c r="D62" s="22">
        <v>4</v>
      </c>
      <c r="E62" s="12" t="s">
        <v>88</v>
      </c>
      <c r="F62" s="23">
        <v>11000</v>
      </c>
      <c r="G62" s="13">
        <f t="shared" si="3"/>
        <v>44000</v>
      </c>
      <c r="H62" s="5"/>
    </row>
    <row r="63" spans="1:255" ht="12.75" customHeight="1" x14ac:dyDescent="0.25">
      <c r="A63" s="6"/>
      <c r="B63" s="8" t="s">
        <v>78</v>
      </c>
      <c r="C63" s="12" t="s">
        <v>65</v>
      </c>
      <c r="D63" s="22">
        <v>4</v>
      </c>
      <c r="E63" s="12" t="s">
        <v>89</v>
      </c>
      <c r="F63" s="23">
        <v>11000</v>
      </c>
      <c r="G63" s="13">
        <f t="shared" si="3"/>
        <v>44000</v>
      </c>
      <c r="H63" s="5"/>
    </row>
    <row r="64" spans="1:255" s="17" customFormat="1" ht="12.75" customHeight="1" x14ac:dyDescent="0.25">
      <c r="A64" s="15"/>
      <c r="B64" s="93" t="s">
        <v>103</v>
      </c>
      <c r="C64" s="96"/>
      <c r="D64" s="96"/>
      <c r="E64" s="96"/>
      <c r="F64" s="97"/>
      <c r="G64" s="98">
        <f>SUM(G45:G63)</f>
        <v>3725600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90</v>
      </c>
      <c r="C68" s="12" t="s">
        <v>102</v>
      </c>
      <c r="D68" s="95">
        <v>1</v>
      </c>
      <c r="E68" s="12" t="s">
        <v>91</v>
      </c>
      <c r="F68" s="13">
        <v>35000</v>
      </c>
      <c r="G68" s="13">
        <f>D68*F68</f>
        <v>35000</v>
      </c>
      <c r="H68" s="5"/>
    </row>
    <row r="69" spans="1:255" ht="12.75" customHeight="1" x14ac:dyDescent="0.25">
      <c r="A69" s="6"/>
      <c r="B69" s="92" t="s">
        <v>109</v>
      </c>
      <c r="C69" s="12" t="s">
        <v>102</v>
      </c>
      <c r="D69" s="95">
        <v>1</v>
      </c>
      <c r="E69" s="12" t="s">
        <v>66</v>
      </c>
      <c r="F69" s="13">
        <v>33515</v>
      </c>
      <c r="G69" s="13">
        <f>D69*F69</f>
        <v>33515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68515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11909115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595455.75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12504570.75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16000000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3495429.25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112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113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117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116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8015000</v>
      </c>
      <c r="D90" s="62">
        <f>(C90/C96)</f>
        <v>0.64096562450974182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100000</v>
      </c>
      <c r="D92" s="62">
        <f>(C92/C96)</f>
        <v>7.997075789266896E-3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3725600</v>
      </c>
      <c r="D93" s="62">
        <f>(C93/C96)</f>
        <v>0.29793905560492751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68515</v>
      </c>
      <c r="D94" s="62">
        <f>(C94/C96)</f>
        <v>5.4791964770162143E-3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595455.75</v>
      </c>
      <c r="D95" s="62">
        <f>(C95/C96)</f>
        <v>4.7619047619047616E-2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12504570.75</v>
      </c>
      <c r="D96" s="68">
        <f>SUM(D90:D95)</f>
        <v>1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120</v>
      </c>
      <c r="D99" s="69"/>
      <c r="E99" s="69"/>
      <c r="F99" s="48"/>
      <c r="G99" s="49"/>
    </row>
    <row r="100" spans="1:8" ht="12" customHeight="1" x14ac:dyDescent="0.25">
      <c r="A100" s="6"/>
      <c r="B100" s="66" t="s">
        <v>118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119</v>
      </c>
      <c r="C101" s="71">
        <f>G74/C100</f>
        <v>2084.0951249999998</v>
      </c>
      <c r="D101" s="71">
        <f>(G74/D100)</f>
        <v>1563.0713437500001</v>
      </c>
      <c r="E101" s="71">
        <f>(G74/E100)</f>
        <v>1250.457075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2023-02-10T19:24:01Z</cp:lastPrinted>
  <dcterms:created xsi:type="dcterms:W3CDTF">2020-11-27T12:49:26Z</dcterms:created>
  <dcterms:modified xsi:type="dcterms:W3CDTF">2023-03-20T14:53:23Z</dcterms:modified>
</cp:coreProperties>
</file>