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LO 2023\"/>
    </mc:Choice>
  </mc:AlternateContent>
  <bookViews>
    <workbookView xWindow="0" yWindow="0" windowWidth="20325" windowHeight="9435"/>
  </bookViews>
  <sheets>
    <sheet name="FRUTILLA ESTABLECIMIENT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1" l="1"/>
  <c r="G54" i="1" l="1"/>
  <c r="G35" i="1" l="1"/>
  <c r="G55" i="1" l="1"/>
  <c r="G56" i="1"/>
  <c r="G44" i="1"/>
  <c r="D25" i="1"/>
  <c r="G12" i="1"/>
  <c r="G57" i="1" l="1"/>
  <c r="D86" i="1"/>
  <c r="G36" i="1"/>
  <c r="G37" i="1"/>
  <c r="G38" i="1"/>
  <c r="G46" i="1"/>
  <c r="G47" i="1"/>
  <c r="G48" i="1"/>
  <c r="G22" i="1"/>
  <c r="G23" i="1"/>
  <c r="G24" i="1"/>
  <c r="G25" i="1"/>
  <c r="G21" i="1"/>
  <c r="G26" i="1" l="1"/>
  <c r="C76" i="1" s="1"/>
  <c r="G39" i="1"/>
  <c r="C78" i="1" s="1"/>
  <c r="G50" i="1"/>
  <c r="C79" i="1" s="1"/>
  <c r="C80" i="1"/>
  <c r="C77" i="1" l="1"/>
  <c r="G62" i="1"/>
  <c r="G59" i="1" l="1"/>
  <c r="G60" i="1" s="1"/>
  <c r="C81" i="1" s="1"/>
  <c r="G61" i="1" l="1"/>
  <c r="D87" i="1" s="1"/>
  <c r="C82" i="1"/>
  <c r="D76" i="1" s="1"/>
  <c r="C87" i="1" l="1"/>
  <c r="E87" i="1"/>
  <c r="G63" i="1"/>
  <c r="D81" i="1"/>
  <c r="D79" i="1"/>
  <c r="D80" i="1"/>
  <c r="D78" i="1"/>
  <c r="D82" i="1" l="1"/>
</calcChain>
</file>

<file path=xl/sharedStrings.xml><?xml version="1.0" encoding="utf-8"?>
<sst xmlns="http://schemas.openxmlformats.org/spreadsheetml/2006/main" count="144" uniqueCount="106">
  <si>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</si>
  <si>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</si>
  <si>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</si>
  <si>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</si>
  <si>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</si>
  <si>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</si>
  <si>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</si>
  <si>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</si>
  <si>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</si>
  <si>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</si>
  <si>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</si>
  <si>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</si>
  <si>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</si>
  <si>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</si>
  <si>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</si>
  <si>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</si>
  <si>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</si>
  <si>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</si>
  <si>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</si>
  <si>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</si>
  <si>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</si>
  <si>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</si>
  <si>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</si>
  <si>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</si>
  <si>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</si>
  <si>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</si>
  <si>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</si>
  <si>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</si>
  <si>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</si>
  <si>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</si>
  <si>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</si>
  <si>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</si>
  <si>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</si>
  <si>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</si>
  <si>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</si>
  <si>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</si>
  <si>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</si>
  <si>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</si>
  <si>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</si>
  <si>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</si>
  <si>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</si>
  <si>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</si>
  <si>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</si>
  <si>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</si>
  <si>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</si>
  <si>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</si>
  <si>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</si>
  <si>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</si>
  <si>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</si>
  <si>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</si>
  <si>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</si>
  <si>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</si>
  <si>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</si>
  <si>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</si>
  <si>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</si>
  <si>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</si>
  <si>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</si>
  <si>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</si>
  <si>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 </t>
  </si>
  <si>
    <t>Rastraje</t>
  </si>
  <si>
    <t>kg</t>
  </si>
  <si>
    <t>Rendimiento  (Unidades/hà)</t>
  </si>
  <si>
    <t>Costo unitario ($/ Unidades) (*)</t>
  </si>
  <si>
    <t>ESCENARIOS COSTO UNITARIO  ($/unidades)</t>
  </si>
  <si>
    <t>Medio</t>
  </si>
  <si>
    <t>Lib. B. O'Higgins</t>
  </si>
  <si>
    <t>Lolol</t>
  </si>
  <si>
    <t>Lolol - Pumanque - Paredones</t>
  </si>
  <si>
    <t>Oct.- Feb.</t>
  </si>
  <si>
    <t>Mercado interno</t>
  </si>
  <si>
    <t>Sept. - Abr.</t>
  </si>
  <si>
    <t>Sequía, heladas e incendio</t>
  </si>
  <si>
    <t>Aplicación de fertilizantes base</t>
  </si>
  <si>
    <t>Octubre</t>
  </si>
  <si>
    <t>Terminación de camellones de plantación</t>
  </si>
  <si>
    <t>Noviembre</t>
  </si>
  <si>
    <t>Romper mulch plástico</t>
  </si>
  <si>
    <t>Enero</t>
  </si>
  <si>
    <t>Plantación</t>
  </si>
  <si>
    <t>Febrero</t>
  </si>
  <si>
    <t>Cosecha</t>
  </si>
  <si>
    <t>Oct-Nov</t>
  </si>
  <si>
    <t>Subsolado</t>
  </si>
  <si>
    <t>Aplicación de guano</t>
  </si>
  <si>
    <t>Construcción de camellones plantación, instalacion mulch y cinta riego (tractor)</t>
  </si>
  <si>
    <t>SEMILLAS O PLANTAS</t>
  </si>
  <si>
    <t>Plantas</t>
  </si>
  <si>
    <t>c/u</t>
  </si>
  <si>
    <t>FERTILIZANTES</t>
  </si>
  <si>
    <t>Guano de broiler</t>
  </si>
  <si>
    <t>m3</t>
  </si>
  <si>
    <t>Fosfato diamónico</t>
  </si>
  <si>
    <t>Sulfato de potasio granulado</t>
  </si>
  <si>
    <t>Foliares, fitosanitarios</t>
  </si>
  <si>
    <t>Cinta de riego</t>
  </si>
  <si>
    <t>Diciembre</t>
  </si>
  <si>
    <t>Mulch plástico</t>
  </si>
  <si>
    <t>Rollo 1.000 m</t>
  </si>
  <si>
    <t>Cajas/envases</t>
  </si>
  <si>
    <t xml:space="preserve">Un </t>
  </si>
  <si>
    <t>Octubre-Noviembre</t>
  </si>
  <si>
    <t>Octubre-Marzo</t>
  </si>
  <si>
    <t>Rollo de 2.500 m</t>
  </si>
  <si>
    <t>FRUTILLA ESTABLECIMIENTO</t>
  </si>
  <si>
    <t>RENDIMIENTO (kilos/ha)</t>
  </si>
  <si>
    <t>PRECIO ESPERADO ($/kilos)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</si>
</sst>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 * #,##0.0_ ;_ * \-#,##0.0_ ;_ * &quot;-&quot;??_ ;_ @_ "/>
  </numFmts>
  <fonts count="23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15"/>
      <name val="Arial Narrow"/>
      <family val="2"/>
    </font>
    <font>
      <sz val="11"/>
      <color indexed="8"/>
      <name val="Calibri"/>
      <family val="2"/>
    </font>
    <font>
      <sz val="9"/>
      <color rgb="FF000000"/>
      <name val="Calibri"/>
      <family val="2"/>
    </font>
    <font>
      <sz val="9"/>
      <color indexed="9"/>
      <name val="Calibri"/>
      <family val="2"/>
    </font>
    <font>
      <sz val="9"/>
      <color indexed="8"/>
      <name val="Arial Narrow"/>
      <family val="2"/>
    </font>
    <font>
      <sz val="8"/>
      <color rgb="FF00000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16"/>
        <bgColor auto="1"/>
      </patternFill>
    </fill>
  </fills>
  <borders count="6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</borders>
  <cellStyleXfs count="8">
    <xf numFmtId="0" fontId="0" fillId="0" borderId="0" applyNumberFormat="0" applyFill="0" applyBorder="0" applyProtection="0"/>
    <xf numFmtId="0" fontId="13" fillId="0" borderId="15"/>
    <xf numFmtId="0" fontId="13" fillId="0" borderId="15"/>
    <xf numFmtId="166" fontId="13" fillId="0" borderId="15" applyFont="0" applyFill="0" applyBorder="0" applyAlignment="0" applyProtection="0"/>
    <xf numFmtId="166" fontId="13" fillId="0" borderId="15" applyFont="0" applyFill="0" applyBorder="0" applyAlignment="0" applyProtection="0"/>
    <xf numFmtId="0" fontId="13" fillId="0" borderId="15"/>
    <xf numFmtId="0" fontId="1" fillId="0" borderId="15"/>
    <xf numFmtId="41" fontId="18" fillId="0" borderId="0" applyFont="0" applyFill="0" applyBorder="0" applyAlignment="0" applyProtection="0"/>
  </cellStyleXfs>
  <cellXfs count="15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0" fontId="3" fillId="2" borderId="9" xfId="0" applyFont="1" applyFill="1" applyBorder="1" applyAlignment="1"/>
    <xf numFmtId="0" fontId="3" fillId="2" borderId="10" xfId="0" applyFont="1" applyFill="1" applyBorder="1" applyAlignment="1">
      <alignment horizontal="left"/>
    </xf>
    <xf numFmtId="0" fontId="3" fillId="2" borderId="10" xfId="0" applyFont="1" applyFill="1" applyBorder="1" applyAlignment="1"/>
    <xf numFmtId="49" fontId="5" fillId="3" borderId="11" xfId="0" applyNumberFormat="1" applyFont="1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0" fontId="11" fillId="6" borderId="15" xfId="0" applyFont="1" applyFill="1" applyBorder="1" applyAlignment="1"/>
    <xf numFmtId="0" fontId="6" fillId="6" borderId="15" xfId="0" applyFont="1" applyFill="1" applyBorder="1" applyAlignment="1">
      <alignment vertical="center"/>
    </xf>
    <xf numFmtId="0" fontId="11" fillId="2" borderId="15" xfId="0" applyFont="1" applyFill="1" applyBorder="1" applyAlignment="1"/>
    <xf numFmtId="0" fontId="0" fillId="2" borderId="17" xfId="0" applyFont="1" applyFill="1" applyBorder="1" applyAlignment="1"/>
    <xf numFmtId="49" fontId="0" fillId="2" borderId="15" xfId="0" applyNumberFormat="1" applyFont="1" applyFill="1" applyBorder="1" applyAlignment="1">
      <alignment vertical="center"/>
    </xf>
    <xf numFmtId="0" fontId="6" fillId="2" borderId="15" xfId="0" applyFont="1" applyFill="1" applyBorder="1" applyAlignment="1">
      <alignment vertical="center"/>
    </xf>
    <xf numFmtId="0" fontId="0" fillId="2" borderId="15" xfId="0" applyFont="1" applyFill="1" applyBorder="1" applyAlignment="1">
      <alignment vertical="center"/>
    </xf>
    <xf numFmtId="0" fontId="11" fillId="2" borderId="15" xfId="0" applyFont="1" applyFill="1" applyBorder="1" applyAlignment="1">
      <alignment vertical="center"/>
    </xf>
    <xf numFmtId="49" fontId="11" fillId="2" borderId="15" xfId="0" applyNumberFormat="1" applyFont="1" applyFill="1" applyBorder="1" applyAlignment="1">
      <alignment vertical="center"/>
    </xf>
    <xf numFmtId="49" fontId="9" fillId="2" borderId="29" xfId="0" applyNumberFormat="1" applyFont="1" applyFill="1" applyBorder="1" applyAlignment="1">
      <alignment vertical="center"/>
    </xf>
    <xf numFmtId="0" fontId="11" fillId="2" borderId="30" xfId="0" applyFont="1" applyFill="1" applyBorder="1" applyAlignment="1"/>
    <xf numFmtId="0" fontId="11" fillId="2" borderId="31" xfId="0" applyFont="1" applyFill="1" applyBorder="1" applyAlignment="1"/>
    <xf numFmtId="49" fontId="11" fillId="2" borderId="32" xfId="0" applyNumberFormat="1" applyFont="1" applyFill="1" applyBorder="1" applyAlignment="1">
      <alignment vertical="center"/>
    </xf>
    <xf numFmtId="0" fontId="11" fillId="2" borderId="33" xfId="0" applyFont="1" applyFill="1" applyBorder="1" applyAlignment="1"/>
    <xf numFmtId="49" fontId="11" fillId="2" borderId="34" xfId="0" applyNumberFormat="1" applyFont="1" applyFill="1" applyBorder="1" applyAlignment="1">
      <alignment vertical="center"/>
    </xf>
    <xf numFmtId="0" fontId="11" fillId="2" borderId="35" xfId="0" applyFont="1" applyFill="1" applyBorder="1" applyAlignment="1"/>
    <xf numFmtId="0" fontId="11" fillId="2" borderId="36" xfId="0" applyFont="1" applyFill="1" applyBorder="1" applyAlignment="1"/>
    <xf numFmtId="0" fontId="9" fillId="6" borderId="15" xfId="0" applyFont="1" applyFill="1" applyBorder="1" applyAlignment="1">
      <alignment vertical="center"/>
    </xf>
    <xf numFmtId="0" fontId="0" fillId="0" borderId="15" xfId="0" applyNumberFormat="1" applyFont="1" applyBorder="1" applyAlignment="1"/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3" fillId="2" borderId="10" xfId="0" applyFont="1" applyFill="1" applyBorder="1" applyAlignment="1">
      <alignment horizontal="right"/>
    </xf>
    <xf numFmtId="164" fontId="2" fillId="2" borderId="15" xfId="0" applyNumberFormat="1" applyFont="1" applyFill="1" applyBorder="1" applyAlignment="1">
      <alignment horizontal="right" vertical="center"/>
    </xf>
    <xf numFmtId="164" fontId="12" fillId="2" borderId="15" xfId="0" applyNumberFormat="1" applyFont="1" applyFill="1" applyBorder="1" applyAlignment="1">
      <alignment horizontal="right" vertical="center"/>
    </xf>
    <xf numFmtId="0" fontId="11" fillId="2" borderId="15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0" fontId="4" fillId="2" borderId="6" xfId="0" applyFont="1" applyFill="1" applyBorder="1" applyAlignment="1">
      <alignment wrapText="1"/>
    </xf>
    <xf numFmtId="14" fontId="4" fillId="2" borderId="7" xfId="0" applyNumberFormat="1" applyFont="1" applyFill="1" applyBorder="1" applyAlignment="1"/>
    <xf numFmtId="0" fontId="4" fillId="2" borderId="3" xfId="0" applyFont="1" applyFill="1" applyBorder="1" applyAlignment="1"/>
    <xf numFmtId="0" fontId="4" fillId="2" borderId="7" xfId="0" applyFont="1" applyFill="1" applyBorder="1" applyAlignment="1"/>
    <xf numFmtId="0" fontId="4" fillId="2" borderId="7" xfId="0" applyFont="1" applyFill="1" applyBorder="1" applyAlignment="1">
      <alignment horizontal="right" wrapText="1"/>
    </xf>
    <xf numFmtId="0" fontId="4" fillId="2" borderId="9" xfId="0" applyFont="1" applyFill="1" applyBorder="1" applyAlignment="1"/>
    <xf numFmtId="0" fontId="4" fillId="2" borderId="10" xfId="0" applyFont="1" applyFill="1" applyBorder="1" applyAlignment="1"/>
    <xf numFmtId="3" fontId="4" fillId="2" borderId="10" xfId="0" applyNumberFormat="1" applyFont="1" applyFill="1" applyBorder="1" applyAlignment="1"/>
    <xf numFmtId="3" fontId="4" fillId="2" borderId="10" xfId="0" applyNumberFormat="1" applyFont="1" applyFill="1" applyBorder="1" applyAlignment="1">
      <alignment horizontal="right"/>
    </xf>
    <xf numFmtId="49" fontId="15" fillId="5" borderId="11" xfId="0" applyNumberFormat="1" applyFont="1" applyFill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right" vertical="center"/>
    </xf>
    <xf numFmtId="49" fontId="15" fillId="3" borderId="11" xfId="0" applyNumberFormat="1" applyFont="1" applyFill="1" applyBorder="1" applyAlignment="1">
      <alignment horizontal="center" vertical="center"/>
    </xf>
    <xf numFmtId="49" fontId="15" fillId="3" borderId="11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/>
    </xf>
    <xf numFmtId="0" fontId="4" fillId="2" borderId="11" xfId="0" applyFont="1" applyFill="1" applyBorder="1" applyAlignment="1">
      <alignment horizontal="center" vertical="center"/>
    </xf>
    <xf numFmtId="3" fontId="4" fillId="2" borderId="11" xfId="0" applyNumberFormat="1" applyFont="1" applyFill="1" applyBorder="1" applyAlignment="1">
      <alignment vertical="center"/>
    </xf>
    <xf numFmtId="3" fontId="4" fillId="2" borderId="11" xfId="0" applyNumberFormat="1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vertical="center"/>
    </xf>
    <xf numFmtId="0" fontId="4" fillId="2" borderId="13" xfId="0" applyFont="1" applyFill="1" applyBorder="1" applyAlignment="1"/>
    <xf numFmtId="0" fontId="4" fillId="2" borderId="14" xfId="0" applyFont="1" applyFill="1" applyBorder="1" applyAlignment="1"/>
    <xf numFmtId="3" fontId="4" fillId="2" borderId="14" xfId="0" applyNumberFormat="1" applyFont="1" applyFill="1" applyBorder="1" applyAlignment="1"/>
    <xf numFmtId="3" fontId="4" fillId="2" borderId="14" xfId="0" applyNumberFormat="1" applyFont="1" applyFill="1" applyBorder="1" applyAlignment="1">
      <alignment horizontal="right"/>
    </xf>
    <xf numFmtId="49" fontId="15" fillId="3" borderId="39" xfId="0" applyNumberFormat="1" applyFont="1" applyFill="1" applyBorder="1" applyAlignment="1">
      <alignment horizontal="center" vertical="center" wrapText="1"/>
    </xf>
    <xf numFmtId="49" fontId="15" fillId="3" borderId="39" xfId="0" applyNumberFormat="1" applyFont="1" applyFill="1" applyBorder="1" applyAlignment="1">
      <alignment horizontal="right" vertical="center" wrapText="1"/>
    </xf>
    <xf numFmtId="0" fontId="4" fillId="2" borderId="40" xfId="0" applyFont="1" applyFill="1" applyBorder="1" applyAlignment="1"/>
    <xf numFmtId="0" fontId="4" fillId="2" borderId="41" xfId="0" applyFont="1" applyFill="1" applyBorder="1" applyAlignment="1"/>
    <xf numFmtId="0" fontId="4" fillId="2" borderId="41" xfId="0" applyFont="1" applyFill="1" applyBorder="1" applyAlignment="1">
      <alignment horizontal="center"/>
    </xf>
    <xf numFmtId="3" fontId="4" fillId="2" borderId="41" xfId="0" applyNumberFormat="1" applyFont="1" applyFill="1" applyBorder="1" applyAlignment="1"/>
    <xf numFmtId="3" fontId="4" fillId="2" borderId="41" xfId="0" applyNumberFormat="1" applyFont="1" applyFill="1" applyBorder="1" applyAlignment="1">
      <alignment horizontal="right"/>
    </xf>
    <xf numFmtId="0" fontId="4" fillId="2" borderId="18" xfId="0" applyFont="1" applyFill="1" applyBorder="1" applyAlignment="1"/>
    <xf numFmtId="3" fontId="4" fillId="2" borderId="18" xfId="0" applyNumberFormat="1" applyFont="1" applyFill="1" applyBorder="1" applyAlignment="1"/>
    <xf numFmtId="3" fontId="4" fillId="2" borderId="18" xfId="0" applyNumberFormat="1" applyFont="1" applyFill="1" applyBorder="1" applyAlignment="1">
      <alignment horizontal="right"/>
    </xf>
    <xf numFmtId="0" fontId="5" fillId="2" borderId="15" xfId="0" applyFont="1" applyFill="1" applyBorder="1" applyAlignment="1">
      <alignment vertical="center"/>
    </xf>
    <xf numFmtId="0" fontId="4" fillId="8" borderId="28" xfId="0" applyFont="1" applyFill="1" applyBorder="1" applyAlignment="1"/>
    <xf numFmtId="0" fontId="4" fillId="6" borderId="15" xfId="0" applyFont="1" applyFill="1" applyBorder="1" applyAlignment="1"/>
    <xf numFmtId="49" fontId="14" fillId="7" borderId="19" xfId="0" applyNumberFormat="1" applyFont="1" applyFill="1" applyBorder="1" applyAlignment="1">
      <alignment vertical="center"/>
    </xf>
    <xf numFmtId="49" fontId="14" fillId="7" borderId="16" xfId="0" applyNumberFormat="1" applyFont="1" applyFill="1" applyBorder="1" applyAlignment="1">
      <alignment horizontal="center" vertical="center"/>
    </xf>
    <xf numFmtId="49" fontId="4" fillId="7" borderId="20" xfId="0" applyNumberFormat="1" applyFont="1" applyFill="1" applyBorder="1" applyAlignment="1">
      <alignment horizontal="center"/>
    </xf>
    <xf numFmtId="49" fontId="14" fillId="2" borderId="21" xfId="0" applyNumberFormat="1" applyFont="1" applyFill="1" applyBorder="1" applyAlignment="1">
      <alignment vertical="center"/>
    </xf>
    <xf numFmtId="3" fontId="14" fillId="2" borderId="5" xfId="0" applyNumberFormat="1" applyFont="1" applyFill="1" applyBorder="1" applyAlignment="1">
      <alignment vertical="center"/>
    </xf>
    <xf numFmtId="9" fontId="4" fillId="2" borderId="22" xfId="0" applyNumberFormat="1" applyFont="1" applyFill="1" applyBorder="1" applyAlignment="1"/>
    <xf numFmtId="165" fontId="14" fillId="2" borderId="5" xfId="0" applyNumberFormat="1" applyFont="1" applyFill="1" applyBorder="1" applyAlignment="1">
      <alignment vertical="center"/>
    </xf>
    <xf numFmtId="0" fontId="15" fillId="6" borderId="15" xfId="0" applyFont="1" applyFill="1" applyBorder="1" applyAlignment="1">
      <alignment vertical="center"/>
    </xf>
    <xf numFmtId="49" fontId="14" fillId="7" borderId="23" xfId="0" applyNumberFormat="1" applyFont="1" applyFill="1" applyBorder="1" applyAlignment="1">
      <alignment vertical="center"/>
    </xf>
    <xf numFmtId="165" fontId="14" fillId="7" borderId="24" xfId="0" applyNumberFormat="1" applyFont="1" applyFill="1" applyBorder="1" applyAlignment="1">
      <alignment vertical="center"/>
    </xf>
    <xf numFmtId="9" fontId="14" fillId="7" borderId="25" xfId="0" applyNumberFormat="1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15" fillId="2" borderId="15" xfId="0" applyFont="1" applyFill="1" applyBorder="1" applyAlignment="1">
      <alignment vertical="center"/>
    </xf>
    <xf numFmtId="49" fontId="14" fillId="7" borderId="37" xfId="0" applyNumberFormat="1" applyFont="1" applyFill="1" applyBorder="1" applyAlignment="1">
      <alignment vertical="center"/>
    </xf>
    <xf numFmtId="3" fontId="14" fillId="7" borderId="38" xfId="0" applyNumberFormat="1" applyFont="1" applyFill="1" applyBorder="1" applyAlignment="1">
      <alignment vertical="center"/>
    </xf>
    <xf numFmtId="165" fontId="14" fillId="7" borderId="25" xfId="0" applyNumberFormat="1" applyFont="1" applyFill="1" applyBorder="1" applyAlignment="1">
      <alignment vertical="center"/>
    </xf>
    <xf numFmtId="49" fontId="16" fillId="3" borderId="5" xfId="0" applyNumberFormat="1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49" fontId="17" fillId="8" borderId="42" xfId="0" applyNumberFormat="1" applyFont="1" applyFill="1" applyBorder="1" applyAlignment="1">
      <alignment horizontal="center" vertical="center"/>
    </xf>
    <xf numFmtId="49" fontId="17" fillId="8" borderId="43" xfId="0" applyNumberFormat="1" applyFont="1" applyFill="1" applyBorder="1" applyAlignment="1">
      <alignment horizontal="center" vertical="center"/>
    </xf>
    <xf numFmtId="49" fontId="17" fillId="8" borderId="44" xfId="0" applyNumberFormat="1" applyFont="1" applyFill="1" applyBorder="1" applyAlignment="1">
      <alignment horizontal="center" vertical="center"/>
    </xf>
    <xf numFmtId="49" fontId="17" fillId="8" borderId="26" xfId="0" applyNumberFormat="1" applyFont="1" applyFill="1" applyBorder="1" applyAlignment="1">
      <alignment vertical="center"/>
    </xf>
    <xf numFmtId="0" fontId="14" fillId="8" borderId="27" xfId="0" applyFont="1" applyFill="1" applyBorder="1" applyAlignment="1">
      <alignment vertical="center"/>
    </xf>
    <xf numFmtId="49" fontId="2" fillId="3" borderId="46" xfId="0" applyNumberFormat="1" applyFont="1" applyFill="1" applyBorder="1" applyAlignment="1">
      <alignment vertical="center" wrapText="1"/>
    </xf>
    <xf numFmtId="0" fontId="19" fillId="0" borderId="47" xfId="0" applyFont="1" applyFill="1" applyBorder="1" applyAlignment="1">
      <alignment horizontal="right"/>
    </xf>
    <xf numFmtId="0" fontId="3" fillId="2" borderId="48" xfId="0" applyFont="1" applyFill="1" applyBorder="1"/>
    <xf numFmtId="49" fontId="20" fillId="3" borderId="49" xfId="0" applyNumberFormat="1" applyFont="1" applyFill="1" applyBorder="1" applyAlignment="1">
      <alignment wrapText="1"/>
    </xf>
    <xf numFmtId="0" fontId="20" fillId="4" borderId="49" xfId="0" applyFont="1" applyFill="1" applyBorder="1" applyAlignment="1">
      <alignment wrapText="1"/>
    </xf>
    <xf numFmtId="3" fontId="3" fillId="2" borderId="49" xfId="0" applyNumberFormat="1" applyFont="1" applyFill="1" applyBorder="1" applyAlignment="1"/>
    <xf numFmtId="49" fontId="4" fillId="2" borderId="46" xfId="0" applyNumberFormat="1" applyFont="1" applyFill="1" applyBorder="1" applyAlignment="1">
      <alignment vertical="center" wrapText="1"/>
    </xf>
    <xf numFmtId="0" fontId="21" fillId="2" borderId="48" xfId="0" applyFont="1" applyFill="1" applyBorder="1"/>
    <xf numFmtId="49" fontId="4" fillId="2" borderId="49" xfId="0" applyNumberFormat="1" applyFont="1" applyFill="1" applyBorder="1" applyAlignment="1">
      <alignment wrapText="1"/>
    </xf>
    <xf numFmtId="0" fontId="4" fillId="2" borderId="49" xfId="0" applyFont="1" applyFill="1" applyBorder="1" applyAlignment="1">
      <alignment wrapText="1"/>
    </xf>
    <xf numFmtId="49" fontId="4" fillId="2" borderId="49" xfId="0" applyNumberFormat="1" applyFont="1" applyFill="1" applyBorder="1" applyAlignment="1">
      <alignment horizontal="right"/>
    </xf>
    <xf numFmtId="49" fontId="4" fillId="2" borderId="50" xfId="0" applyNumberFormat="1" applyFont="1" applyFill="1" applyBorder="1" applyAlignment="1">
      <alignment wrapText="1"/>
    </xf>
    <xf numFmtId="0" fontId="4" fillId="2" borderId="50" xfId="0" applyFont="1" applyFill="1" applyBorder="1" applyAlignment="1">
      <alignment wrapText="1"/>
    </xf>
    <xf numFmtId="41" fontId="4" fillId="2" borderId="49" xfId="7" applyFont="1" applyFill="1" applyBorder="1" applyAlignment="1"/>
    <xf numFmtId="49" fontId="4" fillId="2" borderId="49" xfId="0" applyNumberFormat="1" applyFont="1" applyFill="1" applyBorder="1" applyAlignment="1">
      <alignment horizontal="right" wrapText="1"/>
    </xf>
    <xf numFmtId="0" fontId="21" fillId="2" borderId="51" xfId="0" applyFont="1" applyFill="1" applyBorder="1"/>
    <xf numFmtId="49" fontId="4" fillId="0" borderId="52" xfId="0" applyNumberFormat="1" applyFont="1" applyFill="1" applyBorder="1" applyAlignment="1"/>
    <xf numFmtId="0" fontId="4" fillId="0" borderId="53" xfId="0" applyFont="1" applyFill="1" applyBorder="1" applyAlignment="1"/>
    <xf numFmtId="3" fontId="4" fillId="2" borderId="54" xfId="0" applyNumberFormat="1" applyFont="1" applyFill="1" applyBorder="1" applyAlignment="1">
      <alignment horizontal="right" wrapText="1"/>
    </xf>
    <xf numFmtId="0" fontId="19" fillId="0" borderId="47" xfId="0" applyFont="1" applyFill="1" applyBorder="1" applyAlignment="1">
      <alignment horizontal="right" wrapText="1"/>
    </xf>
    <xf numFmtId="49" fontId="4" fillId="2" borderId="55" xfId="0" applyNumberFormat="1" applyFont="1" applyFill="1" applyBorder="1" applyAlignment="1">
      <alignment wrapText="1"/>
    </xf>
    <xf numFmtId="0" fontId="4" fillId="2" borderId="55" xfId="0" applyFont="1" applyFill="1" applyBorder="1" applyAlignment="1">
      <alignment wrapText="1"/>
    </xf>
    <xf numFmtId="17" fontId="22" fillId="9" borderId="56" xfId="6" applyNumberFormat="1" applyFont="1" applyFill="1" applyBorder="1" applyAlignment="1">
      <alignment horizontal="right"/>
    </xf>
    <xf numFmtId="49" fontId="4" fillId="2" borderId="49" xfId="0" applyNumberFormat="1" applyFont="1" applyFill="1" applyBorder="1" applyAlignment="1"/>
    <xf numFmtId="0" fontId="4" fillId="2" borderId="49" xfId="0" applyFont="1" applyFill="1" applyBorder="1" applyAlignment="1"/>
    <xf numFmtId="0" fontId="0" fillId="2" borderId="57" xfId="0" applyFont="1" applyFill="1" applyBorder="1" applyAlignment="1"/>
    <xf numFmtId="49" fontId="2" fillId="5" borderId="58" xfId="0" applyNumberFormat="1" applyFont="1" applyFill="1" applyBorder="1" applyAlignment="1">
      <alignment vertical="center"/>
    </xf>
    <xf numFmtId="0" fontId="3" fillId="2" borderId="59" xfId="0" applyFont="1" applyFill="1" applyBorder="1" applyAlignment="1">
      <alignment horizontal="center" vertical="center"/>
    </xf>
    <xf numFmtId="0" fontId="3" fillId="2" borderId="60" xfId="0" applyFont="1" applyFill="1" applyBorder="1" applyAlignment="1">
      <alignment horizontal="center" vertical="center"/>
    </xf>
    <xf numFmtId="0" fontId="3" fillId="2" borderId="60" xfId="0" applyFont="1" applyFill="1" applyBorder="1" applyAlignment="1">
      <alignment vertical="center"/>
    </xf>
    <xf numFmtId="49" fontId="2" fillId="3" borderId="58" xfId="0" applyNumberFormat="1" applyFont="1" applyFill="1" applyBorder="1" applyAlignment="1">
      <alignment horizontal="center" vertical="center"/>
    </xf>
    <xf numFmtId="49" fontId="2" fillId="3" borderId="58" xfId="0" applyNumberFormat="1" applyFont="1" applyFill="1" applyBorder="1" applyAlignment="1">
      <alignment horizontal="center" vertical="center" wrapText="1"/>
    </xf>
    <xf numFmtId="0" fontId="4" fillId="2" borderId="57" xfId="0" applyFont="1" applyFill="1" applyBorder="1" applyAlignment="1"/>
    <xf numFmtId="0" fontId="4" fillId="2" borderId="58" xfId="0" applyFont="1" applyFill="1" applyBorder="1" applyAlignment="1">
      <alignment vertical="center"/>
    </xf>
    <xf numFmtId="0" fontId="4" fillId="2" borderId="58" xfId="0" applyFont="1" applyFill="1" applyBorder="1" applyAlignment="1">
      <alignment horizontal="center" vertical="center"/>
    </xf>
    <xf numFmtId="3" fontId="4" fillId="2" borderId="58" xfId="0" applyNumberFormat="1" applyFont="1" applyFill="1" applyBorder="1" applyAlignment="1">
      <alignment vertical="center"/>
    </xf>
    <xf numFmtId="0" fontId="4" fillId="0" borderId="0" xfId="0" applyNumberFormat="1" applyFont="1" applyAlignment="1"/>
    <xf numFmtId="0" fontId="4" fillId="0" borderId="0" xfId="0" applyFont="1" applyAlignment="1"/>
    <xf numFmtId="3" fontId="5" fillId="3" borderId="11" xfId="0" applyNumberFormat="1" applyFont="1" applyFill="1" applyBorder="1" applyAlignment="1">
      <alignment horizontal="right" vertical="center"/>
    </xf>
    <xf numFmtId="0" fontId="14" fillId="2" borderId="58" xfId="0" applyFont="1" applyFill="1" applyBorder="1" applyAlignment="1">
      <alignment vertical="center"/>
    </xf>
    <xf numFmtId="49" fontId="2" fillId="5" borderId="61" xfId="0" applyNumberFormat="1" applyFont="1" applyFill="1" applyBorder="1" applyAlignment="1">
      <alignment vertical="center"/>
    </xf>
    <xf numFmtId="0" fontId="2" fillId="5" borderId="62" xfId="0" applyFont="1" applyFill="1" applyBorder="1" applyAlignment="1">
      <alignment vertical="center"/>
    </xf>
    <xf numFmtId="164" fontId="2" fillId="5" borderId="63" xfId="0" applyNumberFormat="1" applyFont="1" applyFill="1" applyBorder="1" applyAlignment="1">
      <alignment vertical="center"/>
    </xf>
    <xf numFmtId="49" fontId="2" fillId="3" borderId="64" xfId="0" applyNumberFormat="1" applyFont="1" applyFill="1" applyBorder="1" applyAlignment="1">
      <alignment vertical="center"/>
    </xf>
    <xf numFmtId="0" fontId="2" fillId="3" borderId="58" xfId="0" applyFont="1" applyFill="1" applyBorder="1" applyAlignment="1">
      <alignment vertical="center"/>
    </xf>
    <xf numFmtId="164" fontId="2" fillId="3" borderId="65" xfId="0" applyNumberFormat="1" applyFont="1" applyFill="1" applyBorder="1" applyAlignment="1">
      <alignment vertical="center"/>
    </xf>
    <xf numFmtId="49" fontId="2" fillId="5" borderId="64" xfId="0" applyNumberFormat="1" applyFont="1" applyFill="1" applyBorder="1" applyAlignment="1">
      <alignment vertical="center"/>
    </xf>
    <xf numFmtId="0" fontId="2" fillId="5" borderId="58" xfId="0" applyFont="1" applyFill="1" applyBorder="1" applyAlignment="1">
      <alignment vertical="center"/>
    </xf>
    <xf numFmtId="164" fontId="2" fillId="5" borderId="65" xfId="0" applyNumberFormat="1" applyFont="1" applyFill="1" applyBorder="1" applyAlignment="1">
      <alignment vertical="center"/>
    </xf>
    <xf numFmtId="49" fontId="2" fillId="5" borderId="66" xfId="0" applyNumberFormat="1" applyFont="1" applyFill="1" applyBorder="1" applyAlignment="1">
      <alignment vertical="center"/>
    </xf>
    <xf numFmtId="0" fontId="6" fillId="5" borderId="67" xfId="0" applyFont="1" applyFill="1" applyBorder="1" applyAlignment="1">
      <alignment vertical="center"/>
    </xf>
    <xf numFmtId="164" fontId="2" fillId="10" borderId="45" xfId="0" applyNumberFormat="1" applyFont="1" applyFill="1" applyBorder="1" applyAlignment="1">
      <alignment vertical="center"/>
    </xf>
    <xf numFmtId="0" fontId="4" fillId="2" borderId="58" xfId="0" applyFont="1" applyFill="1" applyBorder="1" applyAlignment="1">
      <alignment vertical="center" wrapText="1"/>
    </xf>
  </cellXfs>
  <cellStyles count="8">
    <cellStyle name="Millares [0]" xfId="7" builtinId="6"/>
    <cellStyle name="Millares 4" xfId="3"/>
    <cellStyle name="Millares 6" xfId="4"/>
    <cellStyle name="Normal" xfId="0" builtinId="0"/>
    <cellStyle name="Normal 2" xfId="1"/>
    <cellStyle name="Normal 2 3" xfId="5"/>
    <cellStyle name="Normal 4" xfId="6"/>
    <cellStyle name="Normal 6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1452</xdr:colOff>
      <xdr:row>0</xdr:row>
      <xdr:rowOff>161925</xdr:rowOff>
    </xdr:from>
    <xdr:to>
      <xdr:col>6</xdr:col>
      <xdr:colOff>839492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4" y="161925"/>
          <a:ext cx="6900137" cy="11976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8"/>
  <sheetViews>
    <sheetView showGridLines="0" tabSelected="1" topLeftCell="B4" zoomScale="118" zoomScaleNormal="118" workbookViewId="0">
      <selection activeCell="C22" sqref="C22"/>
    </sheetView>
  </sheetViews>
  <sheetFormatPr baseColWidth="10" defaultColWidth="10.85546875" defaultRowHeight="11.25" customHeight="1"/>
  <cols>
    <col min="1" max="1" width="7.28515625" style="1" customWidth="1"/>
    <col min="2" max="3" width="21.42578125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37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31"/>
    </row>
    <row r="2" spans="1:7" ht="15" customHeight="1">
      <c r="A2" s="2"/>
      <c r="B2" s="2"/>
      <c r="C2" s="2"/>
      <c r="D2" s="2"/>
      <c r="E2" s="2"/>
      <c r="F2" s="2"/>
      <c r="G2" s="31"/>
    </row>
    <row r="3" spans="1:7" ht="15" customHeight="1">
      <c r="A3" s="2"/>
      <c r="B3" s="2"/>
      <c r="C3" s="2"/>
      <c r="D3" s="2"/>
      <c r="E3" s="2"/>
      <c r="F3" s="2"/>
      <c r="G3" s="31"/>
    </row>
    <row r="4" spans="1:7" ht="15" customHeight="1">
      <c r="A4" s="2"/>
      <c r="B4" s="2"/>
      <c r="C4" s="2"/>
      <c r="D4" s="2"/>
      <c r="E4" s="2"/>
      <c r="F4" s="2"/>
      <c r="G4" s="31"/>
    </row>
    <row r="5" spans="1:7" ht="15" customHeight="1">
      <c r="A5" s="2"/>
      <c r="B5" s="2"/>
      <c r="C5" s="2"/>
      <c r="D5" s="2"/>
      <c r="E5" s="2"/>
      <c r="F5" s="2"/>
      <c r="G5" s="31"/>
    </row>
    <row r="6" spans="1:7" ht="15" customHeight="1">
      <c r="A6" s="2"/>
      <c r="B6" s="2"/>
      <c r="C6" s="2"/>
      <c r="D6" s="2"/>
      <c r="E6" s="2"/>
      <c r="F6" s="2"/>
      <c r="G6" s="31"/>
    </row>
    <row r="7" spans="1:7" ht="15" customHeight="1">
      <c r="A7" s="2"/>
      <c r="B7" s="2"/>
      <c r="C7" s="2"/>
      <c r="D7" s="2"/>
      <c r="E7" s="2"/>
      <c r="F7" s="2"/>
      <c r="G7" s="31"/>
    </row>
    <row r="8" spans="1:7" ht="15" customHeight="1">
      <c r="A8" s="2"/>
      <c r="B8" s="3"/>
      <c r="C8" s="4"/>
      <c r="D8" s="2"/>
      <c r="E8" s="4"/>
      <c r="F8" s="4"/>
      <c r="G8" s="32"/>
    </row>
    <row r="9" spans="1:7" ht="12" customHeight="1">
      <c r="A9" s="5"/>
      <c r="B9" s="99" t="s">
        <v>0</v>
      </c>
      <c r="C9" s="100" t="s">
        <v>103</v>
      </c>
      <c r="D9" s="101"/>
      <c r="E9" s="102" t="s">
        <v>104</v>
      </c>
      <c r="F9" s="103"/>
      <c r="G9" s="104">
        <v>45000</v>
      </c>
    </row>
    <row r="10" spans="1:7" ht="18" customHeight="1">
      <c r="A10" s="5"/>
      <c r="B10" s="105" t="s">
        <v>1</v>
      </c>
      <c r="C10" s="100"/>
      <c r="D10" s="106"/>
      <c r="E10" s="107" t="s">
        <v>2</v>
      </c>
      <c r="F10" s="108"/>
      <c r="G10" s="109" t="s">
        <v>68</v>
      </c>
    </row>
    <row r="11" spans="1:7" ht="18" customHeight="1">
      <c r="A11" s="5"/>
      <c r="B11" s="105" t="s">
        <v>3</v>
      </c>
      <c r="C11" s="109" t="s">
        <v>64</v>
      </c>
      <c r="D11" s="106"/>
      <c r="E11" s="110" t="s">
        <v>105</v>
      </c>
      <c r="F11" s="111"/>
      <c r="G11" s="112">
        <v>1000</v>
      </c>
    </row>
    <row r="12" spans="1:7" ht="11.25" customHeight="1">
      <c r="A12" s="5"/>
      <c r="B12" s="105" t="s">
        <v>4</v>
      </c>
      <c r="C12" s="113" t="s">
        <v>65</v>
      </c>
      <c r="D12" s="114"/>
      <c r="E12" s="115" t="s">
        <v>5</v>
      </c>
      <c r="F12" s="116"/>
      <c r="G12" s="117">
        <f>G9*G11</f>
        <v>45000000</v>
      </c>
    </row>
    <row r="13" spans="1:7" ht="11.25" customHeight="1">
      <c r="A13" s="5"/>
      <c r="B13" s="105" t="s">
        <v>6</v>
      </c>
      <c r="C13" s="118" t="s">
        <v>66</v>
      </c>
      <c r="D13" s="106"/>
      <c r="E13" s="119" t="s">
        <v>7</v>
      </c>
      <c r="F13" s="120"/>
      <c r="G13" s="109" t="s">
        <v>69</v>
      </c>
    </row>
    <row r="14" spans="1:7" ht="25.5">
      <c r="A14" s="5"/>
      <c r="B14" s="105" t="s">
        <v>8</v>
      </c>
      <c r="C14" s="113" t="s">
        <v>67</v>
      </c>
      <c r="D14" s="106"/>
      <c r="E14" s="107" t="s">
        <v>9</v>
      </c>
      <c r="F14" s="108"/>
      <c r="G14" s="109" t="s">
        <v>70</v>
      </c>
    </row>
    <row r="15" spans="1:7" ht="25.5" customHeight="1">
      <c r="A15" s="5"/>
      <c r="B15" s="105" t="s">
        <v>10</v>
      </c>
      <c r="C15" s="121">
        <v>44927</v>
      </c>
      <c r="D15" s="106"/>
      <c r="E15" s="122" t="s">
        <v>11</v>
      </c>
      <c r="F15" s="123"/>
      <c r="G15" s="113" t="s">
        <v>71</v>
      </c>
    </row>
    <row r="16" spans="1:7" ht="12" customHeight="1">
      <c r="A16" s="2"/>
      <c r="B16" s="38"/>
      <c r="C16" s="39"/>
      <c r="D16" s="40"/>
      <c r="E16" s="41"/>
      <c r="F16" s="41"/>
      <c r="G16" s="42"/>
    </row>
    <row r="17" spans="1:255" ht="12" customHeight="1">
      <c r="A17" s="6"/>
      <c r="B17" s="92" t="s">
        <v>12</v>
      </c>
      <c r="C17" s="93"/>
      <c r="D17" s="93"/>
      <c r="E17" s="93"/>
      <c r="F17" s="93"/>
      <c r="G17" s="93"/>
    </row>
    <row r="18" spans="1:255" ht="12" customHeight="1">
      <c r="A18" s="2"/>
      <c r="B18" s="7"/>
      <c r="C18" s="8"/>
      <c r="D18" s="8"/>
      <c r="E18" s="8"/>
      <c r="F18" s="9"/>
      <c r="G18" s="33"/>
    </row>
    <row r="19" spans="1:255" ht="12" customHeight="1">
      <c r="A19" s="124"/>
      <c r="B19" s="125" t="s">
        <v>13</v>
      </c>
      <c r="C19" s="126"/>
      <c r="D19" s="127"/>
      <c r="E19" s="127"/>
      <c r="F19" s="128"/>
      <c r="G19" s="128"/>
    </row>
    <row r="20" spans="1:255" ht="24" customHeight="1">
      <c r="A20" s="124"/>
      <c r="B20" s="129" t="s">
        <v>14</v>
      </c>
      <c r="C20" s="130" t="s">
        <v>15</v>
      </c>
      <c r="D20" s="130" t="s">
        <v>16</v>
      </c>
      <c r="E20" s="129" t="s">
        <v>17</v>
      </c>
      <c r="F20" s="130" t="s">
        <v>18</v>
      </c>
      <c r="G20" s="129" t="s">
        <v>19</v>
      </c>
    </row>
    <row r="21" spans="1:255" s="136" customFormat="1" ht="12" customHeight="1">
      <c r="A21" s="131"/>
      <c r="B21" s="132" t="s">
        <v>72</v>
      </c>
      <c r="C21" s="133" t="s">
        <v>20</v>
      </c>
      <c r="D21" s="133">
        <v>1</v>
      </c>
      <c r="E21" s="133" t="s">
        <v>73</v>
      </c>
      <c r="F21" s="134">
        <v>30000</v>
      </c>
      <c r="G21" s="134">
        <f>D21*F21</f>
        <v>30000</v>
      </c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/>
      <c r="V21" s="135"/>
      <c r="W21" s="135"/>
      <c r="X21" s="135"/>
      <c r="Y21" s="135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135"/>
      <c r="AN21" s="135"/>
      <c r="AO21" s="135"/>
      <c r="AP21" s="135"/>
      <c r="AQ21" s="135"/>
      <c r="AR21" s="135"/>
      <c r="AS21" s="135"/>
      <c r="AT21" s="135"/>
      <c r="AU21" s="135"/>
      <c r="AV21" s="135"/>
      <c r="AW21" s="135"/>
      <c r="AX21" s="135"/>
      <c r="AY21" s="135"/>
      <c r="AZ21" s="135"/>
      <c r="BA21" s="135"/>
      <c r="BB21" s="135"/>
      <c r="BC21" s="135"/>
      <c r="BD21" s="135"/>
      <c r="BE21" s="135"/>
      <c r="BF21" s="135"/>
      <c r="BG21" s="135"/>
      <c r="BH21" s="135"/>
      <c r="BI21" s="135"/>
      <c r="BJ21" s="135"/>
      <c r="BK21" s="135"/>
      <c r="BL21" s="135"/>
      <c r="BM21" s="135"/>
      <c r="BN21" s="135"/>
      <c r="BO21" s="135"/>
      <c r="BP21" s="135"/>
      <c r="BQ21" s="135"/>
      <c r="BR21" s="135"/>
      <c r="BS21" s="135"/>
      <c r="BT21" s="135"/>
      <c r="BU21" s="135"/>
      <c r="BV21" s="135"/>
      <c r="BW21" s="135"/>
      <c r="BX21" s="135"/>
      <c r="BY21" s="135"/>
      <c r="BZ21" s="135"/>
      <c r="CA21" s="135"/>
      <c r="CB21" s="135"/>
      <c r="CC21" s="135"/>
      <c r="CD21" s="135"/>
      <c r="CE21" s="135"/>
      <c r="CF21" s="135"/>
      <c r="CG21" s="135"/>
      <c r="CH21" s="135"/>
      <c r="CI21" s="135"/>
      <c r="CJ21" s="135"/>
      <c r="CK21" s="135"/>
      <c r="CL21" s="135"/>
      <c r="CM21" s="135"/>
      <c r="CN21" s="135"/>
      <c r="CO21" s="135"/>
      <c r="CP21" s="135"/>
      <c r="CQ21" s="135"/>
      <c r="CR21" s="135"/>
      <c r="CS21" s="135"/>
      <c r="CT21" s="135"/>
      <c r="CU21" s="135"/>
      <c r="CV21" s="135"/>
      <c r="CW21" s="135"/>
      <c r="CX21" s="135"/>
      <c r="CY21" s="135"/>
      <c r="CZ21" s="135"/>
      <c r="DA21" s="135"/>
      <c r="DB21" s="135"/>
      <c r="DC21" s="135"/>
      <c r="DD21" s="135"/>
      <c r="DE21" s="135"/>
      <c r="DF21" s="135"/>
      <c r="DG21" s="135"/>
      <c r="DH21" s="135"/>
      <c r="DI21" s="135"/>
      <c r="DJ21" s="135"/>
      <c r="DK21" s="135"/>
      <c r="DL21" s="135"/>
      <c r="DM21" s="135"/>
      <c r="DN21" s="135"/>
      <c r="DO21" s="135"/>
      <c r="DP21" s="135"/>
      <c r="DQ21" s="135"/>
      <c r="DR21" s="135"/>
      <c r="DS21" s="135"/>
      <c r="DT21" s="135"/>
      <c r="DU21" s="135"/>
      <c r="DV21" s="135"/>
      <c r="DW21" s="135"/>
      <c r="DX21" s="135"/>
      <c r="DY21" s="135"/>
      <c r="DZ21" s="135"/>
      <c r="EA21" s="135"/>
      <c r="EB21" s="135"/>
      <c r="EC21" s="135"/>
      <c r="ED21" s="135"/>
      <c r="EE21" s="135"/>
      <c r="EF21" s="135"/>
      <c r="EG21" s="135"/>
      <c r="EH21" s="135"/>
      <c r="EI21" s="135"/>
      <c r="EJ21" s="135"/>
      <c r="EK21" s="135"/>
      <c r="EL21" s="135"/>
      <c r="EM21" s="135"/>
      <c r="EN21" s="135"/>
      <c r="EO21" s="135"/>
      <c r="EP21" s="135"/>
      <c r="EQ21" s="135"/>
      <c r="ER21" s="135"/>
      <c r="ES21" s="135"/>
      <c r="ET21" s="135"/>
      <c r="EU21" s="135"/>
      <c r="EV21" s="135"/>
      <c r="EW21" s="135"/>
      <c r="EX21" s="135"/>
      <c r="EY21" s="135"/>
      <c r="EZ21" s="135"/>
      <c r="FA21" s="135"/>
      <c r="FB21" s="135"/>
      <c r="FC21" s="135"/>
      <c r="FD21" s="135"/>
      <c r="FE21" s="135"/>
      <c r="FF21" s="135"/>
      <c r="FG21" s="135"/>
      <c r="FH21" s="135"/>
      <c r="FI21" s="135"/>
      <c r="FJ21" s="135"/>
      <c r="FK21" s="135"/>
      <c r="FL21" s="135"/>
      <c r="FM21" s="135"/>
      <c r="FN21" s="135"/>
      <c r="FO21" s="135"/>
      <c r="FP21" s="135"/>
      <c r="FQ21" s="135"/>
      <c r="FR21" s="135"/>
      <c r="FS21" s="135"/>
      <c r="FT21" s="135"/>
      <c r="FU21" s="135"/>
      <c r="FV21" s="135"/>
      <c r="FW21" s="135"/>
      <c r="FX21" s="135"/>
      <c r="FY21" s="135"/>
      <c r="FZ21" s="135"/>
      <c r="GA21" s="135"/>
      <c r="GB21" s="135"/>
      <c r="GC21" s="135"/>
      <c r="GD21" s="135"/>
      <c r="GE21" s="135"/>
      <c r="GF21" s="135"/>
      <c r="GG21" s="135"/>
      <c r="GH21" s="135"/>
      <c r="GI21" s="135"/>
      <c r="GJ21" s="135"/>
      <c r="GK21" s="135"/>
      <c r="GL21" s="135"/>
      <c r="GM21" s="135"/>
      <c r="GN21" s="135"/>
      <c r="GO21" s="135"/>
      <c r="GP21" s="135"/>
      <c r="GQ21" s="135"/>
      <c r="GR21" s="135"/>
      <c r="GS21" s="135"/>
      <c r="GT21" s="135"/>
      <c r="GU21" s="135"/>
      <c r="GV21" s="135"/>
      <c r="GW21" s="135"/>
      <c r="GX21" s="135"/>
      <c r="GY21" s="135"/>
      <c r="GZ21" s="135"/>
      <c r="HA21" s="135"/>
      <c r="HB21" s="135"/>
      <c r="HC21" s="135"/>
      <c r="HD21" s="135"/>
      <c r="HE21" s="135"/>
      <c r="HF21" s="135"/>
      <c r="HG21" s="135"/>
      <c r="HH21" s="135"/>
      <c r="HI21" s="135"/>
      <c r="HJ21" s="135"/>
      <c r="HK21" s="135"/>
      <c r="HL21" s="135"/>
      <c r="HM21" s="135"/>
      <c r="HN21" s="135"/>
      <c r="HO21" s="135"/>
      <c r="HP21" s="135"/>
      <c r="HQ21" s="135"/>
      <c r="HR21" s="135"/>
      <c r="HS21" s="135"/>
      <c r="HT21" s="135"/>
      <c r="HU21" s="135"/>
      <c r="HV21" s="135"/>
      <c r="HW21" s="135"/>
      <c r="HX21" s="135"/>
      <c r="HY21" s="135"/>
      <c r="HZ21" s="135"/>
      <c r="IA21" s="135"/>
      <c r="IB21" s="135"/>
      <c r="IC21" s="135"/>
      <c r="ID21" s="135"/>
      <c r="IE21" s="135"/>
      <c r="IF21" s="135"/>
      <c r="IG21" s="135"/>
      <c r="IH21" s="135"/>
      <c r="II21" s="135"/>
      <c r="IJ21" s="135"/>
      <c r="IK21" s="135"/>
      <c r="IL21" s="135"/>
      <c r="IM21" s="135"/>
      <c r="IN21" s="135"/>
      <c r="IO21" s="135"/>
      <c r="IP21" s="135"/>
      <c r="IQ21" s="135"/>
      <c r="IR21" s="135"/>
      <c r="IS21" s="135"/>
      <c r="IT21" s="135"/>
      <c r="IU21" s="135"/>
    </row>
    <row r="22" spans="1:255" s="136" customFormat="1" ht="25.5">
      <c r="A22" s="131"/>
      <c r="B22" s="151" t="s">
        <v>74</v>
      </c>
      <c r="C22" s="133" t="s">
        <v>20</v>
      </c>
      <c r="D22" s="133">
        <v>35</v>
      </c>
      <c r="E22" s="133" t="s">
        <v>75</v>
      </c>
      <c r="F22" s="134">
        <v>30000</v>
      </c>
      <c r="G22" s="134">
        <f t="shared" ref="G22:G25" si="0">D22*F22</f>
        <v>1050000</v>
      </c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35"/>
      <c r="AS22" s="135"/>
      <c r="AT22" s="135"/>
      <c r="AU22" s="135"/>
      <c r="AV22" s="135"/>
      <c r="AW22" s="135"/>
      <c r="AX22" s="135"/>
      <c r="AY22" s="135"/>
      <c r="AZ22" s="135"/>
      <c r="BA22" s="135"/>
      <c r="BB22" s="135"/>
      <c r="BC22" s="135"/>
      <c r="BD22" s="135"/>
      <c r="BE22" s="135"/>
      <c r="BF22" s="135"/>
      <c r="BG22" s="135"/>
      <c r="BH22" s="135"/>
      <c r="BI22" s="135"/>
      <c r="BJ22" s="135"/>
      <c r="BK22" s="135"/>
      <c r="BL22" s="135"/>
      <c r="BM22" s="135"/>
      <c r="BN22" s="135"/>
      <c r="BO22" s="135"/>
      <c r="BP22" s="135"/>
      <c r="BQ22" s="135"/>
      <c r="BR22" s="135"/>
      <c r="BS22" s="135"/>
      <c r="BT22" s="135"/>
      <c r="BU22" s="135"/>
      <c r="BV22" s="135"/>
      <c r="BW22" s="135"/>
      <c r="BX22" s="135"/>
      <c r="BY22" s="135"/>
      <c r="BZ22" s="135"/>
      <c r="CA22" s="135"/>
      <c r="CB22" s="135"/>
      <c r="CC22" s="135"/>
      <c r="CD22" s="135"/>
      <c r="CE22" s="135"/>
      <c r="CF22" s="135"/>
      <c r="CG22" s="135"/>
      <c r="CH22" s="135"/>
      <c r="CI22" s="135"/>
      <c r="CJ22" s="135"/>
      <c r="CK22" s="135"/>
      <c r="CL22" s="135"/>
      <c r="CM22" s="135"/>
      <c r="CN22" s="135"/>
      <c r="CO22" s="135"/>
      <c r="CP22" s="135"/>
      <c r="CQ22" s="135"/>
      <c r="CR22" s="135"/>
      <c r="CS22" s="135"/>
      <c r="CT22" s="135"/>
      <c r="CU22" s="135"/>
      <c r="CV22" s="135"/>
      <c r="CW22" s="135"/>
      <c r="CX22" s="135"/>
      <c r="CY22" s="135"/>
      <c r="CZ22" s="135"/>
      <c r="DA22" s="135"/>
      <c r="DB22" s="135"/>
      <c r="DC22" s="135"/>
      <c r="DD22" s="135"/>
      <c r="DE22" s="135"/>
      <c r="DF22" s="135"/>
      <c r="DG22" s="135"/>
      <c r="DH22" s="135"/>
      <c r="DI22" s="135"/>
      <c r="DJ22" s="135"/>
      <c r="DK22" s="135"/>
      <c r="DL22" s="135"/>
      <c r="DM22" s="135"/>
      <c r="DN22" s="135"/>
      <c r="DO22" s="135"/>
      <c r="DP22" s="135"/>
      <c r="DQ22" s="135"/>
      <c r="DR22" s="135"/>
      <c r="DS22" s="135"/>
      <c r="DT22" s="135"/>
      <c r="DU22" s="135"/>
      <c r="DV22" s="135"/>
      <c r="DW22" s="135"/>
      <c r="DX22" s="135"/>
      <c r="DY22" s="135"/>
      <c r="DZ22" s="135"/>
      <c r="EA22" s="135"/>
      <c r="EB22" s="135"/>
      <c r="EC22" s="135"/>
      <c r="ED22" s="135"/>
      <c r="EE22" s="135"/>
      <c r="EF22" s="135"/>
      <c r="EG22" s="135"/>
      <c r="EH22" s="135"/>
      <c r="EI22" s="135"/>
      <c r="EJ22" s="135"/>
      <c r="EK22" s="135"/>
      <c r="EL22" s="135"/>
      <c r="EM22" s="135"/>
      <c r="EN22" s="135"/>
      <c r="EO22" s="135"/>
      <c r="EP22" s="135"/>
      <c r="EQ22" s="135"/>
      <c r="ER22" s="135"/>
      <c r="ES22" s="135"/>
      <c r="ET22" s="135"/>
      <c r="EU22" s="135"/>
      <c r="EV22" s="135"/>
      <c r="EW22" s="135"/>
      <c r="EX22" s="135"/>
      <c r="EY22" s="135"/>
      <c r="EZ22" s="135"/>
      <c r="FA22" s="135"/>
      <c r="FB22" s="135"/>
      <c r="FC22" s="135"/>
      <c r="FD22" s="135"/>
      <c r="FE22" s="135"/>
      <c r="FF22" s="135"/>
      <c r="FG22" s="135"/>
      <c r="FH22" s="135"/>
      <c r="FI22" s="135"/>
      <c r="FJ22" s="135"/>
      <c r="FK22" s="135"/>
      <c r="FL22" s="135"/>
      <c r="FM22" s="135"/>
      <c r="FN22" s="135"/>
      <c r="FO22" s="135"/>
      <c r="FP22" s="135"/>
      <c r="FQ22" s="135"/>
      <c r="FR22" s="135"/>
      <c r="FS22" s="135"/>
      <c r="FT22" s="135"/>
      <c r="FU22" s="135"/>
      <c r="FV22" s="135"/>
      <c r="FW22" s="135"/>
      <c r="FX22" s="135"/>
      <c r="FY22" s="135"/>
      <c r="FZ22" s="135"/>
      <c r="GA22" s="135"/>
      <c r="GB22" s="135"/>
      <c r="GC22" s="135"/>
      <c r="GD22" s="135"/>
      <c r="GE22" s="135"/>
      <c r="GF22" s="135"/>
      <c r="GG22" s="135"/>
      <c r="GH22" s="135"/>
      <c r="GI22" s="135"/>
      <c r="GJ22" s="135"/>
      <c r="GK22" s="135"/>
      <c r="GL22" s="135"/>
      <c r="GM22" s="135"/>
      <c r="GN22" s="135"/>
      <c r="GO22" s="135"/>
      <c r="GP22" s="135"/>
      <c r="GQ22" s="135"/>
      <c r="GR22" s="135"/>
      <c r="GS22" s="135"/>
      <c r="GT22" s="135"/>
      <c r="GU22" s="135"/>
      <c r="GV22" s="135"/>
      <c r="GW22" s="135"/>
      <c r="GX22" s="135"/>
      <c r="GY22" s="135"/>
      <c r="GZ22" s="135"/>
      <c r="HA22" s="135"/>
      <c r="HB22" s="135"/>
      <c r="HC22" s="135"/>
      <c r="HD22" s="135"/>
      <c r="HE22" s="135"/>
      <c r="HF22" s="135"/>
      <c r="HG22" s="135"/>
      <c r="HH22" s="135"/>
      <c r="HI22" s="135"/>
      <c r="HJ22" s="135"/>
      <c r="HK22" s="135"/>
      <c r="HL22" s="135"/>
      <c r="HM22" s="135"/>
      <c r="HN22" s="135"/>
      <c r="HO22" s="135"/>
      <c r="HP22" s="135"/>
      <c r="HQ22" s="135"/>
      <c r="HR22" s="135"/>
      <c r="HS22" s="135"/>
      <c r="HT22" s="135"/>
      <c r="HU22" s="135"/>
      <c r="HV22" s="135"/>
      <c r="HW22" s="135"/>
      <c r="HX22" s="135"/>
      <c r="HY22" s="135"/>
      <c r="HZ22" s="135"/>
      <c r="IA22" s="135"/>
      <c r="IB22" s="135"/>
      <c r="IC22" s="135"/>
      <c r="ID22" s="135"/>
      <c r="IE22" s="135"/>
      <c r="IF22" s="135"/>
      <c r="IG22" s="135"/>
      <c r="IH22" s="135"/>
      <c r="II22" s="135"/>
      <c r="IJ22" s="135"/>
      <c r="IK22" s="135"/>
      <c r="IL22" s="135"/>
      <c r="IM22" s="135"/>
      <c r="IN22" s="135"/>
      <c r="IO22" s="135"/>
      <c r="IP22" s="135"/>
      <c r="IQ22" s="135"/>
      <c r="IR22" s="135"/>
      <c r="IS22" s="135"/>
      <c r="IT22" s="135"/>
      <c r="IU22" s="135"/>
    </row>
    <row r="23" spans="1:255" s="136" customFormat="1" ht="12" customHeight="1">
      <c r="A23" s="131"/>
      <c r="B23" s="132" t="s">
        <v>76</v>
      </c>
      <c r="C23" s="133" t="s">
        <v>20</v>
      </c>
      <c r="D23" s="133">
        <v>6.6666999999999996</v>
      </c>
      <c r="E23" s="133" t="s">
        <v>77</v>
      </c>
      <c r="F23" s="134">
        <v>30000</v>
      </c>
      <c r="G23" s="134">
        <f t="shared" si="0"/>
        <v>200001</v>
      </c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5"/>
      <c r="AM23" s="135"/>
      <c r="AN23" s="135"/>
      <c r="AO23" s="135"/>
      <c r="AP23" s="135"/>
      <c r="AQ23" s="135"/>
      <c r="AR23" s="135"/>
      <c r="AS23" s="135"/>
      <c r="AT23" s="135"/>
      <c r="AU23" s="135"/>
      <c r="AV23" s="135"/>
      <c r="AW23" s="135"/>
      <c r="AX23" s="135"/>
      <c r="AY23" s="135"/>
      <c r="AZ23" s="135"/>
      <c r="BA23" s="135"/>
      <c r="BB23" s="135"/>
      <c r="BC23" s="135"/>
      <c r="BD23" s="135"/>
      <c r="BE23" s="135"/>
      <c r="BF23" s="135"/>
      <c r="BG23" s="135"/>
      <c r="BH23" s="135"/>
      <c r="BI23" s="135"/>
      <c r="BJ23" s="135"/>
      <c r="BK23" s="135"/>
      <c r="BL23" s="135"/>
      <c r="BM23" s="135"/>
      <c r="BN23" s="135"/>
      <c r="BO23" s="135"/>
      <c r="BP23" s="135"/>
      <c r="BQ23" s="135"/>
      <c r="BR23" s="135"/>
      <c r="BS23" s="135"/>
      <c r="BT23" s="135"/>
      <c r="BU23" s="135"/>
      <c r="BV23" s="135"/>
      <c r="BW23" s="135"/>
      <c r="BX23" s="135"/>
      <c r="BY23" s="135"/>
      <c r="BZ23" s="135"/>
      <c r="CA23" s="135"/>
      <c r="CB23" s="135"/>
      <c r="CC23" s="135"/>
      <c r="CD23" s="135"/>
      <c r="CE23" s="135"/>
      <c r="CF23" s="135"/>
      <c r="CG23" s="135"/>
      <c r="CH23" s="135"/>
      <c r="CI23" s="135"/>
      <c r="CJ23" s="135"/>
      <c r="CK23" s="135"/>
      <c r="CL23" s="135"/>
      <c r="CM23" s="135"/>
      <c r="CN23" s="135"/>
      <c r="CO23" s="135"/>
      <c r="CP23" s="135"/>
      <c r="CQ23" s="135"/>
      <c r="CR23" s="135"/>
      <c r="CS23" s="135"/>
      <c r="CT23" s="135"/>
      <c r="CU23" s="135"/>
      <c r="CV23" s="135"/>
      <c r="CW23" s="135"/>
      <c r="CX23" s="135"/>
      <c r="CY23" s="135"/>
      <c r="CZ23" s="135"/>
      <c r="DA23" s="135"/>
      <c r="DB23" s="135"/>
      <c r="DC23" s="135"/>
      <c r="DD23" s="135"/>
      <c r="DE23" s="135"/>
      <c r="DF23" s="135"/>
      <c r="DG23" s="135"/>
      <c r="DH23" s="135"/>
      <c r="DI23" s="135"/>
      <c r="DJ23" s="135"/>
      <c r="DK23" s="135"/>
      <c r="DL23" s="135"/>
      <c r="DM23" s="135"/>
      <c r="DN23" s="135"/>
      <c r="DO23" s="135"/>
      <c r="DP23" s="135"/>
      <c r="DQ23" s="135"/>
      <c r="DR23" s="135"/>
      <c r="DS23" s="135"/>
      <c r="DT23" s="135"/>
      <c r="DU23" s="135"/>
      <c r="DV23" s="135"/>
      <c r="DW23" s="135"/>
      <c r="DX23" s="135"/>
      <c r="DY23" s="135"/>
      <c r="DZ23" s="135"/>
      <c r="EA23" s="135"/>
      <c r="EB23" s="135"/>
      <c r="EC23" s="135"/>
      <c r="ED23" s="135"/>
      <c r="EE23" s="135"/>
      <c r="EF23" s="135"/>
      <c r="EG23" s="135"/>
      <c r="EH23" s="135"/>
      <c r="EI23" s="135"/>
      <c r="EJ23" s="135"/>
      <c r="EK23" s="135"/>
      <c r="EL23" s="135"/>
      <c r="EM23" s="135"/>
      <c r="EN23" s="135"/>
      <c r="EO23" s="135"/>
      <c r="EP23" s="135"/>
      <c r="EQ23" s="135"/>
      <c r="ER23" s="135"/>
      <c r="ES23" s="135"/>
      <c r="ET23" s="135"/>
      <c r="EU23" s="135"/>
      <c r="EV23" s="135"/>
      <c r="EW23" s="135"/>
      <c r="EX23" s="135"/>
      <c r="EY23" s="135"/>
      <c r="EZ23" s="135"/>
      <c r="FA23" s="135"/>
      <c r="FB23" s="135"/>
      <c r="FC23" s="135"/>
      <c r="FD23" s="135"/>
      <c r="FE23" s="135"/>
      <c r="FF23" s="135"/>
      <c r="FG23" s="135"/>
      <c r="FH23" s="135"/>
      <c r="FI23" s="135"/>
      <c r="FJ23" s="135"/>
      <c r="FK23" s="135"/>
      <c r="FL23" s="135"/>
      <c r="FM23" s="135"/>
      <c r="FN23" s="135"/>
      <c r="FO23" s="135"/>
      <c r="FP23" s="135"/>
      <c r="FQ23" s="135"/>
      <c r="FR23" s="135"/>
      <c r="FS23" s="135"/>
      <c r="FT23" s="135"/>
      <c r="FU23" s="135"/>
      <c r="FV23" s="135"/>
      <c r="FW23" s="135"/>
      <c r="FX23" s="135"/>
      <c r="FY23" s="135"/>
      <c r="FZ23" s="135"/>
      <c r="GA23" s="135"/>
      <c r="GB23" s="135"/>
      <c r="GC23" s="135"/>
      <c r="GD23" s="135"/>
      <c r="GE23" s="135"/>
      <c r="GF23" s="135"/>
      <c r="GG23" s="135"/>
      <c r="GH23" s="135"/>
      <c r="GI23" s="135"/>
      <c r="GJ23" s="135"/>
      <c r="GK23" s="135"/>
      <c r="GL23" s="135"/>
      <c r="GM23" s="135"/>
      <c r="GN23" s="135"/>
      <c r="GO23" s="135"/>
      <c r="GP23" s="135"/>
      <c r="GQ23" s="135"/>
      <c r="GR23" s="135"/>
      <c r="GS23" s="135"/>
      <c r="GT23" s="135"/>
      <c r="GU23" s="135"/>
      <c r="GV23" s="135"/>
      <c r="GW23" s="135"/>
      <c r="GX23" s="135"/>
      <c r="GY23" s="135"/>
      <c r="GZ23" s="135"/>
      <c r="HA23" s="135"/>
      <c r="HB23" s="135"/>
      <c r="HC23" s="135"/>
      <c r="HD23" s="135"/>
      <c r="HE23" s="135"/>
      <c r="HF23" s="135"/>
      <c r="HG23" s="135"/>
      <c r="HH23" s="135"/>
      <c r="HI23" s="135"/>
      <c r="HJ23" s="135"/>
      <c r="HK23" s="135"/>
      <c r="HL23" s="135"/>
      <c r="HM23" s="135"/>
      <c r="HN23" s="135"/>
      <c r="HO23" s="135"/>
      <c r="HP23" s="135"/>
      <c r="HQ23" s="135"/>
      <c r="HR23" s="135"/>
      <c r="HS23" s="135"/>
      <c r="HT23" s="135"/>
      <c r="HU23" s="135"/>
      <c r="HV23" s="135"/>
      <c r="HW23" s="135"/>
      <c r="HX23" s="135"/>
      <c r="HY23" s="135"/>
      <c r="HZ23" s="135"/>
      <c r="IA23" s="135"/>
      <c r="IB23" s="135"/>
      <c r="IC23" s="135"/>
      <c r="ID23" s="135"/>
      <c r="IE23" s="135"/>
      <c r="IF23" s="135"/>
      <c r="IG23" s="135"/>
      <c r="IH23" s="135"/>
      <c r="II23" s="135"/>
      <c r="IJ23" s="135"/>
      <c r="IK23" s="135"/>
      <c r="IL23" s="135"/>
      <c r="IM23" s="135"/>
      <c r="IN23" s="135"/>
      <c r="IO23" s="135"/>
      <c r="IP23" s="135"/>
      <c r="IQ23" s="135"/>
      <c r="IR23" s="135"/>
      <c r="IS23" s="135"/>
      <c r="IT23" s="135"/>
      <c r="IU23" s="135"/>
    </row>
    <row r="24" spans="1:255" s="136" customFormat="1" ht="12" customHeight="1">
      <c r="A24" s="131"/>
      <c r="B24" s="132" t="s">
        <v>78</v>
      </c>
      <c r="C24" s="133" t="s">
        <v>20</v>
      </c>
      <c r="D24" s="133">
        <v>65</v>
      </c>
      <c r="E24" s="133" t="s">
        <v>79</v>
      </c>
      <c r="F24" s="134">
        <v>30000</v>
      </c>
      <c r="G24" s="134">
        <f t="shared" si="0"/>
        <v>1950000</v>
      </c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35"/>
      <c r="W24" s="135"/>
      <c r="X24" s="135"/>
      <c r="Y24" s="135"/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135"/>
      <c r="AL24" s="135"/>
      <c r="AM24" s="135"/>
      <c r="AN24" s="135"/>
      <c r="AO24" s="135"/>
      <c r="AP24" s="135"/>
      <c r="AQ24" s="135"/>
      <c r="AR24" s="135"/>
      <c r="AS24" s="135"/>
      <c r="AT24" s="135"/>
      <c r="AU24" s="135"/>
      <c r="AV24" s="135"/>
      <c r="AW24" s="135"/>
      <c r="AX24" s="135"/>
      <c r="AY24" s="135"/>
      <c r="AZ24" s="135"/>
      <c r="BA24" s="135"/>
      <c r="BB24" s="135"/>
      <c r="BC24" s="135"/>
      <c r="BD24" s="135"/>
      <c r="BE24" s="135"/>
      <c r="BF24" s="135"/>
      <c r="BG24" s="135"/>
      <c r="BH24" s="135"/>
      <c r="BI24" s="135"/>
      <c r="BJ24" s="135"/>
      <c r="BK24" s="135"/>
      <c r="BL24" s="135"/>
      <c r="BM24" s="135"/>
      <c r="BN24" s="135"/>
      <c r="BO24" s="135"/>
      <c r="BP24" s="135"/>
      <c r="BQ24" s="135"/>
      <c r="BR24" s="135"/>
      <c r="BS24" s="135"/>
      <c r="BT24" s="135"/>
      <c r="BU24" s="135"/>
      <c r="BV24" s="135"/>
      <c r="BW24" s="135"/>
      <c r="BX24" s="135"/>
      <c r="BY24" s="135"/>
      <c r="BZ24" s="135"/>
      <c r="CA24" s="135"/>
      <c r="CB24" s="135"/>
      <c r="CC24" s="135"/>
      <c r="CD24" s="135"/>
      <c r="CE24" s="135"/>
      <c r="CF24" s="135"/>
      <c r="CG24" s="135"/>
      <c r="CH24" s="135"/>
      <c r="CI24" s="135"/>
      <c r="CJ24" s="135"/>
      <c r="CK24" s="135"/>
      <c r="CL24" s="135"/>
      <c r="CM24" s="135"/>
      <c r="CN24" s="135"/>
      <c r="CO24" s="135"/>
      <c r="CP24" s="135"/>
      <c r="CQ24" s="135"/>
      <c r="CR24" s="135"/>
      <c r="CS24" s="135"/>
      <c r="CT24" s="135"/>
      <c r="CU24" s="135"/>
      <c r="CV24" s="135"/>
      <c r="CW24" s="135"/>
      <c r="CX24" s="135"/>
      <c r="CY24" s="135"/>
      <c r="CZ24" s="135"/>
      <c r="DA24" s="135"/>
      <c r="DB24" s="135"/>
      <c r="DC24" s="135"/>
      <c r="DD24" s="135"/>
      <c r="DE24" s="135"/>
      <c r="DF24" s="135"/>
      <c r="DG24" s="135"/>
      <c r="DH24" s="135"/>
      <c r="DI24" s="135"/>
      <c r="DJ24" s="135"/>
      <c r="DK24" s="135"/>
      <c r="DL24" s="135"/>
      <c r="DM24" s="135"/>
      <c r="DN24" s="135"/>
      <c r="DO24" s="135"/>
      <c r="DP24" s="135"/>
      <c r="DQ24" s="135"/>
      <c r="DR24" s="135"/>
      <c r="DS24" s="135"/>
      <c r="DT24" s="135"/>
      <c r="DU24" s="135"/>
      <c r="DV24" s="135"/>
      <c r="DW24" s="135"/>
      <c r="DX24" s="135"/>
      <c r="DY24" s="135"/>
      <c r="DZ24" s="135"/>
      <c r="EA24" s="135"/>
      <c r="EB24" s="135"/>
      <c r="EC24" s="135"/>
      <c r="ED24" s="135"/>
      <c r="EE24" s="135"/>
      <c r="EF24" s="135"/>
      <c r="EG24" s="135"/>
      <c r="EH24" s="135"/>
      <c r="EI24" s="135"/>
      <c r="EJ24" s="135"/>
      <c r="EK24" s="135"/>
      <c r="EL24" s="135"/>
      <c r="EM24" s="135"/>
      <c r="EN24" s="135"/>
      <c r="EO24" s="135"/>
      <c r="EP24" s="135"/>
      <c r="EQ24" s="135"/>
      <c r="ER24" s="135"/>
      <c r="ES24" s="135"/>
      <c r="ET24" s="135"/>
      <c r="EU24" s="135"/>
      <c r="EV24" s="135"/>
      <c r="EW24" s="135"/>
      <c r="EX24" s="135"/>
      <c r="EY24" s="135"/>
      <c r="EZ24" s="135"/>
      <c r="FA24" s="135"/>
      <c r="FB24" s="135"/>
      <c r="FC24" s="135"/>
      <c r="FD24" s="135"/>
      <c r="FE24" s="135"/>
      <c r="FF24" s="135"/>
      <c r="FG24" s="135"/>
      <c r="FH24" s="135"/>
      <c r="FI24" s="135"/>
      <c r="FJ24" s="135"/>
      <c r="FK24" s="135"/>
      <c r="FL24" s="135"/>
      <c r="FM24" s="135"/>
      <c r="FN24" s="135"/>
      <c r="FO24" s="135"/>
      <c r="FP24" s="135"/>
      <c r="FQ24" s="135"/>
      <c r="FR24" s="135"/>
      <c r="FS24" s="135"/>
      <c r="FT24" s="135"/>
      <c r="FU24" s="135"/>
      <c r="FV24" s="135"/>
      <c r="FW24" s="135"/>
      <c r="FX24" s="135"/>
      <c r="FY24" s="135"/>
      <c r="FZ24" s="135"/>
      <c r="GA24" s="135"/>
      <c r="GB24" s="135"/>
      <c r="GC24" s="135"/>
      <c r="GD24" s="135"/>
      <c r="GE24" s="135"/>
      <c r="GF24" s="135"/>
      <c r="GG24" s="135"/>
      <c r="GH24" s="135"/>
      <c r="GI24" s="135"/>
      <c r="GJ24" s="135"/>
      <c r="GK24" s="135"/>
      <c r="GL24" s="135"/>
      <c r="GM24" s="135"/>
      <c r="GN24" s="135"/>
      <c r="GO24" s="135"/>
      <c r="GP24" s="135"/>
      <c r="GQ24" s="135"/>
      <c r="GR24" s="135"/>
      <c r="GS24" s="135"/>
      <c r="GT24" s="135"/>
      <c r="GU24" s="135"/>
      <c r="GV24" s="135"/>
      <c r="GW24" s="135"/>
      <c r="GX24" s="135"/>
      <c r="GY24" s="135"/>
      <c r="GZ24" s="135"/>
      <c r="HA24" s="135"/>
      <c r="HB24" s="135"/>
      <c r="HC24" s="135"/>
      <c r="HD24" s="135"/>
      <c r="HE24" s="135"/>
      <c r="HF24" s="135"/>
      <c r="HG24" s="135"/>
      <c r="HH24" s="135"/>
      <c r="HI24" s="135"/>
      <c r="HJ24" s="135"/>
      <c r="HK24" s="135"/>
      <c r="HL24" s="135"/>
      <c r="HM24" s="135"/>
      <c r="HN24" s="135"/>
      <c r="HO24" s="135"/>
      <c r="HP24" s="135"/>
      <c r="HQ24" s="135"/>
      <c r="HR24" s="135"/>
      <c r="HS24" s="135"/>
      <c r="HT24" s="135"/>
      <c r="HU24" s="135"/>
      <c r="HV24" s="135"/>
      <c r="HW24" s="135"/>
      <c r="HX24" s="135"/>
      <c r="HY24" s="135"/>
      <c r="HZ24" s="135"/>
      <c r="IA24" s="135"/>
      <c r="IB24" s="135"/>
      <c r="IC24" s="135"/>
      <c r="ID24" s="135"/>
      <c r="IE24" s="135"/>
      <c r="IF24" s="135"/>
      <c r="IG24" s="135"/>
      <c r="IH24" s="135"/>
      <c r="II24" s="135"/>
      <c r="IJ24" s="135"/>
      <c r="IK24" s="135"/>
      <c r="IL24" s="135"/>
      <c r="IM24" s="135"/>
      <c r="IN24" s="135"/>
      <c r="IO24" s="135"/>
      <c r="IP24" s="135"/>
      <c r="IQ24" s="135"/>
      <c r="IR24" s="135"/>
      <c r="IS24" s="135"/>
      <c r="IT24" s="135"/>
      <c r="IU24" s="135"/>
    </row>
    <row r="25" spans="1:255" s="136" customFormat="1" ht="12" customHeight="1">
      <c r="A25" s="131"/>
      <c r="B25" s="132" t="s">
        <v>80</v>
      </c>
      <c r="C25" s="133" t="s">
        <v>20</v>
      </c>
      <c r="D25" s="133">
        <f>60*7</f>
        <v>420</v>
      </c>
      <c r="E25" s="133" t="s">
        <v>81</v>
      </c>
      <c r="F25" s="134">
        <v>22000</v>
      </c>
      <c r="G25" s="134">
        <f t="shared" si="0"/>
        <v>9240000</v>
      </c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  <c r="AL25" s="135"/>
      <c r="AM25" s="135"/>
      <c r="AN25" s="135"/>
      <c r="AO25" s="135"/>
      <c r="AP25" s="135"/>
      <c r="AQ25" s="135"/>
      <c r="AR25" s="135"/>
      <c r="AS25" s="135"/>
      <c r="AT25" s="135"/>
      <c r="AU25" s="135"/>
      <c r="AV25" s="135"/>
      <c r="AW25" s="135"/>
      <c r="AX25" s="135"/>
      <c r="AY25" s="135"/>
      <c r="AZ25" s="135"/>
      <c r="BA25" s="135"/>
      <c r="BB25" s="135"/>
      <c r="BC25" s="135"/>
      <c r="BD25" s="135"/>
      <c r="BE25" s="135"/>
      <c r="BF25" s="135"/>
      <c r="BG25" s="135"/>
      <c r="BH25" s="135"/>
      <c r="BI25" s="135"/>
      <c r="BJ25" s="135"/>
      <c r="BK25" s="135"/>
      <c r="BL25" s="135"/>
      <c r="BM25" s="135"/>
      <c r="BN25" s="135"/>
      <c r="BO25" s="135"/>
      <c r="BP25" s="135"/>
      <c r="BQ25" s="135"/>
      <c r="BR25" s="135"/>
      <c r="BS25" s="135"/>
      <c r="BT25" s="135"/>
      <c r="BU25" s="135"/>
      <c r="BV25" s="135"/>
      <c r="BW25" s="135"/>
      <c r="BX25" s="135"/>
      <c r="BY25" s="135"/>
      <c r="BZ25" s="135"/>
      <c r="CA25" s="135"/>
      <c r="CB25" s="135"/>
      <c r="CC25" s="135"/>
      <c r="CD25" s="135"/>
      <c r="CE25" s="135"/>
      <c r="CF25" s="135"/>
      <c r="CG25" s="135"/>
      <c r="CH25" s="135"/>
      <c r="CI25" s="135"/>
      <c r="CJ25" s="135"/>
      <c r="CK25" s="135"/>
      <c r="CL25" s="135"/>
      <c r="CM25" s="135"/>
      <c r="CN25" s="135"/>
      <c r="CO25" s="135"/>
      <c r="CP25" s="135"/>
      <c r="CQ25" s="135"/>
      <c r="CR25" s="135"/>
      <c r="CS25" s="135"/>
      <c r="CT25" s="135"/>
      <c r="CU25" s="135"/>
      <c r="CV25" s="135"/>
      <c r="CW25" s="135"/>
      <c r="CX25" s="135"/>
      <c r="CY25" s="135"/>
      <c r="CZ25" s="135"/>
      <c r="DA25" s="135"/>
      <c r="DB25" s="135"/>
      <c r="DC25" s="135"/>
      <c r="DD25" s="135"/>
      <c r="DE25" s="135"/>
      <c r="DF25" s="135"/>
      <c r="DG25" s="135"/>
      <c r="DH25" s="135"/>
      <c r="DI25" s="135"/>
      <c r="DJ25" s="135"/>
      <c r="DK25" s="135"/>
      <c r="DL25" s="135"/>
      <c r="DM25" s="135"/>
      <c r="DN25" s="135"/>
      <c r="DO25" s="135"/>
      <c r="DP25" s="135"/>
      <c r="DQ25" s="135"/>
      <c r="DR25" s="135"/>
      <c r="DS25" s="135"/>
      <c r="DT25" s="135"/>
      <c r="DU25" s="135"/>
      <c r="DV25" s="135"/>
      <c r="DW25" s="135"/>
      <c r="DX25" s="135"/>
      <c r="DY25" s="135"/>
      <c r="DZ25" s="135"/>
      <c r="EA25" s="135"/>
      <c r="EB25" s="135"/>
      <c r="EC25" s="135"/>
      <c r="ED25" s="135"/>
      <c r="EE25" s="135"/>
      <c r="EF25" s="135"/>
      <c r="EG25" s="135"/>
      <c r="EH25" s="135"/>
      <c r="EI25" s="135"/>
      <c r="EJ25" s="135"/>
      <c r="EK25" s="135"/>
      <c r="EL25" s="135"/>
      <c r="EM25" s="135"/>
      <c r="EN25" s="135"/>
      <c r="EO25" s="135"/>
      <c r="EP25" s="135"/>
      <c r="EQ25" s="135"/>
      <c r="ER25" s="135"/>
      <c r="ES25" s="135"/>
      <c r="ET25" s="135"/>
      <c r="EU25" s="135"/>
      <c r="EV25" s="135"/>
      <c r="EW25" s="135"/>
      <c r="EX25" s="135"/>
      <c r="EY25" s="135"/>
      <c r="EZ25" s="135"/>
      <c r="FA25" s="135"/>
      <c r="FB25" s="135"/>
      <c r="FC25" s="135"/>
      <c r="FD25" s="135"/>
      <c r="FE25" s="135"/>
      <c r="FF25" s="135"/>
      <c r="FG25" s="135"/>
      <c r="FH25" s="135"/>
      <c r="FI25" s="135"/>
      <c r="FJ25" s="135"/>
      <c r="FK25" s="135"/>
      <c r="FL25" s="135"/>
      <c r="FM25" s="135"/>
      <c r="FN25" s="135"/>
      <c r="FO25" s="135"/>
      <c r="FP25" s="135"/>
      <c r="FQ25" s="135"/>
      <c r="FR25" s="135"/>
      <c r="FS25" s="135"/>
      <c r="FT25" s="135"/>
      <c r="FU25" s="135"/>
      <c r="FV25" s="135"/>
      <c r="FW25" s="135"/>
      <c r="FX25" s="135"/>
      <c r="FY25" s="135"/>
      <c r="FZ25" s="135"/>
      <c r="GA25" s="135"/>
      <c r="GB25" s="135"/>
      <c r="GC25" s="135"/>
      <c r="GD25" s="135"/>
      <c r="GE25" s="135"/>
      <c r="GF25" s="135"/>
      <c r="GG25" s="135"/>
      <c r="GH25" s="135"/>
      <c r="GI25" s="135"/>
      <c r="GJ25" s="135"/>
      <c r="GK25" s="135"/>
      <c r="GL25" s="135"/>
      <c r="GM25" s="135"/>
      <c r="GN25" s="135"/>
      <c r="GO25" s="135"/>
      <c r="GP25" s="135"/>
      <c r="GQ25" s="135"/>
      <c r="GR25" s="135"/>
      <c r="GS25" s="135"/>
      <c r="GT25" s="135"/>
      <c r="GU25" s="135"/>
      <c r="GV25" s="135"/>
      <c r="GW25" s="135"/>
      <c r="GX25" s="135"/>
      <c r="GY25" s="135"/>
      <c r="GZ25" s="135"/>
      <c r="HA25" s="135"/>
      <c r="HB25" s="135"/>
      <c r="HC25" s="135"/>
      <c r="HD25" s="135"/>
      <c r="HE25" s="135"/>
      <c r="HF25" s="135"/>
      <c r="HG25" s="135"/>
      <c r="HH25" s="135"/>
      <c r="HI25" s="135"/>
      <c r="HJ25" s="135"/>
      <c r="HK25" s="135"/>
      <c r="HL25" s="135"/>
      <c r="HM25" s="135"/>
      <c r="HN25" s="135"/>
      <c r="HO25" s="135"/>
      <c r="HP25" s="135"/>
      <c r="HQ25" s="135"/>
      <c r="HR25" s="135"/>
      <c r="HS25" s="135"/>
      <c r="HT25" s="135"/>
      <c r="HU25" s="135"/>
      <c r="HV25" s="135"/>
      <c r="HW25" s="135"/>
      <c r="HX25" s="135"/>
      <c r="HY25" s="135"/>
      <c r="HZ25" s="135"/>
      <c r="IA25" s="135"/>
      <c r="IB25" s="135"/>
      <c r="IC25" s="135"/>
      <c r="ID25" s="135"/>
      <c r="IE25" s="135"/>
      <c r="IF25" s="135"/>
      <c r="IG25" s="135"/>
      <c r="IH25" s="135"/>
      <c r="II25" s="135"/>
      <c r="IJ25" s="135"/>
      <c r="IK25" s="135"/>
      <c r="IL25" s="135"/>
      <c r="IM25" s="135"/>
      <c r="IN25" s="135"/>
      <c r="IO25" s="135"/>
      <c r="IP25" s="135"/>
      <c r="IQ25" s="135"/>
      <c r="IR25" s="135"/>
      <c r="IS25" s="135"/>
      <c r="IT25" s="135"/>
      <c r="IU25" s="135"/>
    </row>
    <row r="26" spans="1:255" ht="12" customHeight="1">
      <c r="A26" s="5"/>
      <c r="B26" s="10" t="s">
        <v>21</v>
      </c>
      <c r="C26" s="11"/>
      <c r="D26" s="11"/>
      <c r="E26" s="11"/>
      <c r="F26" s="58"/>
      <c r="G26" s="137">
        <f>SUM(G21:G25)</f>
        <v>12470001</v>
      </c>
    </row>
    <row r="27" spans="1:255" ht="12" customHeight="1">
      <c r="A27" s="2"/>
      <c r="B27" s="43"/>
      <c r="C27" s="44"/>
      <c r="D27" s="44"/>
      <c r="E27" s="44"/>
      <c r="F27" s="45"/>
      <c r="G27" s="46"/>
    </row>
    <row r="28" spans="1:255" ht="12" customHeight="1">
      <c r="A28" s="5"/>
      <c r="B28" s="47" t="s">
        <v>22</v>
      </c>
      <c r="C28" s="48"/>
      <c r="D28" s="49"/>
      <c r="E28" s="49"/>
      <c r="F28" s="50"/>
      <c r="G28" s="51"/>
    </row>
    <row r="29" spans="1:255" ht="24" customHeight="1">
      <c r="A29" s="5"/>
      <c r="B29" s="52" t="s">
        <v>14</v>
      </c>
      <c r="C29" s="53" t="s">
        <v>15</v>
      </c>
      <c r="D29" s="53" t="s">
        <v>16</v>
      </c>
      <c r="E29" s="52" t="s">
        <v>58</v>
      </c>
      <c r="F29" s="53" t="s">
        <v>18</v>
      </c>
      <c r="G29" s="52" t="s">
        <v>19</v>
      </c>
    </row>
    <row r="30" spans="1:255" ht="12" customHeight="1">
      <c r="A30" s="5"/>
      <c r="B30" s="54"/>
      <c r="C30" s="55" t="s">
        <v>58</v>
      </c>
      <c r="D30" s="55" t="s">
        <v>58</v>
      </c>
      <c r="E30" s="55" t="s">
        <v>58</v>
      </c>
      <c r="F30" s="56" t="s">
        <v>58</v>
      </c>
      <c r="G30" s="57"/>
    </row>
    <row r="31" spans="1:255" ht="12" customHeight="1">
      <c r="A31" s="5"/>
      <c r="B31" s="10" t="s">
        <v>23</v>
      </c>
      <c r="C31" s="11"/>
      <c r="D31" s="11"/>
      <c r="E31" s="11"/>
      <c r="F31" s="58"/>
      <c r="G31" s="137">
        <f>+G30</f>
        <v>0</v>
      </c>
    </row>
    <row r="32" spans="1:255" ht="12" customHeight="1">
      <c r="A32" s="2"/>
      <c r="B32" s="59"/>
      <c r="C32" s="60"/>
      <c r="D32" s="60"/>
      <c r="E32" s="60"/>
      <c r="F32" s="61"/>
      <c r="G32" s="62"/>
    </row>
    <row r="33" spans="1:255" ht="12" customHeight="1">
      <c r="A33" s="124"/>
      <c r="B33" s="125" t="s">
        <v>24</v>
      </c>
      <c r="C33" s="126"/>
      <c r="D33" s="127"/>
      <c r="E33" s="127"/>
      <c r="F33" s="128"/>
      <c r="G33" s="128"/>
    </row>
    <row r="34" spans="1:255" ht="24" customHeight="1">
      <c r="A34" s="124"/>
      <c r="B34" s="129" t="s">
        <v>14</v>
      </c>
      <c r="C34" s="130" t="s">
        <v>15</v>
      </c>
      <c r="D34" s="130" t="s">
        <v>16</v>
      </c>
      <c r="E34" s="129" t="s">
        <v>17</v>
      </c>
      <c r="F34" s="130" t="s">
        <v>18</v>
      </c>
      <c r="G34" s="129" t="s">
        <v>19</v>
      </c>
    </row>
    <row r="35" spans="1:255" s="136" customFormat="1" ht="12" customHeight="1">
      <c r="A35" s="131"/>
      <c r="B35" s="132" t="s">
        <v>82</v>
      </c>
      <c r="C35" s="133" t="s">
        <v>25</v>
      </c>
      <c r="D35" s="133">
        <v>2</v>
      </c>
      <c r="E35" s="133"/>
      <c r="F35" s="134">
        <v>250000</v>
      </c>
      <c r="G35" s="134">
        <f>D35*F35</f>
        <v>500000</v>
      </c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  <c r="AN35" s="135"/>
      <c r="AO35" s="135"/>
      <c r="AP35" s="135"/>
      <c r="AQ35" s="135"/>
      <c r="AR35" s="135"/>
      <c r="AS35" s="135"/>
      <c r="AT35" s="135"/>
      <c r="AU35" s="135"/>
      <c r="AV35" s="135"/>
      <c r="AW35" s="135"/>
      <c r="AX35" s="135"/>
      <c r="AY35" s="135"/>
      <c r="AZ35" s="135"/>
      <c r="BA35" s="135"/>
      <c r="BB35" s="135"/>
      <c r="BC35" s="135"/>
      <c r="BD35" s="135"/>
      <c r="BE35" s="135"/>
      <c r="BF35" s="135"/>
      <c r="BG35" s="135"/>
      <c r="BH35" s="135"/>
      <c r="BI35" s="135"/>
      <c r="BJ35" s="135"/>
      <c r="BK35" s="135"/>
      <c r="BL35" s="135"/>
      <c r="BM35" s="135"/>
      <c r="BN35" s="135"/>
      <c r="BO35" s="135"/>
      <c r="BP35" s="135"/>
      <c r="BQ35" s="135"/>
      <c r="BR35" s="135"/>
      <c r="BS35" s="135"/>
      <c r="BT35" s="135"/>
      <c r="BU35" s="135"/>
      <c r="BV35" s="135"/>
      <c r="BW35" s="135"/>
      <c r="BX35" s="135"/>
      <c r="BY35" s="135"/>
      <c r="BZ35" s="135"/>
      <c r="CA35" s="135"/>
      <c r="CB35" s="135"/>
      <c r="CC35" s="135"/>
      <c r="CD35" s="135"/>
      <c r="CE35" s="135"/>
      <c r="CF35" s="135"/>
      <c r="CG35" s="135"/>
      <c r="CH35" s="135"/>
      <c r="CI35" s="135"/>
      <c r="CJ35" s="135"/>
      <c r="CK35" s="135"/>
      <c r="CL35" s="135"/>
      <c r="CM35" s="135"/>
      <c r="CN35" s="135"/>
      <c r="CO35" s="135"/>
      <c r="CP35" s="135"/>
      <c r="CQ35" s="135"/>
      <c r="CR35" s="135"/>
      <c r="CS35" s="135"/>
      <c r="CT35" s="135"/>
      <c r="CU35" s="135"/>
      <c r="CV35" s="135"/>
      <c r="CW35" s="135"/>
      <c r="CX35" s="135"/>
      <c r="CY35" s="135"/>
      <c r="CZ35" s="135"/>
      <c r="DA35" s="135"/>
      <c r="DB35" s="135"/>
      <c r="DC35" s="135"/>
      <c r="DD35" s="135"/>
      <c r="DE35" s="135"/>
      <c r="DF35" s="135"/>
      <c r="DG35" s="135"/>
      <c r="DH35" s="135"/>
      <c r="DI35" s="135"/>
      <c r="DJ35" s="135"/>
      <c r="DK35" s="135"/>
      <c r="DL35" s="135"/>
      <c r="DM35" s="135"/>
      <c r="DN35" s="135"/>
      <c r="DO35" s="135"/>
      <c r="DP35" s="135"/>
      <c r="DQ35" s="135"/>
      <c r="DR35" s="135"/>
      <c r="DS35" s="135"/>
      <c r="DT35" s="135"/>
      <c r="DU35" s="135"/>
      <c r="DV35" s="135"/>
      <c r="DW35" s="135"/>
      <c r="DX35" s="135"/>
      <c r="DY35" s="135"/>
      <c r="DZ35" s="135"/>
      <c r="EA35" s="135"/>
      <c r="EB35" s="135"/>
      <c r="EC35" s="135"/>
      <c r="ED35" s="135"/>
      <c r="EE35" s="135"/>
      <c r="EF35" s="135"/>
      <c r="EG35" s="135"/>
      <c r="EH35" s="135"/>
      <c r="EI35" s="135"/>
      <c r="EJ35" s="135"/>
      <c r="EK35" s="135"/>
      <c r="EL35" s="135"/>
      <c r="EM35" s="135"/>
      <c r="EN35" s="135"/>
      <c r="EO35" s="135"/>
      <c r="EP35" s="135"/>
      <c r="EQ35" s="135"/>
      <c r="ER35" s="135"/>
      <c r="ES35" s="135"/>
      <c r="ET35" s="135"/>
      <c r="EU35" s="135"/>
      <c r="EV35" s="135"/>
      <c r="EW35" s="135"/>
      <c r="EX35" s="135"/>
      <c r="EY35" s="135"/>
      <c r="EZ35" s="135"/>
      <c r="FA35" s="135"/>
      <c r="FB35" s="135"/>
      <c r="FC35" s="135"/>
      <c r="FD35" s="135"/>
      <c r="FE35" s="135"/>
      <c r="FF35" s="135"/>
      <c r="FG35" s="135"/>
      <c r="FH35" s="135"/>
      <c r="FI35" s="135"/>
      <c r="FJ35" s="135"/>
      <c r="FK35" s="135"/>
      <c r="FL35" s="135"/>
      <c r="FM35" s="135"/>
      <c r="FN35" s="135"/>
      <c r="FO35" s="135"/>
      <c r="FP35" s="135"/>
      <c r="FQ35" s="135"/>
      <c r="FR35" s="135"/>
      <c r="FS35" s="135"/>
      <c r="FT35" s="135"/>
      <c r="FU35" s="135"/>
      <c r="FV35" s="135"/>
      <c r="FW35" s="135"/>
      <c r="FX35" s="135"/>
      <c r="FY35" s="135"/>
      <c r="FZ35" s="135"/>
      <c r="GA35" s="135"/>
      <c r="GB35" s="135"/>
      <c r="GC35" s="135"/>
      <c r="GD35" s="135"/>
      <c r="GE35" s="135"/>
      <c r="GF35" s="135"/>
      <c r="GG35" s="135"/>
      <c r="GH35" s="135"/>
      <c r="GI35" s="135"/>
      <c r="GJ35" s="135"/>
      <c r="GK35" s="135"/>
      <c r="GL35" s="135"/>
      <c r="GM35" s="135"/>
      <c r="GN35" s="135"/>
      <c r="GO35" s="135"/>
      <c r="GP35" s="135"/>
      <c r="GQ35" s="135"/>
      <c r="GR35" s="135"/>
      <c r="GS35" s="135"/>
      <c r="GT35" s="135"/>
      <c r="GU35" s="135"/>
      <c r="GV35" s="135"/>
      <c r="GW35" s="135"/>
      <c r="GX35" s="135"/>
      <c r="GY35" s="135"/>
      <c r="GZ35" s="135"/>
      <c r="HA35" s="135"/>
      <c r="HB35" s="135"/>
      <c r="HC35" s="135"/>
      <c r="HD35" s="135"/>
      <c r="HE35" s="135"/>
      <c r="HF35" s="135"/>
      <c r="HG35" s="135"/>
      <c r="HH35" s="135"/>
      <c r="HI35" s="135"/>
      <c r="HJ35" s="135"/>
      <c r="HK35" s="135"/>
      <c r="HL35" s="135"/>
      <c r="HM35" s="135"/>
      <c r="HN35" s="135"/>
      <c r="HO35" s="135"/>
      <c r="HP35" s="135"/>
      <c r="HQ35" s="135"/>
      <c r="HR35" s="135"/>
      <c r="HS35" s="135"/>
      <c r="HT35" s="135"/>
      <c r="HU35" s="135"/>
      <c r="HV35" s="135"/>
      <c r="HW35" s="135"/>
      <c r="HX35" s="135"/>
      <c r="HY35" s="135"/>
      <c r="HZ35" s="135"/>
      <c r="IA35" s="135"/>
      <c r="IB35" s="135"/>
      <c r="IC35" s="135"/>
      <c r="ID35" s="135"/>
      <c r="IE35" s="135"/>
      <c r="IF35" s="135"/>
      <c r="IG35" s="135"/>
      <c r="IH35" s="135"/>
      <c r="II35" s="135"/>
      <c r="IJ35" s="135"/>
      <c r="IK35" s="135"/>
      <c r="IL35" s="135"/>
      <c r="IM35" s="135"/>
      <c r="IN35" s="135"/>
      <c r="IO35" s="135"/>
      <c r="IP35" s="135"/>
      <c r="IQ35" s="135"/>
      <c r="IR35" s="135"/>
      <c r="IS35" s="135"/>
      <c r="IT35" s="135"/>
      <c r="IU35" s="135"/>
    </row>
    <row r="36" spans="1:255" s="136" customFormat="1" ht="12" customHeight="1">
      <c r="A36" s="131"/>
      <c r="B36" s="132" t="s">
        <v>59</v>
      </c>
      <c r="C36" s="133" t="s">
        <v>25</v>
      </c>
      <c r="D36" s="133">
        <v>2</v>
      </c>
      <c r="E36" s="133"/>
      <c r="F36" s="134">
        <v>150000</v>
      </c>
      <c r="G36" s="134">
        <f t="shared" ref="G36:G38" si="1">D36*F36</f>
        <v>300000</v>
      </c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135"/>
      <c r="AA36" s="135"/>
      <c r="AB36" s="135"/>
      <c r="AC36" s="135"/>
      <c r="AD36" s="135"/>
      <c r="AE36" s="135"/>
      <c r="AF36" s="135"/>
      <c r="AG36" s="135"/>
      <c r="AH36" s="135"/>
      <c r="AI36" s="135"/>
      <c r="AJ36" s="135"/>
      <c r="AK36" s="135"/>
      <c r="AL36" s="135"/>
      <c r="AM36" s="135"/>
      <c r="AN36" s="135"/>
      <c r="AO36" s="135"/>
      <c r="AP36" s="135"/>
      <c r="AQ36" s="135"/>
      <c r="AR36" s="135"/>
      <c r="AS36" s="135"/>
      <c r="AT36" s="135"/>
      <c r="AU36" s="135"/>
      <c r="AV36" s="135"/>
      <c r="AW36" s="135"/>
      <c r="AX36" s="135"/>
      <c r="AY36" s="135"/>
      <c r="AZ36" s="135"/>
      <c r="BA36" s="135"/>
      <c r="BB36" s="135"/>
      <c r="BC36" s="135"/>
      <c r="BD36" s="135"/>
      <c r="BE36" s="135"/>
      <c r="BF36" s="135"/>
      <c r="BG36" s="135"/>
      <c r="BH36" s="135"/>
      <c r="BI36" s="135"/>
      <c r="BJ36" s="135"/>
      <c r="BK36" s="135"/>
      <c r="BL36" s="135"/>
      <c r="BM36" s="135"/>
      <c r="BN36" s="135"/>
      <c r="BO36" s="135"/>
      <c r="BP36" s="135"/>
      <c r="BQ36" s="135"/>
      <c r="BR36" s="135"/>
      <c r="BS36" s="135"/>
      <c r="BT36" s="135"/>
      <c r="BU36" s="135"/>
      <c r="BV36" s="135"/>
      <c r="BW36" s="135"/>
      <c r="BX36" s="135"/>
      <c r="BY36" s="135"/>
      <c r="BZ36" s="135"/>
      <c r="CA36" s="135"/>
      <c r="CB36" s="135"/>
      <c r="CC36" s="135"/>
      <c r="CD36" s="135"/>
      <c r="CE36" s="135"/>
      <c r="CF36" s="135"/>
      <c r="CG36" s="135"/>
      <c r="CH36" s="135"/>
      <c r="CI36" s="135"/>
      <c r="CJ36" s="135"/>
      <c r="CK36" s="135"/>
      <c r="CL36" s="135"/>
      <c r="CM36" s="135"/>
      <c r="CN36" s="135"/>
      <c r="CO36" s="135"/>
      <c r="CP36" s="135"/>
      <c r="CQ36" s="135"/>
      <c r="CR36" s="135"/>
      <c r="CS36" s="135"/>
      <c r="CT36" s="135"/>
      <c r="CU36" s="135"/>
      <c r="CV36" s="135"/>
      <c r="CW36" s="135"/>
      <c r="CX36" s="135"/>
      <c r="CY36" s="135"/>
      <c r="CZ36" s="135"/>
      <c r="DA36" s="135"/>
      <c r="DB36" s="135"/>
      <c r="DC36" s="135"/>
      <c r="DD36" s="135"/>
      <c r="DE36" s="135"/>
      <c r="DF36" s="135"/>
      <c r="DG36" s="135"/>
      <c r="DH36" s="135"/>
      <c r="DI36" s="135"/>
      <c r="DJ36" s="135"/>
      <c r="DK36" s="135"/>
      <c r="DL36" s="135"/>
      <c r="DM36" s="135"/>
      <c r="DN36" s="135"/>
      <c r="DO36" s="135"/>
      <c r="DP36" s="135"/>
      <c r="DQ36" s="135"/>
      <c r="DR36" s="135"/>
      <c r="DS36" s="135"/>
      <c r="DT36" s="135"/>
      <c r="DU36" s="135"/>
      <c r="DV36" s="135"/>
      <c r="DW36" s="135"/>
      <c r="DX36" s="135"/>
      <c r="DY36" s="135"/>
      <c r="DZ36" s="135"/>
      <c r="EA36" s="135"/>
      <c r="EB36" s="135"/>
      <c r="EC36" s="135"/>
      <c r="ED36" s="135"/>
      <c r="EE36" s="135"/>
      <c r="EF36" s="135"/>
      <c r="EG36" s="135"/>
      <c r="EH36" s="135"/>
      <c r="EI36" s="135"/>
      <c r="EJ36" s="135"/>
      <c r="EK36" s="135"/>
      <c r="EL36" s="135"/>
      <c r="EM36" s="135"/>
      <c r="EN36" s="135"/>
      <c r="EO36" s="135"/>
      <c r="EP36" s="135"/>
      <c r="EQ36" s="135"/>
      <c r="ER36" s="135"/>
      <c r="ES36" s="135"/>
      <c r="ET36" s="135"/>
      <c r="EU36" s="135"/>
      <c r="EV36" s="135"/>
      <c r="EW36" s="135"/>
      <c r="EX36" s="135"/>
      <c r="EY36" s="135"/>
      <c r="EZ36" s="135"/>
      <c r="FA36" s="135"/>
      <c r="FB36" s="135"/>
      <c r="FC36" s="135"/>
      <c r="FD36" s="135"/>
      <c r="FE36" s="135"/>
      <c r="FF36" s="135"/>
      <c r="FG36" s="135"/>
      <c r="FH36" s="135"/>
      <c r="FI36" s="135"/>
      <c r="FJ36" s="135"/>
      <c r="FK36" s="135"/>
      <c r="FL36" s="135"/>
      <c r="FM36" s="135"/>
      <c r="FN36" s="135"/>
      <c r="FO36" s="135"/>
      <c r="FP36" s="135"/>
      <c r="FQ36" s="135"/>
      <c r="FR36" s="135"/>
      <c r="FS36" s="135"/>
      <c r="FT36" s="135"/>
      <c r="FU36" s="135"/>
      <c r="FV36" s="135"/>
      <c r="FW36" s="135"/>
      <c r="FX36" s="135"/>
      <c r="FY36" s="135"/>
      <c r="FZ36" s="135"/>
      <c r="GA36" s="135"/>
      <c r="GB36" s="135"/>
      <c r="GC36" s="135"/>
      <c r="GD36" s="135"/>
      <c r="GE36" s="135"/>
      <c r="GF36" s="135"/>
      <c r="GG36" s="135"/>
      <c r="GH36" s="135"/>
      <c r="GI36" s="135"/>
      <c r="GJ36" s="135"/>
      <c r="GK36" s="135"/>
      <c r="GL36" s="135"/>
      <c r="GM36" s="135"/>
      <c r="GN36" s="135"/>
      <c r="GO36" s="135"/>
      <c r="GP36" s="135"/>
      <c r="GQ36" s="135"/>
      <c r="GR36" s="135"/>
      <c r="GS36" s="135"/>
      <c r="GT36" s="135"/>
      <c r="GU36" s="135"/>
      <c r="GV36" s="135"/>
      <c r="GW36" s="135"/>
      <c r="GX36" s="135"/>
      <c r="GY36" s="135"/>
      <c r="GZ36" s="135"/>
      <c r="HA36" s="135"/>
      <c r="HB36" s="135"/>
      <c r="HC36" s="135"/>
      <c r="HD36" s="135"/>
      <c r="HE36" s="135"/>
      <c r="HF36" s="135"/>
      <c r="HG36" s="135"/>
      <c r="HH36" s="135"/>
      <c r="HI36" s="135"/>
      <c r="HJ36" s="135"/>
      <c r="HK36" s="135"/>
      <c r="HL36" s="135"/>
      <c r="HM36" s="135"/>
      <c r="HN36" s="135"/>
      <c r="HO36" s="135"/>
      <c r="HP36" s="135"/>
      <c r="HQ36" s="135"/>
      <c r="HR36" s="135"/>
      <c r="HS36" s="135"/>
      <c r="HT36" s="135"/>
      <c r="HU36" s="135"/>
      <c r="HV36" s="135"/>
      <c r="HW36" s="135"/>
      <c r="HX36" s="135"/>
      <c r="HY36" s="135"/>
      <c r="HZ36" s="135"/>
      <c r="IA36" s="135"/>
      <c r="IB36" s="135"/>
      <c r="IC36" s="135"/>
      <c r="ID36" s="135"/>
      <c r="IE36" s="135"/>
      <c r="IF36" s="135"/>
      <c r="IG36" s="135"/>
      <c r="IH36" s="135"/>
      <c r="II36" s="135"/>
      <c r="IJ36" s="135"/>
      <c r="IK36" s="135"/>
      <c r="IL36" s="135"/>
      <c r="IM36" s="135"/>
      <c r="IN36" s="135"/>
      <c r="IO36" s="135"/>
      <c r="IP36" s="135"/>
      <c r="IQ36" s="135"/>
      <c r="IR36" s="135"/>
      <c r="IS36" s="135"/>
      <c r="IT36" s="135"/>
      <c r="IU36" s="135"/>
    </row>
    <row r="37" spans="1:255" s="136" customFormat="1" ht="12" customHeight="1">
      <c r="A37" s="131"/>
      <c r="B37" s="132" t="s">
        <v>83</v>
      </c>
      <c r="C37" s="133" t="s">
        <v>25</v>
      </c>
      <c r="D37" s="133">
        <v>1</v>
      </c>
      <c r="E37" s="133"/>
      <c r="F37" s="134">
        <v>150000</v>
      </c>
      <c r="G37" s="134">
        <f t="shared" si="1"/>
        <v>150000</v>
      </c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35"/>
      <c r="AK37" s="135"/>
      <c r="AL37" s="135"/>
      <c r="AM37" s="135"/>
      <c r="AN37" s="135"/>
      <c r="AO37" s="135"/>
      <c r="AP37" s="135"/>
      <c r="AQ37" s="135"/>
      <c r="AR37" s="135"/>
      <c r="AS37" s="135"/>
      <c r="AT37" s="135"/>
      <c r="AU37" s="135"/>
      <c r="AV37" s="135"/>
      <c r="AW37" s="135"/>
      <c r="AX37" s="135"/>
      <c r="AY37" s="135"/>
      <c r="AZ37" s="135"/>
      <c r="BA37" s="135"/>
      <c r="BB37" s="135"/>
      <c r="BC37" s="135"/>
      <c r="BD37" s="135"/>
      <c r="BE37" s="135"/>
      <c r="BF37" s="135"/>
      <c r="BG37" s="135"/>
      <c r="BH37" s="135"/>
      <c r="BI37" s="135"/>
      <c r="BJ37" s="135"/>
      <c r="BK37" s="135"/>
      <c r="BL37" s="135"/>
      <c r="BM37" s="135"/>
      <c r="BN37" s="135"/>
      <c r="BO37" s="135"/>
      <c r="BP37" s="135"/>
      <c r="BQ37" s="135"/>
      <c r="BR37" s="135"/>
      <c r="BS37" s="135"/>
      <c r="BT37" s="135"/>
      <c r="BU37" s="135"/>
      <c r="BV37" s="135"/>
      <c r="BW37" s="135"/>
      <c r="BX37" s="135"/>
      <c r="BY37" s="135"/>
      <c r="BZ37" s="135"/>
      <c r="CA37" s="135"/>
      <c r="CB37" s="135"/>
      <c r="CC37" s="135"/>
      <c r="CD37" s="135"/>
      <c r="CE37" s="135"/>
      <c r="CF37" s="135"/>
      <c r="CG37" s="135"/>
      <c r="CH37" s="135"/>
      <c r="CI37" s="135"/>
      <c r="CJ37" s="135"/>
      <c r="CK37" s="135"/>
      <c r="CL37" s="135"/>
      <c r="CM37" s="135"/>
      <c r="CN37" s="135"/>
      <c r="CO37" s="135"/>
      <c r="CP37" s="135"/>
      <c r="CQ37" s="135"/>
      <c r="CR37" s="135"/>
      <c r="CS37" s="135"/>
      <c r="CT37" s="135"/>
      <c r="CU37" s="135"/>
      <c r="CV37" s="135"/>
      <c r="CW37" s="135"/>
      <c r="CX37" s="135"/>
      <c r="CY37" s="135"/>
      <c r="CZ37" s="135"/>
      <c r="DA37" s="135"/>
      <c r="DB37" s="135"/>
      <c r="DC37" s="135"/>
      <c r="DD37" s="135"/>
      <c r="DE37" s="135"/>
      <c r="DF37" s="135"/>
      <c r="DG37" s="135"/>
      <c r="DH37" s="135"/>
      <c r="DI37" s="135"/>
      <c r="DJ37" s="135"/>
      <c r="DK37" s="135"/>
      <c r="DL37" s="135"/>
      <c r="DM37" s="135"/>
      <c r="DN37" s="135"/>
      <c r="DO37" s="135"/>
      <c r="DP37" s="135"/>
      <c r="DQ37" s="135"/>
      <c r="DR37" s="135"/>
      <c r="DS37" s="135"/>
      <c r="DT37" s="135"/>
      <c r="DU37" s="135"/>
      <c r="DV37" s="135"/>
      <c r="DW37" s="135"/>
      <c r="DX37" s="135"/>
      <c r="DY37" s="135"/>
      <c r="DZ37" s="135"/>
      <c r="EA37" s="135"/>
      <c r="EB37" s="135"/>
      <c r="EC37" s="135"/>
      <c r="ED37" s="135"/>
      <c r="EE37" s="135"/>
      <c r="EF37" s="135"/>
      <c r="EG37" s="135"/>
      <c r="EH37" s="135"/>
      <c r="EI37" s="135"/>
      <c r="EJ37" s="135"/>
      <c r="EK37" s="135"/>
      <c r="EL37" s="135"/>
      <c r="EM37" s="135"/>
      <c r="EN37" s="135"/>
      <c r="EO37" s="135"/>
      <c r="EP37" s="135"/>
      <c r="EQ37" s="135"/>
      <c r="ER37" s="135"/>
      <c r="ES37" s="135"/>
      <c r="ET37" s="135"/>
      <c r="EU37" s="135"/>
      <c r="EV37" s="135"/>
      <c r="EW37" s="135"/>
      <c r="EX37" s="135"/>
      <c r="EY37" s="135"/>
      <c r="EZ37" s="135"/>
      <c r="FA37" s="135"/>
      <c r="FB37" s="135"/>
      <c r="FC37" s="135"/>
      <c r="FD37" s="135"/>
      <c r="FE37" s="135"/>
      <c r="FF37" s="135"/>
      <c r="FG37" s="135"/>
      <c r="FH37" s="135"/>
      <c r="FI37" s="135"/>
      <c r="FJ37" s="135"/>
      <c r="FK37" s="135"/>
      <c r="FL37" s="135"/>
      <c r="FM37" s="135"/>
      <c r="FN37" s="135"/>
      <c r="FO37" s="135"/>
      <c r="FP37" s="135"/>
      <c r="FQ37" s="135"/>
      <c r="FR37" s="135"/>
      <c r="FS37" s="135"/>
      <c r="FT37" s="135"/>
      <c r="FU37" s="135"/>
      <c r="FV37" s="135"/>
      <c r="FW37" s="135"/>
      <c r="FX37" s="135"/>
      <c r="FY37" s="135"/>
      <c r="FZ37" s="135"/>
      <c r="GA37" s="135"/>
      <c r="GB37" s="135"/>
      <c r="GC37" s="135"/>
      <c r="GD37" s="135"/>
      <c r="GE37" s="135"/>
      <c r="GF37" s="135"/>
      <c r="GG37" s="135"/>
      <c r="GH37" s="135"/>
      <c r="GI37" s="135"/>
      <c r="GJ37" s="135"/>
      <c r="GK37" s="135"/>
      <c r="GL37" s="135"/>
      <c r="GM37" s="135"/>
      <c r="GN37" s="135"/>
      <c r="GO37" s="135"/>
      <c r="GP37" s="135"/>
      <c r="GQ37" s="135"/>
      <c r="GR37" s="135"/>
      <c r="GS37" s="135"/>
      <c r="GT37" s="135"/>
      <c r="GU37" s="135"/>
      <c r="GV37" s="135"/>
      <c r="GW37" s="135"/>
      <c r="GX37" s="135"/>
      <c r="GY37" s="135"/>
      <c r="GZ37" s="135"/>
      <c r="HA37" s="135"/>
      <c r="HB37" s="135"/>
      <c r="HC37" s="135"/>
      <c r="HD37" s="135"/>
      <c r="HE37" s="135"/>
      <c r="HF37" s="135"/>
      <c r="HG37" s="135"/>
      <c r="HH37" s="135"/>
      <c r="HI37" s="135"/>
      <c r="HJ37" s="135"/>
      <c r="HK37" s="135"/>
      <c r="HL37" s="135"/>
      <c r="HM37" s="135"/>
      <c r="HN37" s="135"/>
      <c r="HO37" s="135"/>
      <c r="HP37" s="135"/>
      <c r="HQ37" s="135"/>
      <c r="HR37" s="135"/>
      <c r="HS37" s="135"/>
      <c r="HT37" s="135"/>
      <c r="HU37" s="135"/>
      <c r="HV37" s="135"/>
      <c r="HW37" s="135"/>
      <c r="HX37" s="135"/>
      <c r="HY37" s="135"/>
      <c r="HZ37" s="135"/>
      <c r="IA37" s="135"/>
      <c r="IB37" s="135"/>
      <c r="IC37" s="135"/>
      <c r="ID37" s="135"/>
      <c r="IE37" s="135"/>
      <c r="IF37" s="135"/>
      <c r="IG37" s="135"/>
      <c r="IH37" s="135"/>
      <c r="II37" s="135"/>
      <c r="IJ37" s="135"/>
      <c r="IK37" s="135"/>
      <c r="IL37" s="135"/>
      <c r="IM37" s="135"/>
      <c r="IN37" s="135"/>
      <c r="IO37" s="135"/>
      <c r="IP37" s="135"/>
      <c r="IQ37" s="135"/>
      <c r="IR37" s="135"/>
      <c r="IS37" s="135"/>
      <c r="IT37" s="135"/>
      <c r="IU37" s="135"/>
    </row>
    <row r="38" spans="1:255" s="136" customFormat="1" ht="12" customHeight="1">
      <c r="A38" s="131"/>
      <c r="B38" s="132" t="s">
        <v>84</v>
      </c>
      <c r="C38" s="133" t="s">
        <v>25</v>
      </c>
      <c r="D38" s="133">
        <v>1</v>
      </c>
      <c r="E38" s="133"/>
      <c r="F38" s="134">
        <v>150000</v>
      </c>
      <c r="G38" s="134">
        <f t="shared" si="1"/>
        <v>150000</v>
      </c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  <c r="AN38" s="135"/>
      <c r="AO38" s="135"/>
      <c r="AP38" s="135"/>
      <c r="AQ38" s="135"/>
      <c r="AR38" s="135"/>
      <c r="AS38" s="135"/>
      <c r="AT38" s="135"/>
      <c r="AU38" s="135"/>
      <c r="AV38" s="135"/>
      <c r="AW38" s="135"/>
      <c r="AX38" s="135"/>
      <c r="AY38" s="135"/>
      <c r="AZ38" s="135"/>
      <c r="BA38" s="135"/>
      <c r="BB38" s="135"/>
      <c r="BC38" s="135"/>
      <c r="BD38" s="135"/>
      <c r="BE38" s="135"/>
      <c r="BF38" s="135"/>
      <c r="BG38" s="135"/>
      <c r="BH38" s="135"/>
      <c r="BI38" s="135"/>
      <c r="BJ38" s="135"/>
      <c r="BK38" s="135"/>
      <c r="BL38" s="135"/>
      <c r="BM38" s="135"/>
      <c r="BN38" s="135"/>
      <c r="BO38" s="135"/>
      <c r="BP38" s="135"/>
      <c r="BQ38" s="135"/>
      <c r="BR38" s="135"/>
      <c r="BS38" s="135"/>
      <c r="BT38" s="135"/>
      <c r="BU38" s="135"/>
      <c r="BV38" s="135"/>
      <c r="BW38" s="135"/>
      <c r="BX38" s="135"/>
      <c r="BY38" s="135"/>
      <c r="BZ38" s="135"/>
      <c r="CA38" s="135"/>
      <c r="CB38" s="135"/>
      <c r="CC38" s="135"/>
      <c r="CD38" s="135"/>
      <c r="CE38" s="135"/>
      <c r="CF38" s="135"/>
      <c r="CG38" s="135"/>
      <c r="CH38" s="135"/>
      <c r="CI38" s="135"/>
      <c r="CJ38" s="135"/>
      <c r="CK38" s="135"/>
      <c r="CL38" s="135"/>
      <c r="CM38" s="135"/>
      <c r="CN38" s="135"/>
      <c r="CO38" s="135"/>
      <c r="CP38" s="135"/>
      <c r="CQ38" s="135"/>
      <c r="CR38" s="135"/>
      <c r="CS38" s="135"/>
      <c r="CT38" s="135"/>
      <c r="CU38" s="135"/>
      <c r="CV38" s="135"/>
      <c r="CW38" s="135"/>
      <c r="CX38" s="135"/>
      <c r="CY38" s="135"/>
      <c r="CZ38" s="135"/>
      <c r="DA38" s="135"/>
      <c r="DB38" s="135"/>
      <c r="DC38" s="135"/>
      <c r="DD38" s="135"/>
      <c r="DE38" s="135"/>
      <c r="DF38" s="135"/>
      <c r="DG38" s="135"/>
      <c r="DH38" s="135"/>
      <c r="DI38" s="135"/>
      <c r="DJ38" s="135"/>
      <c r="DK38" s="135"/>
      <c r="DL38" s="135"/>
      <c r="DM38" s="135"/>
      <c r="DN38" s="135"/>
      <c r="DO38" s="135"/>
      <c r="DP38" s="135"/>
      <c r="DQ38" s="135"/>
      <c r="DR38" s="135"/>
      <c r="DS38" s="135"/>
      <c r="DT38" s="135"/>
      <c r="DU38" s="135"/>
      <c r="DV38" s="135"/>
      <c r="DW38" s="135"/>
      <c r="DX38" s="135"/>
      <c r="DY38" s="135"/>
      <c r="DZ38" s="135"/>
      <c r="EA38" s="135"/>
      <c r="EB38" s="135"/>
      <c r="EC38" s="135"/>
      <c r="ED38" s="135"/>
      <c r="EE38" s="135"/>
      <c r="EF38" s="135"/>
      <c r="EG38" s="135"/>
      <c r="EH38" s="135"/>
      <c r="EI38" s="135"/>
      <c r="EJ38" s="135"/>
      <c r="EK38" s="135"/>
      <c r="EL38" s="135"/>
      <c r="EM38" s="135"/>
      <c r="EN38" s="135"/>
      <c r="EO38" s="135"/>
      <c r="EP38" s="135"/>
      <c r="EQ38" s="135"/>
      <c r="ER38" s="135"/>
      <c r="ES38" s="135"/>
      <c r="ET38" s="135"/>
      <c r="EU38" s="135"/>
      <c r="EV38" s="135"/>
      <c r="EW38" s="135"/>
      <c r="EX38" s="135"/>
      <c r="EY38" s="135"/>
      <c r="EZ38" s="135"/>
      <c r="FA38" s="135"/>
      <c r="FB38" s="135"/>
      <c r="FC38" s="135"/>
      <c r="FD38" s="135"/>
      <c r="FE38" s="135"/>
      <c r="FF38" s="135"/>
      <c r="FG38" s="135"/>
      <c r="FH38" s="135"/>
      <c r="FI38" s="135"/>
      <c r="FJ38" s="135"/>
      <c r="FK38" s="135"/>
      <c r="FL38" s="135"/>
      <c r="FM38" s="135"/>
      <c r="FN38" s="135"/>
      <c r="FO38" s="135"/>
      <c r="FP38" s="135"/>
      <c r="FQ38" s="135"/>
      <c r="FR38" s="135"/>
      <c r="FS38" s="135"/>
      <c r="FT38" s="135"/>
      <c r="FU38" s="135"/>
      <c r="FV38" s="135"/>
      <c r="FW38" s="135"/>
      <c r="FX38" s="135"/>
      <c r="FY38" s="135"/>
      <c r="FZ38" s="135"/>
      <c r="GA38" s="135"/>
      <c r="GB38" s="135"/>
      <c r="GC38" s="135"/>
      <c r="GD38" s="135"/>
      <c r="GE38" s="135"/>
      <c r="GF38" s="135"/>
      <c r="GG38" s="135"/>
      <c r="GH38" s="135"/>
      <c r="GI38" s="135"/>
      <c r="GJ38" s="135"/>
      <c r="GK38" s="135"/>
      <c r="GL38" s="135"/>
      <c r="GM38" s="135"/>
      <c r="GN38" s="135"/>
      <c r="GO38" s="135"/>
      <c r="GP38" s="135"/>
      <c r="GQ38" s="135"/>
      <c r="GR38" s="135"/>
      <c r="GS38" s="135"/>
      <c r="GT38" s="135"/>
      <c r="GU38" s="135"/>
      <c r="GV38" s="135"/>
      <c r="GW38" s="135"/>
      <c r="GX38" s="135"/>
      <c r="GY38" s="135"/>
      <c r="GZ38" s="135"/>
      <c r="HA38" s="135"/>
      <c r="HB38" s="135"/>
      <c r="HC38" s="135"/>
      <c r="HD38" s="135"/>
      <c r="HE38" s="135"/>
      <c r="HF38" s="135"/>
      <c r="HG38" s="135"/>
      <c r="HH38" s="135"/>
      <c r="HI38" s="135"/>
      <c r="HJ38" s="135"/>
      <c r="HK38" s="135"/>
      <c r="HL38" s="135"/>
      <c r="HM38" s="135"/>
      <c r="HN38" s="135"/>
      <c r="HO38" s="135"/>
      <c r="HP38" s="135"/>
      <c r="HQ38" s="135"/>
      <c r="HR38" s="135"/>
      <c r="HS38" s="135"/>
      <c r="HT38" s="135"/>
      <c r="HU38" s="135"/>
      <c r="HV38" s="135"/>
      <c r="HW38" s="135"/>
      <c r="HX38" s="135"/>
      <c r="HY38" s="135"/>
      <c r="HZ38" s="135"/>
      <c r="IA38" s="135"/>
      <c r="IB38" s="135"/>
      <c r="IC38" s="135"/>
      <c r="ID38" s="135"/>
      <c r="IE38" s="135"/>
      <c r="IF38" s="135"/>
      <c r="IG38" s="135"/>
      <c r="IH38" s="135"/>
      <c r="II38" s="135"/>
      <c r="IJ38" s="135"/>
      <c r="IK38" s="135"/>
      <c r="IL38" s="135"/>
      <c r="IM38" s="135"/>
      <c r="IN38" s="135"/>
      <c r="IO38" s="135"/>
      <c r="IP38" s="135"/>
      <c r="IQ38" s="135"/>
      <c r="IR38" s="135"/>
      <c r="IS38" s="135"/>
      <c r="IT38" s="135"/>
      <c r="IU38" s="135"/>
    </row>
    <row r="39" spans="1:255" ht="12.75" customHeight="1">
      <c r="A39" s="5"/>
      <c r="B39" s="10" t="s">
        <v>26</v>
      </c>
      <c r="C39" s="11"/>
      <c r="D39" s="11"/>
      <c r="E39" s="11"/>
      <c r="F39" s="11"/>
      <c r="G39" s="137">
        <f>SUM(G35:G38)</f>
        <v>1100000</v>
      </c>
    </row>
    <row r="40" spans="1:255" ht="12" customHeight="1">
      <c r="A40" s="2"/>
      <c r="B40" s="59"/>
      <c r="C40" s="60"/>
      <c r="D40" s="60"/>
      <c r="E40" s="60"/>
      <c r="F40" s="61"/>
      <c r="G40" s="62"/>
    </row>
    <row r="41" spans="1:255" ht="12" customHeight="1">
      <c r="A41" s="5"/>
      <c r="B41" s="47" t="s">
        <v>27</v>
      </c>
      <c r="C41" s="48"/>
      <c r="D41" s="49"/>
      <c r="E41" s="49"/>
      <c r="F41" s="50"/>
      <c r="G41" s="51"/>
    </row>
    <row r="42" spans="1:255" ht="24" customHeight="1">
      <c r="A42" s="5"/>
      <c r="B42" s="63" t="s">
        <v>28</v>
      </c>
      <c r="C42" s="63" t="s">
        <v>29</v>
      </c>
      <c r="D42" s="63" t="s">
        <v>30</v>
      </c>
      <c r="E42" s="63" t="s">
        <v>17</v>
      </c>
      <c r="F42" s="63" t="s">
        <v>18</v>
      </c>
      <c r="G42" s="64" t="s">
        <v>19</v>
      </c>
      <c r="K42" s="30"/>
    </row>
    <row r="43" spans="1:255" s="136" customFormat="1" ht="12" customHeight="1">
      <c r="A43" s="131"/>
      <c r="B43" s="138" t="s">
        <v>85</v>
      </c>
      <c r="C43" s="133"/>
      <c r="D43" s="133"/>
      <c r="E43" s="133"/>
      <c r="F43" s="134"/>
      <c r="G43" s="134"/>
      <c r="H43" s="135"/>
      <c r="I43" s="135"/>
      <c r="J43" s="135"/>
      <c r="K43" s="135"/>
      <c r="L43" s="135"/>
      <c r="M43" s="135"/>
      <c r="N43" s="135"/>
      <c r="O43" s="135"/>
      <c r="P43" s="135"/>
      <c r="Q43" s="135"/>
      <c r="R43" s="135"/>
      <c r="S43" s="135"/>
      <c r="T43" s="135"/>
      <c r="U43" s="135"/>
      <c r="V43" s="135"/>
      <c r="W43" s="135"/>
      <c r="X43" s="135"/>
      <c r="Y43" s="135"/>
      <c r="Z43" s="135"/>
      <c r="AA43" s="135"/>
      <c r="AB43" s="135"/>
      <c r="AC43" s="135"/>
      <c r="AD43" s="135"/>
      <c r="AE43" s="135"/>
      <c r="AF43" s="135"/>
      <c r="AG43" s="135"/>
      <c r="AH43" s="135"/>
      <c r="AI43" s="135"/>
      <c r="AJ43" s="135"/>
      <c r="AK43" s="135"/>
      <c r="AL43" s="135"/>
      <c r="AM43" s="135"/>
      <c r="AN43" s="135"/>
      <c r="AO43" s="135"/>
      <c r="AP43" s="135"/>
      <c r="AQ43" s="135"/>
      <c r="AR43" s="135"/>
      <c r="AS43" s="135"/>
      <c r="AT43" s="135"/>
      <c r="AU43" s="135"/>
      <c r="AV43" s="135"/>
      <c r="AW43" s="135"/>
      <c r="AX43" s="135"/>
      <c r="AY43" s="135"/>
      <c r="AZ43" s="135"/>
      <c r="BA43" s="135"/>
      <c r="BB43" s="135"/>
      <c r="BC43" s="135"/>
      <c r="BD43" s="135"/>
      <c r="BE43" s="135"/>
      <c r="BF43" s="135"/>
      <c r="BG43" s="135"/>
      <c r="BH43" s="135"/>
      <c r="BI43" s="135"/>
      <c r="BJ43" s="135"/>
      <c r="BK43" s="135"/>
      <c r="BL43" s="135"/>
      <c r="BM43" s="135"/>
      <c r="BN43" s="135"/>
      <c r="BO43" s="135"/>
      <c r="BP43" s="135"/>
      <c r="BQ43" s="135"/>
      <c r="BR43" s="135"/>
      <c r="BS43" s="135"/>
      <c r="BT43" s="135"/>
      <c r="BU43" s="135"/>
      <c r="BV43" s="135"/>
      <c r="BW43" s="135"/>
      <c r="BX43" s="135"/>
      <c r="BY43" s="135"/>
      <c r="BZ43" s="135"/>
      <c r="CA43" s="135"/>
      <c r="CB43" s="135"/>
      <c r="CC43" s="135"/>
      <c r="CD43" s="135"/>
      <c r="CE43" s="135"/>
      <c r="CF43" s="135"/>
      <c r="CG43" s="135"/>
      <c r="CH43" s="135"/>
      <c r="CI43" s="135"/>
      <c r="CJ43" s="135"/>
      <c r="CK43" s="135"/>
      <c r="CL43" s="135"/>
      <c r="CM43" s="135"/>
      <c r="CN43" s="135"/>
      <c r="CO43" s="135"/>
      <c r="CP43" s="135"/>
      <c r="CQ43" s="135"/>
      <c r="CR43" s="135"/>
      <c r="CS43" s="135"/>
      <c r="CT43" s="135"/>
      <c r="CU43" s="135"/>
      <c r="CV43" s="135"/>
      <c r="CW43" s="135"/>
      <c r="CX43" s="135"/>
      <c r="CY43" s="135"/>
      <c r="CZ43" s="135"/>
      <c r="DA43" s="135"/>
      <c r="DB43" s="135"/>
      <c r="DC43" s="135"/>
      <c r="DD43" s="135"/>
      <c r="DE43" s="135"/>
      <c r="DF43" s="135"/>
      <c r="DG43" s="135"/>
      <c r="DH43" s="135"/>
      <c r="DI43" s="135"/>
      <c r="DJ43" s="135"/>
      <c r="DK43" s="135"/>
      <c r="DL43" s="135"/>
      <c r="DM43" s="135"/>
      <c r="DN43" s="135"/>
      <c r="DO43" s="135"/>
      <c r="DP43" s="135"/>
      <c r="DQ43" s="135"/>
      <c r="DR43" s="135"/>
      <c r="DS43" s="135"/>
      <c r="DT43" s="135"/>
      <c r="DU43" s="135"/>
      <c r="DV43" s="135"/>
      <c r="DW43" s="135"/>
      <c r="DX43" s="135"/>
      <c r="DY43" s="135"/>
      <c r="DZ43" s="135"/>
      <c r="EA43" s="135"/>
      <c r="EB43" s="135"/>
      <c r="EC43" s="135"/>
      <c r="ED43" s="135"/>
      <c r="EE43" s="135"/>
      <c r="EF43" s="135"/>
      <c r="EG43" s="135"/>
      <c r="EH43" s="135"/>
      <c r="EI43" s="135"/>
      <c r="EJ43" s="135"/>
      <c r="EK43" s="135"/>
      <c r="EL43" s="135"/>
      <c r="EM43" s="135"/>
      <c r="EN43" s="135"/>
      <c r="EO43" s="135"/>
      <c r="EP43" s="135"/>
      <c r="EQ43" s="135"/>
      <c r="ER43" s="135"/>
      <c r="ES43" s="135"/>
      <c r="ET43" s="135"/>
      <c r="EU43" s="135"/>
      <c r="EV43" s="135"/>
      <c r="EW43" s="135"/>
      <c r="EX43" s="135"/>
      <c r="EY43" s="135"/>
      <c r="EZ43" s="135"/>
      <c r="FA43" s="135"/>
      <c r="FB43" s="135"/>
      <c r="FC43" s="135"/>
      <c r="FD43" s="135"/>
      <c r="FE43" s="135"/>
      <c r="FF43" s="135"/>
      <c r="FG43" s="135"/>
      <c r="FH43" s="135"/>
      <c r="FI43" s="135"/>
      <c r="FJ43" s="135"/>
      <c r="FK43" s="135"/>
      <c r="FL43" s="135"/>
      <c r="FM43" s="135"/>
      <c r="FN43" s="135"/>
      <c r="FO43" s="135"/>
      <c r="FP43" s="135"/>
      <c r="FQ43" s="135"/>
      <c r="FR43" s="135"/>
      <c r="FS43" s="135"/>
      <c r="FT43" s="135"/>
      <c r="FU43" s="135"/>
      <c r="FV43" s="135"/>
      <c r="FW43" s="135"/>
      <c r="FX43" s="135"/>
      <c r="FY43" s="135"/>
      <c r="FZ43" s="135"/>
      <c r="GA43" s="135"/>
      <c r="GB43" s="135"/>
      <c r="GC43" s="135"/>
      <c r="GD43" s="135"/>
      <c r="GE43" s="135"/>
      <c r="GF43" s="135"/>
      <c r="GG43" s="135"/>
      <c r="GH43" s="135"/>
      <c r="GI43" s="135"/>
      <c r="GJ43" s="135"/>
      <c r="GK43" s="135"/>
      <c r="GL43" s="135"/>
      <c r="GM43" s="135"/>
      <c r="GN43" s="135"/>
      <c r="GO43" s="135"/>
      <c r="GP43" s="135"/>
      <c r="GQ43" s="135"/>
      <c r="GR43" s="135"/>
      <c r="GS43" s="135"/>
      <c r="GT43" s="135"/>
      <c r="GU43" s="135"/>
      <c r="GV43" s="135"/>
      <c r="GW43" s="135"/>
      <c r="GX43" s="135"/>
      <c r="GY43" s="135"/>
      <c r="GZ43" s="135"/>
      <c r="HA43" s="135"/>
      <c r="HB43" s="135"/>
      <c r="HC43" s="135"/>
      <c r="HD43" s="135"/>
      <c r="HE43" s="135"/>
      <c r="HF43" s="135"/>
      <c r="HG43" s="135"/>
      <c r="HH43" s="135"/>
      <c r="HI43" s="135"/>
      <c r="HJ43" s="135"/>
      <c r="HK43" s="135"/>
      <c r="HL43" s="135"/>
      <c r="HM43" s="135"/>
      <c r="HN43" s="135"/>
      <c r="HO43" s="135"/>
      <c r="HP43" s="135"/>
      <c r="HQ43" s="135"/>
      <c r="HR43" s="135"/>
      <c r="HS43" s="135"/>
      <c r="HT43" s="135"/>
      <c r="HU43" s="135"/>
      <c r="HV43" s="135"/>
      <c r="HW43" s="135"/>
      <c r="HX43" s="135"/>
      <c r="HY43" s="135"/>
      <c r="HZ43" s="135"/>
      <c r="IA43" s="135"/>
      <c r="IB43" s="135"/>
      <c r="IC43" s="135"/>
      <c r="ID43" s="135"/>
      <c r="IE43" s="135"/>
      <c r="IF43" s="135"/>
      <c r="IG43" s="135"/>
      <c r="IH43" s="135"/>
      <c r="II43" s="135"/>
      <c r="IJ43" s="135"/>
      <c r="IK43" s="135"/>
      <c r="IL43" s="135"/>
      <c r="IM43" s="135"/>
      <c r="IN43" s="135"/>
      <c r="IO43" s="135"/>
      <c r="IP43" s="135"/>
      <c r="IQ43" s="135"/>
      <c r="IR43" s="135"/>
      <c r="IS43" s="135"/>
      <c r="IT43" s="135"/>
      <c r="IU43" s="135"/>
    </row>
    <row r="44" spans="1:255" s="136" customFormat="1" ht="12" customHeight="1">
      <c r="A44" s="131"/>
      <c r="B44" s="132" t="s">
        <v>86</v>
      </c>
      <c r="C44" s="133" t="s">
        <v>87</v>
      </c>
      <c r="D44" s="133">
        <v>40000</v>
      </c>
      <c r="E44" s="133" t="s">
        <v>77</v>
      </c>
      <c r="F44" s="134">
        <v>100</v>
      </c>
      <c r="G44" s="134">
        <f>D44*F44</f>
        <v>4000000</v>
      </c>
      <c r="H44" s="135"/>
      <c r="I44" s="135"/>
      <c r="J44" s="135"/>
      <c r="K44" s="135"/>
      <c r="L44" s="135"/>
      <c r="M44" s="135"/>
      <c r="N44" s="135"/>
      <c r="O44" s="135"/>
      <c r="P44" s="135"/>
      <c r="Q44" s="135"/>
      <c r="R44" s="135"/>
      <c r="S44" s="135"/>
      <c r="T44" s="135"/>
      <c r="U44" s="135"/>
      <c r="V44" s="135"/>
      <c r="W44" s="135"/>
      <c r="X44" s="135"/>
      <c r="Y44" s="135"/>
      <c r="Z44" s="135"/>
      <c r="AA44" s="135"/>
      <c r="AB44" s="135"/>
      <c r="AC44" s="135"/>
      <c r="AD44" s="135"/>
      <c r="AE44" s="135"/>
      <c r="AF44" s="135"/>
      <c r="AG44" s="135"/>
      <c r="AH44" s="135"/>
      <c r="AI44" s="135"/>
      <c r="AJ44" s="135"/>
      <c r="AK44" s="135"/>
      <c r="AL44" s="135"/>
      <c r="AM44" s="135"/>
      <c r="AN44" s="135"/>
      <c r="AO44" s="135"/>
      <c r="AP44" s="135"/>
      <c r="AQ44" s="135"/>
      <c r="AR44" s="135"/>
      <c r="AS44" s="135"/>
      <c r="AT44" s="135"/>
      <c r="AU44" s="135"/>
      <c r="AV44" s="135"/>
      <c r="AW44" s="135"/>
      <c r="AX44" s="135"/>
      <c r="AY44" s="135"/>
      <c r="AZ44" s="135"/>
      <c r="BA44" s="135"/>
      <c r="BB44" s="135"/>
      <c r="BC44" s="135"/>
      <c r="BD44" s="135"/>
      <c r="BE44" s="135"/>
      <c r="BF44" s="135"/>
      <c r="BG44" s="135"/>
      <c r="BH44" s="135"/>
      <c r="BI44" s="135"/>
      <c r="BJ44" s="135"/>
      <c r="BK44" s="135"/>
      <c r="BL44" s="135"/>
      <c r="BM44" s="135"/>
      <c r="BN44" s="135"/>
      <c r="BO44" s="135"/>
      <c r="BP44" s="135"/>
      <c r="BQ44" s="135"/>
      <c r="BR44" s="135"/>
      <c r="BS44" s="135"/>
      <c r="BT44" s="135"/>
      <c r="BU44" s="135"/>
      <c r="BV44" s="135"/>
      <c r="BW44" s="135"/>
      <c r="BX44" s="135"/>
      <c r="BY44" s="135"/>
      <c r="BZ44" s="135"/>
      <c r="CA44" s="135"/>
      <c r="CB44" s="135"/>
      <c r="CC44" s="135"/>
      <c r="CD44" s="135"/>
      <c r="CE44" s="135"/>
      <c r="CF44" s="135"/>
      <c r="CG44" s="135"/>
      <c r="CH44" s="135"/>
      <c r="CI44" s="135"/>
      <c r="CJ44" s="135"/>
      <c r="CK44" s="135"/>
      <c r="CL44" s="135"/>
      <c r="CM44" s="135"/>
      <c r="CN44" s="135"/>
      <c r="CO44" s="135"/>
      <c r="CP44" s="135"/>
      <c r="CQ44" s="135"/>
      <c r="CR44" s="135"/>
      <c r="CS44" s="135"/>
      <c r="CT44" s="135"/>
      <c r="CU44" s="135"/>
      <c r="CV44" s="135"/>
      <c r="CW44" s="135"/>
      <c r="CX44" s="135"/>
      <c r="CY44" s="135"/>
      <c r="CZ44" s="135"/>
      <c r="DA44" s="135"/>
      <c r="DB44" s="135"/>
      <c r="DC44" s="135"/>
      <c r="DD44" s="135"/>
      <c r="DE44" s="135"/>
      <c r="DF44" s="135"/>
      <c r="DG44" s="135"/>
      <c r="DH44" s="135"/>
      <c r="DI44" s="135"/>
      <c r="DJ44" s="135"/>
      <c r="DK44" s="135"/>
      <c r="DL44" s="135"/>
      <c r="DM44" s="135"/>
      <c r="DN44" s="135"/>
      <c r="DO44" s="135"/>
      <c r="DP44" s="135"/>
      <c r="DQ44" s="135"/>
      <c r="DR44" s="135"/>
      <c r="DS44" s="135"/>
      <c r="DT44" s="135"/>
      <c r="DU44" s="135"/>
      <c r="DV44" s="135"/>
      <c r="DW44" s="135"/>
      <c r="DX44" s="135"/>
      <c r="DY44" s="135"/>
      <c r="DZ44" s="135"/>
      <c r="EA44" s="135"/>
      <c r="EB44" s="135"/>
      <c r="EC44" s="135"/>
      <c r="ED44" s="135"/>
      <c r="EE44" s="135"/>
      <c r="EF44" s="135"/>
      <c r="EG44" s="135"/>
      <c r="EH44" s="135"/>
      <c r="EI44" s="135"/>
      <c r="EJ44" s="135"/>
      <c r="EK44" s="135"/>
      <c r="EL44" s="135"/>
      <c r="EM44" s="135"/>
      <c r="EN44" s="135"/>
      <c r="EO44" s="135"/>
      <c r="EP44" s="135"/>
      <c r="EQ44" s="135"/>
      <c r="ER44" s="135"/>
      <c r="ES44" s="135"/>
      <c r="ET44" s="135"/>
      <c r="EU44" s="135"/>
      <c r="EV44" s="135"/>
      <c r="EW44" s="135"/>
      <c r="EX44" s="135"/>
      <c r="EY44" s="135"/>
      <c r="EZ44" s="135"/>
      <c r="FA44" s="135"/>
      <c r="FB44" s="135"/>
      <c r="FC44" s="135"/>
      <c r="FD44" s="135"/>
      <c r="FE44" s="135"/>
      <c r="FF44" s="135"/>
      <c r="FG44" s="135"/>
      <c r="FH44" s="135"/>
      <c r="FI44" s="135"/>
      <c r="FJ44" s="135"/>
      <c r="FK44" s="135"/>
      <c r="FL44" s="135"/>
      <c r="FM44" s="135"/>
      <c r="FN44" s="135"/>
      <c r="FO44" s="135"/>
      <c r="FP44" s="135"/>
      <c r="FQ44" s="135"/>
      <c r="FR44" s="135"/>
      <c r="FS44" s="135"/>
      <c r="FT44" s="135"/>
      <c r="FU44" s="135"/>
      <c r="FV44" s="135"/>
      <c r="FW44" s="135"/>
      <c r="FX44" s="135"/>
      <c r="FY44" s="135"/>
      <c r="FZ44" s="135"/>
      <c r="GA44" s="135"/>
      <c r="GB44" s="135"/>
      <c r="GC44" s="135"/>
      <c r="GD44" s="135"/>
      <c r="GE44" s="135"/>
      <c r="GF44" s="135"/>
      <c r="GG44" s="135"/>
      <c r="GH44" s="135"/>
      <c r="GI44" s="135"/>
      <c r="GJ44" s="135"/>
      <c r="GK44" s="135"/>
      <c r="GL44" s="135"/>
      <c r="GM44" s="135"/>
      <c r="GN44" s="135"/>
      <c r="GO44" s="135"/>
      <c r="GP44" s="135"/>
      <c r="GQ44" s="135"/>
      <c r="GR44" s="135"/>
      <c r="GS44" s="135"/>
      <c r="GT44" s="135"/>
      <c r="GU44" s="135"/>
      <c r="GV44" s="135"/>
      <c r="GW44" s="135"/>
      <c r="GX44" s="135"/>
      <c r="GY44" s="135"/>
      <c r="GZ44" s="135"/>
      <c r="HA44" s="135"/>
      <c r="HB44" s="135"/>
      <c r="HC44" s="135"/>
      <c r="HD44" s="135"/>
      <c r="HE44" s="135"/>
      <c r="HF44" s="135"/>
      <c r="HG44" s="135"/>
      <c r="HH44" s="135"/>
      <c r="HI44" s="135"/>
      <c r="HJ44" s="135"/>
      <c r="HK44" s="135"/>
      <c r="HL44" s="135"/>
      <c r="HM44" s="135"/>
      <c r="HN44" s="135"/>
      <c r="HO44" s="135"/>
      <c r="HP44" s="135"/>
      <c r="HQ44" s="135"/>
      <c r="HR44" s="135"/>
      <c r="HS44" s="135"/>
      <c r="HT44" s="135"/>
      <c r="HU44" s="135"/>
      <c r="HV44" s="135"/>
      <c r="HW44" s="135"/>
      <c r="HX44" s="135"/>
      <c r="HY44" s="135"/>
      <c r="HZ44" s="135"/>
      <c r="IA44" s="135"/>
      <c r="IB44" s="135"/>
      <c r="IC44" s="135"/>
      <c r="ID44" s="135"/>
      <c r="IE44" s="135"/>
      <c r="IF44" s="135"/>
      <c r="IG44" s="135"/>
      <c r="IH44" s="135"/>
      <c r="II44" s="135"/>
      <c r="IJ44" s="135"/>
      <c r="IK44" s="135"/>
      <c r="IL44" s="135"/>
      <c r="IM44" s="135"/>
      <c r="IN44" s="135"/>
      <c r="IO44" s="135"/>
      <c r="IP44" s="135"/>
      <c r="IQ44" s="135"/>
      <c r="IR44" s="135"/>
      <c r="IS44" s="135"/>
      <c r="IT44" s="135"/>
      <c r="IU44" s="135"/>
    </row>
    <row r="45" spans="1:255" s="136" customFormat="1" ht="12" customHeight="1">
      <c r="A45" s="131"/>
      <c r="B45" s="138" t="s">
        <v>88</v>
      </c>
      <c r="C45" s="133"/>
      <c r="D45" s="133"/>
      <c r="E45" s="133"/>
      <c r="F45" s="134"/>
      <c r="G45" s="134"/>
      <c r="H45" s="135"/>
      <c r="I45" s="135"/>
      <c r="J45" s="135"/>
      <c r="K45" s="135"/>
      <c r="L45" s="135"/>
      <c r="M45" s="135"/>
      <c r="N45" s="135"/>
      <c r="O45" s="135"/>
      <c r="P45" s="135"/>
      <c r="Q45" s="135"/>
      <c r="R45" s="135"/>
      <c r="S45" s="135"/>
      <c r="T45" s="135"/>
      <c r="U45" s="135"/>
      <c r="V45" s="135"/>
      <c r="W45" s="135"/>
      <c r="X45" s="135"/>
      <c r="Y45" s="135"/>
      <c r="Z45" s="135"/>
      <c r="AA45" s="135"/>
      <c r="AB45" s="135"/>
      <c r="AC45" s="135"/>
      <c r="AD45" s="135"/>
      <c r="AE45" s="135"/>
      <c r="AF45" s="135"/>
      <c r="AG45" s="135"/>
      <c r="AH45" s="135"/>
      <c r="AI45" s="135"/>
      <c r="AJ45" s="135"/>
      <c r="AK45" s="135"/>
      <c r="AL45" s="135"/>
      <c r="AM45" s="135"/>
      <c r="AN45" s="135"/>
      <c r="AO45" s="135"/>
      <c r="AP45" s="135"/>
      <c r="AQ45" s="135"/>
      <c r="AR45" s="135"/>
      <c r="AS45" s="135"/>
      <c r="AT45" s="135"/>
      <c r="AU45" s="135"/>
      <c r="AV45" s="135"/>
      <c r="AW45" s="135"/>
      <c r="AX45" s="135"/>
      <c r="AY45" s="135"/>
      <c r="AZ45" s="135"/>
      <c r="BA45" s="135"/>
      <c r="BB45" s="135"/>
      <c r="BC45" s="135"/>
      <c r="BD45" s="135"/>
      <c r="BE45" s="135"/>
      <c r="BF45" s="135"/>
      <c r="BG45" s="135"/>
      <c r="BH45" s="135"/>
      <c r="BI45" s="135"/>
      <c r="BJ45" s="135"/>
      <c r="BK45" s="135"/>
      <c r="BL45" s="135"/>
      <c r="BM45" s="135"/>
      <c r="BN45" s="135"/>
      <c r="BO45" s="135"/>
      <c r="BP45" s="135"/>
      <c r="BQ45" s="135"/>
      <c r="BR45" s="135"/>
      <c r="BS45" s="135"/>
      <c r="BT45" s="135"/>
      <c r="BU45" s="135"/>
      <c r="BV45" s="135"/>
      <c r="BW45" s="135"/>
      <c r="BX45" s="135"/>
      <c r="BY45" s="135"/>
      <c r="BZ45" s="135"/>
      <c r="CA45" s="135"/>
      <c r="CB45" s="135"/>
      <c r="CC45" s="135"/>
      <c r="CD45" s="135"/>
      <c r="CE45" s="135"/>
      <c r="CF45" s="135"/>
      <c r="CG45" s="135"/>
      <c r="CH45" s="135"/>
      <c r="CI45" s="135"/>
      <c r="CJ45" s="135"/>
      <c r="CK45" s="135"/>
      <c r="CL45" s="135"/>
      <c r="CM45" s="135"/>
      <c r="CN45" s="135"/>
      <c r="CO45" s="135"/>
      <c r="CP45" s="135"/>
      <c r="CQ45" s="135"/>
      <c r="CR45" s="135"/>
      <c r="CS45" s="135"/>
      <c r="CT45" s="135"/>
      <c r="CU45" s="135"/>
      <c r="CV45" s="135"/>
      <c r="CW45" s="135"/>
      <c r="CX45" s="135"/>
      <c r="CY45" s="135"/>
      <c r="CZ45" s="135"/>
      <c r="DA45" s="135"/>
      <c r="DB45" s="135"/>
      <c r="DC45" s="135"/>
      <c r="DD45" s="135"/>
      <c r="DE45" s="135"/>
      <c r="DF45" s="135"/>
      <c r="DG45" s="135"/>
      <c r="DH45" s="135"/>
      <c r="DI45" s="135"/>
      <c r="DJ45" s="135"/>
      <c r="DK45" s="135"/>
      <c r="DL45" s="135"/>
      <c r="DM45" s="135"/>
      <c r="DN45" s="135"/>
      <c r="DO45" s="135"/>
      <c r="DP45" s="135"/>
      <c r="DQ45" s="135"/>
      <c r="DR45" s="135"/>
      <c r="DS45" s="135"/>
      <c r="DT45" s="135"/>
      <c r="DU45" s="135"/>
      <c r="DV45" s="135"/>
      <c r="DW45" s="135"/>
      <c r="DX45" s="135"/>
      <c r="DY45" s="135"/>
      <c r="DZ45" s="135"/>
      <c r="EA45" s="135"/>
      <c r="EB45" s="135"/>
      <c r="EC45" s="135"/>
      <c r="ED45" s="135"/>
      <c r="EE45" s="135"/>
      <c r="EF45" s="135"/>
      <c r="EG45" s="135"/>
      <c r="EH45" s="135"/>
      <c r="EI45" s="135"/>
      <c r="EJ45" s="135"/>
      <c r="EK45" s="135"/>
      <c r="EL45" s="135"/>
      <c r="EM45" s="135"/>
      <c r="EN45" s="135"/>
      <c r="EO45" s="135"/>
      <c r="EP45" s="135"/>
      <c r="EQ45" s="135"/>
      <c r="ER45" s="135"/>
      <c r="ES45" s="135"/>
      <c r="ET45" s="135"/>
      <c r="EU45" s="135"/>
      <c r="EV45" s="135"/>
      <c r="EW45" s="135"/>
      <c r="EX45" s="135"/>
      <c r="EY45" s="135"/>
      <c r="EZ45" s="135"/>
      <c r="FA45" s="135"/>
      <c r="FB45" s="135"/>
      <c r="FC45" s="135"/>
      <c r="FD45" s="135"/>
      <c r="FE45" s="135"/>
      <c r="FF45" s="135"/>
      <c r="FG45" s="135"/>
      <c r="FH45" s="135"/>
      <c r="FI45" s="135"/>
      <c r="FJ45" s="135"/>
      <c r="FK45" s="135"/>
      <c r="FL45" s="135"/>
      <c r="FM45" s="135"/>
      <c r="FN45" s="135"/>
      <c r="FO45" s="135"/>
      <c r="FP45" s="135"/>
      <c r="FQ45" s="135"/>
      <c r="FR45" s="135"/>
      <c r="FS45" s="135"/>
      <c r="FT45" s="135"/>
      <c r="FU45" s="135"/>
      <c r="FV45" s="135"/>
      <c r="FW45" s="135"/>
      <c r="FX45" s="135"/>
      <c r="FY45" s="135"/>
      <c r="FZ45" s="135"/>
      <c r="GA45" s="135"/>
      <c r="GB45" s="135"/>
      <c r="GC45" s="135"/>
      <c r="GD45" s="135"/>
      <c r="GE45" s="135"/>
      <c r="GF45" s="135"/>
      <c r="GG45" s="135"/>
      <c r="GH45" s="135"/>
      <c r="GI45" s="135"/>
      <c r="GJ45" s="135"/>
      <c r="GK45" s="135"/>
      <c r="GL45" s="135"/>
      <c r="GM45" s="135"/>
      <c r="GN45" s="135"/>
      <c r="GO45" s="135"/>
      <c r="GP45" s="135"/>
      <c r="GQ45" s="135"/>
      <c r="GR45" s="135"/>
      <c r="GS45" s="135"/>
      <c r="GT45" s="135"/>
      <c r="GU45" s="135"/>
      <c r="GV45" s="135"/>
      <c r="GW45" s="135"/>
      <c r="GX45" s="135"/>
      <c r="GY45" s="135"/>
      <c r="GZ45" s="135"/>
      <c r="HA45" s="135"/>
      <c r="HB45" s="135"/>
      <c r="HC45" s="135"/>
      <c r="HD45" s="135"/>
      <c r="HE45" s="135"/>
      <c r="HF45" s="135"/>
      <c r="HG45" s="135"/>
      <c r="HH45" s="135"/>
      <c r="HI45" s="135"/>
      <c r="HJ45" s="135"/>
      <c r="HK45" s="135"/>
      <c r="HL45" s="135"/>
      <c r="HM45" s="135"/>
      <c r="HN45" s="135"/>
      <c r="HO45" s="135"/>
      <c r="HP45" s="135"/>
      <c r="HQ45" s="135"/>
      <c r="HR45" s="135"/>
      <c r="HS45" s="135"/>
      <c r="HT45" s="135"/>
      <c r="HU45" s="135"/>
      <c r="HV45" s="135"/>
      <c r="HW45" s="135"/>
      <c r="HX45" s="135"/>
      <c r="HY45" s="135"/>
      <c r="HZ45" s="135"/>
      <c r="IA45" s="135"/>
      <c r="IB45" s="135"/>
      <c r="IC45" s="135"/>
      <c r="ID45" s="135"/>
      <c r="IE45" s="135"/>
      <c r="IF45" s="135"/>
      <c r="IG45" s="135"/>
      <c r="IH45" s="135"/>
      <c r="II45" s="135"/>
      <c r="IJ45" s="135"/>
      <c r="IK45" s="135"/>
      <c r="IL45" s="135"/>
      <c r="IM45" s="135"/>
      <c r="IN45" s="135"/>
      <c r="IO45" s="135"/>
      <c r="IP45" s="135"/>
      <c r="IQ45" s="135"/>
      <c r="IR45" s="135"/>
      <c r="IS45" s="135"/>
      <c r="IT45" s="135"/>
      <c r="IU45" s="135"/>
    </row>
    <row r="46" spans="1:255" s="136" customFormat="1" ht="12" customHeight="1">
      <c r="A46" s="131"/>
      <c r="B46" s="132" t="s">
        <v>89</v>
      </c>
      <c r="C46" s="133" t="s">
        <v>90</v>
      </c>
      <c r="D46" s="133">
        <v>20</v>
      </c>
      <c r="E46" s="133" t="s">
        <v>73</v>
      </c>
      <c r="F46" s="134">
        <v>8925</v>
      </c>
      <c r="G46" s="134">
        <f t="shared" ref="G46:G48" si="2">D46*F46</f>
        <v>178500</v>
      </c>
      <c r="H46" s="135"/>
      <c r="I46" s="135"/>
      <c r="J46" s="135"/>
      <c r="K46" s="135"/>
      <c r="L46" s="135"/>
      <c r="M46" s="135"/>
      <c r="N46" s="135"/>
      <c r="O46" s="135"/>
      <c r="P46" s="135"/>
      <c r="Q46" s="135"/>
      <c r="R46" s="135"/>
      <c r="S46" s="135"/>
      <c r="T46" s="135"/>
      <c r="U46" s="135"/>
      <c r="V46" s="135"/>
      <c r="W46" s="135"/>
      <c r="X46" s="135"/>
      <c r="Y46" s="135"/>
      <c r="Z46" s="135"/>
      <c r="AA46" s="135"/>
      <c r="AB46" s="135"/>
      <c r="AC46" s="135"/>
      <c r="AD46" s="135"/>
      <c r="AE46" s="135"/>
      <c r="AF46" s="135"/>
      <c r="AG46" s="135"/>
      <c r="AH46" s="135"/>
      <c r="AI46" s="135"/>
      <c r="AJ46" s="135"/>
      <c r="AK46" s="135"/>
      <c r="AL46" s="135"/>
      <c r="AM46" s="135"/>
      <c r="AN46" s="135"/>
      <c r="AO46" s="135"/>
      <c r="AP46" s="135"/>
      <c r="AQ46" s="135"/>
      <c r="AR46" s="135"/>
      <c r="AS46" s="135"/>
      <c r="AT46" s="135"/>
      <c r="AU46" s="135"/>
      <c r="AV46" s="135"/>
      <c r="AW46" s="135"/>
      <c r="AX46" s="135"/>
      <c r="AY46" s="135"/>
      <c r="AZ46" s="135"/>
      <c r="BA46" s="135"/>
      <c r="BB46" s="135"/>
      <c r="BC46" s="135"/>
      <c r="BD46" s="135"/>
      <c r="BE46" s="135"/>
      <c r="BF46" s="135"/>
      <c r="BG46" s="135"/>
      <c r="BH46" s="135"/>
      <c r="BI46" s="135"/>
      <c r="BJ46" s="135"/>
      <c r="BK46" s="135"/>
      <c r="BL46" s="135"/>
      <c r="BM46" s="135"/>
      <c r="BN46" s="135"/>
      <c r="BO46" s="135"/>
      <c r="BP46" s="135"/>
      <c r="BQ46" s="135"/>
      <c r="BR46" s="135"/>
      <c r="BS46" s="135"/>
      <c r="BT46" s="135"/>
      <c r="BU46" s="135"/>
      <c r="BV46" s="135"/>
      <c r="BW46" s="135"/>
      <c r="BX46" s="135"/>
      <c r="BY46" s="135"/>
      <c r="BZ46" s="135"/>
      <c r="CA46" s="135"/>
      <c r="CB46" s="135"/>
      <c r="CC46" s="135"/>
      <c r="CD46" s="135"/>
      <c r="CE46" s="135"/>
      <c r="CF46" s="135"/>
      <c r="CG46" s="135"/>
      <c r="CH46" s="135"/>
      <c r="CI46" s="135"/>
      <c r="CJ46" s="135"/>
      <c r="CK46" s="135"/>
      <c r="CL46" s="135"/>
      <c r="CM46" s="135"/>
      <c r="CN46" s="135"/>
      <c r="CO46" s="135"/>
      <c r="CP46" s="135"/>
      <c r="CQ46" s="135"/>
      <c r="CR46" s="135"/>
      <c r="CS46" s="135"/>
      <c r="CT46" s="135"/>
      <c r="CU46" s="135"/>
      <c r="CV46" s="135"/>
      <c r="CW46" s="135"/>
      <c r="CX46" s="135"/>
      <c r="CY46" s="135"/>
      <c r="CZ46" s="135"/>
      <c r="DA46" s="135"/>
      <c r="DB46" s="135"/>
      <c r="DC46" s="135"/>
      <c r="DD46" s="135"/>
      <c r="DE46" s="135"/>
      <c r="DF46" s="135"/>
      <c r="DG46" s="135"/>
      <c r="DH46" s="135"/>
      <c r="DI46" s="135"/>
      <c r="DJ46" s="135"/>
      <c r="DK46" s="135"/>
      <c r="DL46" s="135"/>
      <c r="DM46" s="135"/>
      <c r="DN46" s="135"/>
      <c r="DO46" s="135"/>
      <c r="DP46" s="135"/>
      <c r="DQ46" s="135"/>
      <c r="DR46" s="135"/>
      <c r="DS46" s="135"/>
      <c r="DT46" s="135"/>
      <c r="DU46" s="135"/>
      <c r="DV46" s="135"/>
      <c r="DW46" s="135"/>
      <c r="DX46" s="135"/>
      <c r="DY46" s="135"/>
      <c r="DZ46" s="135"/>
      <c r="EA46" s="135"/>
      <c r="EB46" s="135"/>
      <c r="EC46" s="135"/>
      <c r="ED46" s="135"/>
      <c r="EE46" s="135"/>
      <c r="EF46" s="135"/>
      <c r="EG46" s="135"/>
      <c r="EH46" s="135"/>
      <c r="EI46" s="135"/>
      <c r="EJ46" s="135"/>
      <c r="EK46" s="135"/>
      <c r="EL46" s="135"/>
      <c r="EM46" s="135"/>
      <c r="EN46" s="135"/>
      <c r="EO46" s="135"/>
      <c r="EP46" s="135"/>
      <c r="EQ46" s="135"/>
      <c r="ER46" s="135"/>
      <c r="ES46" s="135"/>
      <c r="ET46" s="135"/>
      <c r="EU46" s="135"/>
      <c r="EV46" s="135"/>
      <c r="EW46" s="135"/>
      <c r="EX46" s="135"/>
      <c r="EY46" s="135"/>
      <c r="EZ46" s="135"/>
      <c r="FA46" s="135"/>
      <c r="FB46" s="135"/>
      <c r="FC46" s="135"/>
      <c r="FD46" s="135"/>
      <c r="FE46" s="135"/>
      <c r="FF46" s="135"/>
      <c r="FG46" s="135"/>
      <c r="FH46" s="135"/>
      <c r="FI46" s="135"/>
      <c r="FJ46" s="135"/>
      <c r="FK46" s="135"/>
      <c r="FL46" s="135"/>
      <c r="FM46" s="135"/>
      <c r="FN46" s="135"/>
      <c r="FO46" s="135"/>
      <c r="FP46" s="135"/>
      <c r="FQ46" s="135"/>
      <c r="FR46" s="135"/>
      <c r="FS46" s="135"/>
      <c r="FT46" s="135"/>
      <c r="FU46" s="135"/>
      <c r="FV46" s="135"/>
      <c r="FW46" s="135"/>
      <c r="FX46" s="135"/>
      <c r="FY46" s="135"/>
      <c r="FZ46" s="135"/>
      <c r="GA46" s="135"/>
      <c r="GB46" s="135"/>
      <c r="GC46" s="135"/>
      <c r="GD46" s="135"/>
      <c r="GE46" s="135"/>
      <c r="GF46" s="135"/>
      <c r="GG46" s="135"/>
      <c r="GH46" s="135"/>
      <c r="GI46" s="135"/>
      <c r="GJ46" s="135"/>
      <c r="GK46" s="135"/>
      <c r="GL46" s="135"/>
      <c r="GM46" s="135"/>
      <c r="GN46" s="135"/>
      <c r="GO46" s="135"/>
      <c r="GP46" s="135"/>
      <c r="GQ46" s="135"/>
      <c r="GR46" s="135"/>
      <c r="GS46" s="135"/>
      <c r="GT46" s="135"/>
      <c r="GU46" s="135"/>
      <c r="GV46" s="135"/>
      <c r="GW46" s="135"/>
      <c r="GX46" s="135"/>
      <c r="GY46" s="135"/>
      <c r="GZ46" s="135"/>
      <c r="HA46" s="135"/>
      <c r="HB46" s="135"/>
      <c r="HC46" s="135"/>
      <c r="HD46" s="135"/>
      <c r="HE46" s="135"/>
      <c r="HF46" s="135"/>
      <c r="HG46" s="135"/>
      <c r="HH46" s="135"/>
      <c r="HI46" s="135"/>
      <c r="HJ46" s="135"/>
      <c r="HK46" s="135"/>
      <c r="HL46" s="135"/>
      <c r="HM46" s="135"/>
      <c r="HN46" s="135"/>
      <c r="HO46" s="135"/>
      <c r="HP46" s="135"/>
      <c r="HQ46" s="135"/>
      <c r="HR46" s="135"/>
      <c r="HS46" s="135"/>
      <c r="HT46" s="135"/>
      <c r="HU46" s="135"/>
      <c r="HV46" s="135"/>
      <c r="HW46" s="135"/>
      <c r="HX46" s="135"/>
      <c r="HY46" s="135"/>
      <c r="HZ46" s="135"/>
      <c r="IA46" s="135"/>
      <c r="IB46" s="135"/>
      <c r="IC46" s="135"/>
      <c r="ID46" s="135"/>
      <c r="IE46" s="135"/>
      <c r="IF46" s="135"/>
      <c r="IG46" s="135"/>
      <c r="IH46" s="135"/>
      <c r="II46" s="135"/>
      <c r="IJ46" s="135"/>
      <c r="IK46" s="135"/>
      <c r="IL46" s="135"/>
      <c r="IM46" s="135"/>
      <c r="IN46" s="135"/>
      <c r="IO46" s="135"/>
      <c r="IP46" s="135"/>
      <c r="IQ46" s="135"/>
      <c r="IR46" s="135"/>
      <c r="IS46" s="135"/>
      <c r="IT46" s="135"/>
      <c r="IU46" s="135"/>
    </row>
    <row r="47" spans="1:255" s="136" customFormat="1" ht="12" customHeight="1">
      <c r="A47" s="131"/>
      <c r="B47" s="132" t="s">
        <v>91</v>
      </c>
      <c r="C47" s="133" t="s">
        <v>60</v>
      </c>
      <c r="D47" s="133">
        <v>350</v>
      </c>
      <c r="E47" s="133" t="s">
        <v>73</v>
      </c>
      <c r="F47" s="134">
        <v>6900</v>
      </c>
      <c r="G47" s="134">
        <f t="shared" si="2"/>
        <v>2415000</v>
      </c>
      <c r="H47" s="135"/>
      <c r="I47" s="135"/>
      <c r="J47" s="135"/>
      <c r="K47" s="135"/>
      <c r="L47" s="135"/>
      <c r="M47" s="135"/>
      <c r="N47" s="135"/>
      <c r="O47" s="135"/>
      <c r="P47" s="135"/>
      <c r="Q47" s="135"/>
      <c r="R47" s="135"/>
      <c r="S47" s="135"/>
      <c r="T47" s="135"/>
      <c r="U47" s="135"/>
      <c r="V47" s="135"/>
      <c r="W47" s="135"/>
      <c r="X47" s="135"/>
      <c r="Y47" s="135"/>
      <c r="Z47" s="135"/>
      <c r="AA47" s="135"/>
      <c r="AB47" s="135"/>
      <c r="AC47" s="135"/>
      <c r="AD47" s="135"/>
      <c r="AE47" s="135"/>
      <c r="AF47" s="135"/>
      <c r="AG47" s="135"/>
      <c r="AH47" s="135"/>
      <c r="AI47" s="135"/>
      <c r="AJ47" s="135"/>
      <c r="AK47" s="135"/>
      <c r="AL47" s="135"/>
      <c r="AM47" s="135"/>
      <c r="AN47" s="135"/>
      <c r="AO47" s="135"/>
      <c r="AP47" s="135"/>
      <c r="AQ47" s="135"/>
      <c r="AR47" s="135"/>
      <c r="AS47" s="135"/>
      <c r="AT47" s="135"/>
      <c r="AU47" s="135"/>
      <c r="AV47" s="135"/>
      <c r="AW47" s="135"/>
      <c r="AX47" s="135"/>
      <c r="AY47" s="135"/>
      <c r="AZ47" s="135"/>
      <c r="BA47" s="135"/>
      <c r="BB47" s="135"/>
      <c r="BC47" s="135"/>
      <c r="BD47" s="135"/>
      <c r="BE47" s="135"/>
      <c r="BF47" s="135"/>
      <c r="BG47" s="135"/>
      <c r="BH47" s="135"/>
      <c r="BI47" s="135"/>
      <c r="BJ47" s="135"/>
      <c r="BK47" s="135"/>
      <c r="BL47" s="135"/>
      <c r="BM47" s="135"/>
      <c r="BN47" s="135"/>
      <c r="BO47" s="135"/>
      <c r="BP47" s="135"/>
      <c r="BQ47" s="135"/>
      <c r="BR47" s="135"/>
      <c r="BS47" s="135"/>
      <c r="BT47" s="135"/>
      <c r="BU47" s="135"/>
      <c r="BV47" s="135"/>
      <c r="BW47" s="135"/>
      <c r="BX47" s="135"/>
      <c r="BY47" s="135"/>
      <c r="BZ47" s="135"/>
      <c r="CA47" s="135"/>
      <c r="CB47" s="135"/>
      <c r="CC47" s="135"/>
      <c r="CD47" s="135"/>
      <c r="CE47" s="135"/>
      <c r="CF47" s="135"/>
      <c r="CG47" s="135"/>
      <c r="CH47" s="135"/>
      <c r="CI47" s="135"/>
      <c r="CJ47" s="135"/>
      <c r="CK47" s="135"/>
      <c r="CL47" s="135"/>
      <c r="CM47" s="135"/>
      <c r="CN47" s="135"/>
      <c r="CO47" s="135"/>
      <c r="CP47" s="135"/>
      <c r="CQ47" s="135"/>
      <c r="CR47" s="135"/>
      <c r="CS47" s="135"/>
      <c r="CT47" s="135"/>
      <c r="CU47" s="135"/>
      <c r="CV47" s="135"/>
      <c r="CW47" s="135"/>
      <c r="CX47" s="135"/>
      <c r="CY47" s="135"/>
      <c r="CZ47" s="135"/>
      <c r="DA47" s="135"/>
      <c r="DB47" s="135"/>
      <c r="DC47" s="135"/>
      <c r="DD47" s="135"/>
      <c r="DE47" s="135"/>
      <c r="DF47" s="135"/>
      <c r="DG47" s="135"/>
      <c r="DH47" s="135"/>
      <c r="DI47" s="135"/>
      <c r="DJ47" s="135"/>
      <c r="DK47" s="135"/>
      <c r="DL47" s="135"/>
      <c r="DM47" s="135"/>
      <c r="DN47" s="135"/>
      <c r="DO47" s="135"/>
      <c r="DP47" s="135"/>
      <c r="DQ47" s="135"/>
      <c r="DR47" s="135"/>
      <c r="DS47" s="135"/>
      <c r="DT47" s="135"/>
      <c r="DU47" s="135"/>
      <c r="DV47" s="135"/>
      <c r="DW47" s="135"/>
      <c r="DX47" s="135"/>
      <c r="DY47" s="135"/>
      <c r="DZ47" s="135"/>
      <c r="EA47" s="135"/>
      <c r="EB47" s="135"/>
      <c r="EC47" s="135"/>
      <c r="ED47" s="135"/>
      <c r="EE47" s="135"/>
      <c r="EF47" s="135"/>
      <c r="EG47" s="135"/>
      <c r="EH47" s="135"/>
      <c r="EI47" s="135"/>
      <c r="EJ47" s="135"/>
      <c r="EK47" s="135"/>
      <c r="EL47" s="135"/>
      <c r="EM47" s="135"/>
      <c r="EN47" s="135"/>
      <c r="EO47" s="135"/>
      <c r="EP47" s="135"/>
      <c r="EQ47" s="135"/>
      <c r="ER47" s="135"/>
      <c r="ES47" s="135"/>
      <c r="ET47" s="135"/>
      <c r="EU47" s="135"/>
      <c r="EV47" s="135"/>
      <c r="EW47" s="135"/>
      <c r="EX47" s="135"/>
      <c r="EY47" s="135"/>
      <c r="EZ47" s="135"/>
      <c r="FA47" s="135"/>
      <c r="FB47" s="135"/>
      <c r="FC47" s="135"/>
      <c r="FD47" s="135"/>
      <c r="FE47" s="135"/>
      <c r="FF47" s="135"/>
      <c r="FG47" s="135"/>
      <c r="FH47" s="135"/>
      <c r="FI47" s="135"/>
      <c r="FJ47" s="135"/>
      <c r="FK47" s="135"/>
      <c r="FL47" s="135"/>
      <c r="FM47" s="135"/>
      <c r="FN47" s="135"/>
      <c r="FO47" s="135"/>
      <c r="FP47" s="135"/>
      <c r="FQ47" s="135"/>
      <c r="FR47" s="135"/>
      <c r="FS47" s="135"/>
      <c r="FT47" s="135"/>
      <c r="FU47" s="135"/>
      <c r="FV47" s="135"/>
      <c r="FW47" s="135"/>
      <c r="FX47" s="135"/>
      <c r="FY47" s="135"/>
      <c r="FZ47" s="135"/>
      <c r="GA47" s="135"/>
      <c r="GB47" s="135"/>
      <c r="GC47" s="135"/>
      <c r="GD47" s="135"/>
      <c r="GE47" s="135"/>
      <c r="GF47" s="135"/>
      <c r="GG47" s="135"/>
      <c r="GH47" s="135"/>
      <c r="GI47" s="135"/>
      <c r="GJ47" s="135"/>
      <c r="GK47" s="135"/>
      <c r="GL47" s="135"/>
      <c r="GM47" s="135"/>
      <c r="GN47" s="135"/>
      <c r="GO47" s="135"/>
      <c r="GP47" s="135"/>
      <c r="GQ47" s="135"/>
      <c r="GR47" s="135"/>
      <c r="GS47" s="135"/>
      <c r="GT47" s="135"/>
      <c r="GU47" s="135"/>
      <c r="GV47" s="135"/>
      <c r="GW47" s="135"/>
      <c r="GX47" s="135"/>
      <c r="GY47" s="135"/>
      <c r="GZ47" s="135"/>
      <c r="HA47" s="135"/>
      <c r="HB47" s="135"/>
      <c r="HC47" s="135"/>
      <c r="HD47" s="135"/>
      <c r="HE47" s="135"/>
      <c r="HF47" s="135"/>
      <c r="HG47" s="135"/>
      <c r="HH47" s="135"/>
      <c r="HI47" s="135"/>
      <c r="HJ47" s="135"/>
      <c r="HK47" s="135"/>
      <c r="HL47" s="135"/>
      <c r="HM47" s="135"/>
      <c r="HN47" s="135"/>
      <c r="HO47" s="135"/>
      <c r="HP47" s="135"/>
      <c r="HQ47" s="135"/>
      <c r="HR47" s="135"/>
      <c r="HS47" s="135"/>
      <c r="HT47" s="135"/>
      <c r="HU47" s="135"/>
      <c r="HV47" s="135"/>
      <c r="HW47" s="135"/>
      <c r="HX47" s="135"/>
      <c r="HY47" s="135"/>
      <c r="HZ47" s="135"/>
      <c r="IA47" s="135"/>
      <c r="IB47" s="135"/>
      <c r="IC47" s="135"/>
      <c r="ID47" s="135"/>
      <c r="IE47" s="135"/>
      <c r="IF47" s="135"/>
      <c r="IG47" s="135"/>
      <c r="IH47" s="135"/>
      <c r="II47" s="135"/>
      <c r="IJ47" s="135"/>
      <c r="IK47" s="135"/>
      <c r="IL47" s="135"/>
      <c r="IM47" s="135"/>
      <c r="IN47" s="135"/>
      <c r="IO47" s="135"/>
      <c r="IP47" s="135"/>
      <c r="IQ47" s="135"/>
      <c r="IR47" s="135"/>
      <c r="IS47" s="135"/>
      <c r="IT47" s="135"/>
      <c r="IU47" s="135"/>
    </row>
    <row r="48" spans="1:255" s="136" customFormat="1" ht="12" customHeight="1">
      <c r="A48" s="131"/>
      <c r="B48" s="132" t="s">
        <v>92</v>
      </c>
      <c r="C48" s="133" t="s">
        <v>60</v>
      </c>
      <c r="D48" s="133">
        <v>200</v>
      </c>
      <c r="E48" s="133" t="s">
        <v>73</v>
      </c>
      <c r="F48" s="134">
        <v>1677</v>
      </c>
      <c r="G48" s="134">
        <f t="shared" si="2"/>
        <v>335400</v>
      </c>
      <c r="H48" s="135"/>
      <c r="I48" s="135"/>
      <c r="J48" s="135"/>
      <c r="K48" s="135"/>
      <c r="L48" s="135"/>
      <c r="M48" s="135"/>
      <c r="N48" s="135"/>
      <c r="O48" s="135"/>
      <c r="P48" s="135"/>
      <c r="Q48" s="135"/>
      <c r="R48" s="135"/>
      <c r="S48" s="135"/>
      <c r="T48" s="135"/>
      <c r="U48" s="135"/>
      <c r="V48" s="135"/>
      <c r="W48" s="135"/>
      <c r="X48" s="135"/>
      <c r="Y48" s="135"/>
      <c r="Z48" s="135"/>
      <c r="AA48" s="135"/>
      <c r="AB48" s="135"/>
      <c r="AC48" s="135"/>
      <c r="AD48" s="135"/>
      <c r="AE48" s="135"/>
      <c r="AF48" s="135"/>
      <c r="AG48" s="135"/>
      <c r="AH48" s="135"/>
      <c r="AI48" s="135"/>
      <c r="AJ48" s="135"/>
      <c r="AK48" s="135"/>
      <c r="AL48" s="135"/>
      <c r="AM48" s="135"/>
      <c r="AN48" s="135"/>
      <c r="AO48" s="135"/>
      <c r="AP48" s="135"/>
      <c r="AQ48" s="135"/>
      <c r="AR48" s="135"/>
      <c r="AS48" s="135"/>
      <c r="AT48" s="135"/>
      <c r="AU48" s="135"/>
      <c r="AV48" s="135"/>
      <c r="AW48" s="135"/>
      <c r="AX48" s="135"/>
      <c r="AY48" s="135"/>
      <c r="AZ48" s="135"/>
      <c r="BA48" s="135"/>
      <c r="BB48" s="135"/>
      <c r="BC48" s="135"/>
      <c r="BD48" s="135"/>
      <c r="BE48" s="135"/>
      <c r="BF48" s="135"/>
      <c r="BG48" s="135"/>
      <c r="BH48" s="135"/>
      <c r="BI48" s="135"/>
      <c r="BJ48" s="135"/>
      <c r="BK48" s="135"/>
      <c r="BL48" s="135"/>
      <c r="BM48" s="135"/>
      <c r="BN48" s="135"/>
      <c r="BO48" s="135"/>
      <c r="BP48" s="135"/>
      <c r="BQ48" s="135"/>
      <c r="BR48" s="135"/>
      <c r="BS48" s="135"/>
      <c r="BT48" s="135"/>
      <c r="BU48" s="135"/>
      <c r="BV48" s="135"/>
      <c r="BW48" s="135"/>
      <c r="BX48" s="135"/>
      <c r="BY48" s="135"/>
      <c r="BZ48" s="135"/>
      <c r="CA48" s="135"/>
      <c r="CB48" s="135"/>
      <c r="CC48" s="135"/>
      <c r="CD48" s="135"/>
      <c r="CE48" s="135"/>
      <c r="CF48" s="135"/>
      <c r="CG48" s="135"/>
      <c r="CH48" s="135"/>
      <c r="CI48" s="135"/>
      <c r="CJ48" s="135"/>
      <c r="CK48" s="135"/>
      <c r="CL48" s="135"/>
      <c r="CM48" s="135"/>
      <c r="CN48" s="135"/>
      <c r="CO48" s="135"/>
      <c r="CP48" s="135"/>
      <c r="CQ48" s="135"/>
      <c r="CR48" s="135"/>
      <c r="CS48" s="135"/>
      <c r="CT48" s="135"/>
      <c r="CU48" s="135"/>
      <c r="CV48" s="135"/>
      <c r="CW48" s="135"/>
      <c r="CX48" s="135"/>
      <c r="CY48" s="135"/>
      <c r="CZ48" s="135"/>
      <c r="DA48" s="135"/>
      <c r="DB48" s="135"/>
      <c r="DC48" s="135"/>
      <c r="DD48" s="135"/>
      <c r="DE48" s="135"/>
      <c r="DF48" s="135"/>
      <c r="DG48" s="135"/>
      <c r="DH48" s="135"/>
      <c r="DI48" s="135"/>
      <c r="DJ48" s="135"/>
      <c r="DK48" s="135"/>
      <c r="DL48" s="135"/>
      <c r="DM48" s="135"/>
      <c r="DN48" s="135"/>
      <c r="DO48" s="135"/>
      <c r="DP48" s="135"/>
      <c r="DQ48" s="135"/>
      <c r="DR48" s="135"/>
      <c r="DS48" s="135"/>
      <c r="DT48" s="135"/>
      <c r="DU48" s="135"/>
      <c r="DV48" s="135"/>
      <c r="DW48" s="135"/>
      <c r="DX48" s="135"/>
      <c r="DY48" s="135"/>
      <c r="DZ48" s="135"/>
      <c r="EA48" s="135"/>
      <c r="EB48" s="135"/>
      <c r="EC48" s="135"/>
      <c r="ED48" s="135"/>
      <c r="EE48" s="135"/>
      <c r="EF48" s="135"/>
      <c r="EG48" s="135"/>
      <c r="EH48" s="135"/>
      <c r="EI48" s="135"/>
      <c r="EJ48" s="135"/>
      <c r="EK48" s="135"/>
      <c r="EL48" s="135"/>
      <c r="EM48" s="135"/>
      <c r="EN48" s="135"/>
      <c r="EO48" s="135"/>
      <c r="EP48" s="135"/>
      <c r="EQ48" s="135"/>
      <c r="ER48" s="135"/>
      <c r="ES48" s="135"/>
      <c r="ET48" s="135"/>
      <c r="EU48" s="135"/>
      <c r="EV48" s="135"/>
      <c r="EW48" s="135"/>
      <c r="EX48" s="135"/>
      <c r="EY48" s="135"/>
      <c r="EZ48" s="135"/>
      <c r="FA48" s="135"/>
      <c r="FB48" s="135"/>
      <c r="FC48" s="135"/>
      <c r="FD48" s="135"/>
      <c r="FE48" s="135"/>
      <c r="FF48" s="135"/>
      <c r="FG48" s="135"/>
      <c r="FH48" s="135"/>
      <c r="FI48" s="135"/>
      <c r="FJ48" s="135"/>
      <c r="FK48" s="135"/>
      <c r="FL48" s="135"/>
      <c r="FM48" s="135"/>
      <c r="FN48" s="135"/>
      <c r="FO48" s="135"/>
      <c r="FP48" s="135"/>
      <c r="FQ48" s="135"/>
      <c r="FR48" s="135"/>
      <c r="FS48" s="135"/>
      <c r="FT48" s="135"/>
      <c r="FU48" s="135"/>
      <c r="FV48" s="135"/>
      <c r="FW48" s="135"/>
      <c r="FX48" s="135"/>
      <c r="FY48" s="135"/>
      <c r="FZ48" s="135"/>
      <c r="GA48" s="135"/>
      <c r="GB48" s="135"/>
      <c r="GC48" s="135"/>
      <c r="GD48" s="135"/>
      <c r="GE48" s="135"/>
      <c r="GF48" s="135"/>
      <c r="GG48" s="135"/>
      <c r="GH48" s="135"/>
      <c r="GI48" s="135"/>
      <c r="GJ48" s="135"/>
      <c r="GK48" s="135"/>
      <c r="GL48" s="135"/>
      <c r="GM48" s="135"/>
      <c r="GN48" s="135"/>
      <c r="GO48" s="135"/>
      <c r="GP48" s="135"/>
      <c r="GQ48" s="135"/>
      <c r="GR48" s="135"/>
      <c r="GS48" s="135"/>
      <c r="GT48" s="135"/>
      <c r="GU48" s="135"/>
      <c r="GV48" s="135"/>
      <c r="GW48" s="135"/>
      <c r="GX48" s="135"/>
      <c r="GY48" s="135"/>
      <c r="GZ48" s="135"/>
      <c r="HA48" s="135"/>
      <c r="HB48" s="135"/>
      <c r="HC48" s="135"/>
      <c r="HD48" s="135"/>
      <c r="HE48" s="135"/>
      <c r="HF48" s="135"/>
      <c r="HG48" s="135"/>
      <c r="HH48" s="135"/>
      <c r="HI48" s="135"/>
      <c r="HJ48" s="135"/>
      <c r="HK48" s="135"/>
      <c r="HL48" s="135"/>
      <c r="HM48" s="135"/>
      <c r="HN48" s="135"/>
      <c r="HO48" s="135"/>
      <c r="HP48" s="135"/>
      <c r="HQ48" s="135"/>
      <c r="HR48" s="135"/>
      <c r="HS48" s="135"/>
      <c r="HT48" s="135"/>
      <c r="HU48" s="135"/>
      <c r="HV48" s="135"/>
      <c r="HW48" s="135"/>
      <c r="HX48" s="135"/>
      <c r="HY48" s="135"/>
      <c r="HZ48" s="135"/>
      <c r="IA48" s="135"/>
      <c r="IB48" s="135"/>
      <c r="IC48" s="135"/>
      <c r="ID48" s="135"/>
      <c r="IE48" s="135"/>
      <c r="IF48" s="135"/>
      <c r="IG48" s="135"/>
      <c r="IH48" s="135"/>
      <c r="II48" s="135"/>
      <c r="IJ48" s="135"/>
      <c r="IK48" s="135"/>
      <c r="IL48" s="135"/>
      <c r="IM48" s="135"/>
      <c r="IN48" s="135"/>
      <c r="IO48" s="135"/>
      <c r="IP48" s="135"/>
      <c r="IQ48" s="135"/>
      <c r="IR48" s="135"/>
      <c r="IS48" s="135"/>
      <c r="IT48" s="135"/>
      <c r="IU48" s="135"/>
    </row>
    <row r="49" spans="1:255" s="136" customFormat="1" ht="12" customHeight="1">
      <c r="A49" s="131"/>
      <c r="B49" s="132" t="s">
        <v>93</v>
      </c>
      <c r="C49" s="133"/>
      <c r="D49" s="133"/>
      <c r="E49" s="133" t="s">
        <v>101</v>
      </c>
      <c r="F49" s="134"/>
      <c r="G49" s="134">
        <v>9000000</v>
      </c>
      <c r="H49" s="135"/>
      <c r="I49" s="135"/>
      <c r="J49" s="135"/>
      <c r="K49" s="135"/>
      <c r="L49" s="135"/>
      <c r="M49" s="135"/>
      <c r="N49" s="135"/>
      <c r="O49" s="135"/>
      <c r="P49" s="135"/>
      <c r="Q49" s="135"/>
      <c r="R49" s="135"/>
      <c r="S49" s="135"/>
      <c r="T49" s="135"/>
      <c r="U49" s="135"/>
      <c r="V49" s="135"/>
      <c r="W49" s="135"/>
      <c r="X49" s="135"/>
      <c r="Y49" s="135"/>
      <c r="Z49" s="135"/>
      <c r="AA49" s="135"/>
      <c r="AB49" s="135"/>
      <c r="AC49" s="135"/>
      <c r="AD49" s="135"/>
      <c r="AE49" s="135"/>
      <c r="AF49" s="135"/>
      <c r="AG49" s="135"/>
      <c r="AH49" s="135"/>
      <c r="AI49" s="135"/>
      <c r="AJ49" s="135"/>
      <c r="AK49" s="135"/>
      <c r="AL49" s="135"/>
      <c r="AM49" s="135"/>
      <c r="AN49" s="135"/>
      <c r="AO49" s="135"/>
      <c r="AP49" s="135"/>
      <c r="AQ49" s="135"/>
      <c r="AR49" s="135"/>
      <c r="AS49" s="135"/>
      <c r="AT49" s="135"/>
      <c r="AU49" s="135"/>
      <c r="AV49" s="135"/>
      <c r="AW49" s="135"/>
      <c r="AX49" s="135"/>
      <c r="AY49" s="135"/>
      <c r="AZ49" s="135"/>
      <c r="BA49" s="135"/>
      <c r="BB49" s="135"/>
      <c r="BC49" s="135"/>
      <c r="BD49" s="135"/>
      <c r="BE49" s="135"/>
      <c r="BF49" s="135"/>
      <c r="BG49" s="135"/>
      <c r="BH49" s="135"/>
      <c r="BI49" s="135"/>
      <c r="BJ49" s="135"/>
      <c r="BK49" s="135"/>
      <c r="BL49" s="135"/>
      <c r="BM49" s="135"/>
      <c r="BN49" s="135"/>
      <c r="BO49" s="135"/>
      <c r="BP49" s="135"/>
      <c r="BQ49" s="135"/>
      <c r="BR49" s="135"/>
      <c r="BS49" s="135"/>
      <c r="BT49" s="135"/>
      <c r="BU49" s="135"/>
      <c r="BV49" s="135"/>
      <c r="BW49" s="135"/>
      <c r="BX49" s="135"/>
      <c r="BY49" s="135"/>
      <c r="BZ49" s="135"/>
      <c r="CA49" s="135"/>
      <c r="CB49" s="135"/>
      <c r="CC49" s="135"/>
      <c r="CD49" s="135"/>
      <c r="CE49" s="135"/>
      <c r="CF49" s="135"/>
      <c r="CG49" s="135"/>
      <c r="CH49" s="135"/>
      <c r="CI49" s="135"/>
      <c r="CJ49" s="135"/>
      <c r="CK49" s="135"/>
      <c r="CL49" s="135"/>
      <c r="CM49" s="135"/>
      <c r="CN49" s="135"/>
      <c r="CO49" s="135"/>
      <c r="CP49" s="135"/>
      <c r="CQ49" s="135"/>
      <c r="CR49" s="135"/>
      <c r="CS49" s="135"/>
      <c r="CT49" s="135"/>
      <c r="CU49" s="135"/>
      <c r="CV49" s="135"/>
      <c r="CW49" s="135"/>
      <c r="CX49" s="135"/>
      <c r="CY49" s="135"/>
      <c r="CZ49" s="135"/>
      <c r="DA49" s="135"/>
      <c r="DB49" s="135"/>
      <c r="DC49" s="135"/>
      <c r="DD49" s="135"/>
      <c r="DE49" s="135"/>
      <c r="DF49" s="135"/>
      <c r="DG49" s="135"/>
      <c r="DH49" s="135"/>
      <c r="DI49" s="135"/>
      <c r="DJ49" s="135"/>
      <c r="DK49" s="135"/>
      <c r="DL49" s="135"/>
      <c r="DM49" s="135"/>
      <c r="DN49" s="135"/>
      <c r="DO49" s="135"/>
      <c r="DP49" s="135"/>
      <c r="DQ49" s="135"/>
      <c r="DR49" s="135"/>
      <c r="DS49" s="135"/>
      <c r="DT49" s="135"/>
      <c r="DU49" s="135"/>
      <c r="DV49" s="135"/>
      <c r="DW49" s="135"/>
      <c r="DX49" s="135"/>
      <c r="DY49" s="135"/>
      <c r="DZ49" s="135"/>
      <c r="EA49" s="135"/>
      <c r="EB49" s="135"/>
      <c r="EC49" s="135"/>
      <c r="ED49" s="135"/>
      <c r="EE49" s="135"/>
      <c r="EF49" s="135"/>
      <c r="EG49" s="135"/>
      <c r="EH49" s="135"/>
      <c r="EI49" s="135"/>
      <c r="EJ49" s="135"/>
      <c r="EK49" s="135"/>
      <c r="EL49" s="135"/>
      <c r="EM49" s="135"/>
      <c r="EN49" s="135"/>
      <c r="EO49" s="135"/>
      <c r="EP49" s="135"/>
      <c r="EQ49" s="135"/>
      <c r="ER49" s="135"/>
      <c r="ES49" s="135"/>
      <c r="ET49" s="135"/>
      <c r="EU49" s="135"/>
      <c r="EV49" s="135"/>
      <c r="EW49" s="135"/>
      <c r="EX49" s="135"/>
      <c r="EY49" s="135"/>
      <c r="EZ49" s="135"/>
      <c r="FA49" s="135"/>
      <c r="FB49" s="135"/>
      <c r="FC49" s="135"/>
      <c r="FD49" s="135"/>
      <c r="FE49" s="135"/>
      <c r="FF49" s="135"/>
      <c r="FG49" s="135"/>
      <c r="FH49" s="135"/>
      <c r="FI49" s="135"/>
      <c r="FJ49" s="135"/>
      <c r="FK49" s="135"/>
      <c r="FL49" s="135"/>
      <c r="FM49" s="135"/>
      <c r="FN49" s="135"/>
      <c r="FO49" s="135"/>
      <c r="FP49" s="135"/>
      <c r="FQ49" s="135"/>
      <c r="FR49" s="135"/>
      <c r="FS49" s="135"/>
      <c r="FT49" s="135"/>
      <c r="FU49" s="135"/>
      <c r="FV49" s="135"/>
      <c r="FW49" s="135"/>
      <c r="FX49" s="135"/>
      <c r="FY49" s="135"/>
      <c r="FZ49" s="135"/>
      <c r="GA49" s="135"/>
      <c r="GB49" s="135"/>
      <c r="GC49" s="135"/>
      <c r="GD49" s="135"/>
      <c r="GE49" s="135"/>
      <c r="GF49" s="135"/>
      <c r="GG49" s="135"/>
      <c r="GH49" s="135"/>
      <c r="GI49" s="135"/>
      <c r="GJ49" s="135"/>
      <c r="GK49" s="135"/>
      <c r="GL49" s="135"/>
      <c r="GM49" s="135"/>
      <c r="GN49" s="135"/>
      <c r="GO49" s="135"/>
      <c r="GP49" s="135"/>
      <c r="GQ49" s="135"/>
      <c r="GR49" s="135"/>
      <c r="GS49" s="135"/>
      <c r="GT49" s="135"/>
      <c r="GU49" s="135"/>
      <c r="GV49" s="135"/>
      <c r="GW49" s="135"/>
      <c r="GX49" s="135"/>
      <c r="GY49" s="135"/>
      <c r="GZ49" s="135"/>
      <c r="HA49" s="135"/>
      <c r="HB49" s="135"/>
      <c r="HC49" s="135"/>
      <c r="HD49" s="135"/>
      <c r="HE49" s="135"/>
      <c r="HF49" s="135"/>
      <c r="HG49" s="135"/>
      <c r="HH49" s="135"/>
      <c r="HI49" s="135"/>
      <c r="HJ49" s="135"/>
      <c r="HK49" s="135"/>
      <c r="HL49" s="135"/>
      <c r="HM49" s="135"/>
      <c r="HN49" s="135"/>
      <c r="HO49" s="135"/>
      <c r="HP49" s="135"/>
      <c r="HQ49" s="135"/>
      <c r="HR49" s="135"/>
      <c r="HS49" s="135"/>
      <c r="HT49" s="135"/>
      <c r="HU49" s="135"/>
      <c r="HV49" s="135"/>
      <c r="HW49" s="135"/>
      <c r="HX49" s="135"/>
      <c r="HY49" s="135"/>
      <c r="HZ49" s="135"/>
      <c r="IA49" s="135"/>
      <c r="IB49" s="135"/>
      <c r="IC49" s="135"/>
      <c r="ID49" s="135"/>
      <c r="IE49" s="135"/>
      <c r="IF49" s="135"/>
      <c r="IG49" s="135"/>
      <c r="IH49" s="135"/>
      <c r="II49" s="135"/>
      <c r="IJ49" s="135"/>
      <c r="IK49" s="135"/>
      <c r="IL49" s="135"/>
      <c r="IM49" s="135"/>
      <c r="IN49" s="135"/>
      <c r="IO49" s="135"/>
      <c r="IP49" s="135"/>
      <c r="IQ49" s="135"/>
      <c r="IR49" s="135"/>
      <c r="IS49" s="135"/>
      <c r="IT49" s="135"/>
      <c r="IU49" s="135"/>
    </row>
    <row r="50" spans="1:255" ht="12.75" customHeight="1">
      <c r="A50" s="5"/>
      <c r="B50" s="10" t="s">
        <v>31</v>
      </c>
      <c r="C50" s="11"/>
      <c r="D50" s="11"/>
      <c r="E50" s="11"/>
      <c r="F50" s="11"/>
      <c r="G50" s="137">
        <f>SUM(G44:G49)</f>
        <v>15928900</v>
      </c>
    </row>
    <row r="51" spans="1:255" ht="12" customHeight="1">
      <c r="A51" s="2"/>
      <c r="B51" s="65"/>
      <c r="C51" s="66"/>
      <c r="D51" s="66"/>
      <c r="E51" s="67"/>
      <c r="F51" s="68"/>
      <c r="G51" s="69"/>
    </row>
    <row r="52" spans="1:255" ht="12" customHeight="1">
      <c r="A52" s="5"/>
      <c r="B52" s="47" t="s">
        <v>32</v>
      </c>
      <c r="C52" s="48"/>
      <c r="D52" s="49"/>
      <c r="E52" s="49"/>
      <c r="F52" s="50"/>
      <c r="G52" s="51"/>
    </row>
    <row r="53" spans="1:255" ht="24" customHeight="1">
      <c r="A53" s="5"/>
      <c r="B53" s="63" t="s">
        <v>33</v>
      </c>
      <c r="C53" s="63" t="s">
        <v>29</v>
      </c>
      <c r="D53" s="63" t="s">
        <v>30</v>
      </c>
      <c r="E53" s="63" t="s">
        <v>17</v>
      </c>
      <c r="F53" s="63" t="s">
        <v>18</v>
      </c>
      <c r="G53" s="64" t="s">
        <v>19</v>
      </c>
      <c r="K53" s="30"/>
    </row>
    <row r="54" spans="1:255" s="136" customFormat="1" ht="12" customHeight="1">
      <c r="A54" s="131"/>
      <c r="B54" s="132" t="s">
        <v>94</v>
      </c>
      <c r="C54" s="133" t="s">
        <v>102</v>
      </c>
      <c r="D54" s="133">
        <v>3</v>
      </c>
      <c r="E54" s="133" t="s">
        <v>95</v>
      </c>
      <c r="F54" s="134">
        <v>150000</v>
      </c>
      <c r="G54" s="134">
        <f t="shared" ref="G54:G56" si="3">F54*D54</f>
        <v>450000</v>
      </c>
      <c r="H54" s="135"/>
      <c r="I54" s="135"/>
      <c r="J54" s="135"/>
      <c r="K54" s="135"/>
      <c r="L54" s="135"/>
      <c r="M54" s="135"/>
      <c r="N54" s="135"/>
      <c r="O54" s="135"/>
      <c r="P54" s="135"/>
      <c r="Q54" s="135"/>
      <c r="R54" s="135"/>
      <c r="S54" s="135"/>
      <c r="T54" s="135"/>
      <c r="U54" s="135"/>
      <c r="V54" s="135"/>
      <c r="W54" s="135"/>
      <c r="X54" s="135"/>
      <c r="Y54" s="135"/>
      <c r="Z54" s="135"/>
      <c r="AA54" s="135"/>
      <c r="AB54" s="135"/>
      <c r="AC54" s="135"/>
      <c r="AD54" s="135"/>
      <c r="AE54" s="135"/>
      <c r="AF54" s="135"/>
      <c r="AG54" s="135"/>
      <c r="AH54" s="135"/>
      <c r="AI54" s="135"/>
      <c r="AJ54" s="135"/>
      <c r="AK54" s="135"/>
      <c r="AL54" s="135"/>
      <c r="AM54" s="135"/>
      <c r="AN54" s="135"/>
      <c r="AO54" s="135"/>
      <c r="AP54" s="135"/>
      <c r="AQ54" s="135"/>
      <c r="AR54" s="135"/>
      <c r="AS54" s="135"/>
      <c r="AT54" s="135"/>
      <c r="AU54" s="135"/>
      <c r="AV54" s="135"/>
      <c r="AW54" s="135"/>
      <c r="AX54" s="135"/>
      <c r="AY54" s="135"/>
      <c r="AZ54" s="135"/>
      <c r="BA54" s="135"/>
      <c r="BB54" s="135"/>
      <c r="BC54" s="135"/>
      <c r="BD54" s="135"/>
      <c r="BE54" s="135"/>
      <c r="BF54" s="135"/>
      <c r="BG54" s="135"/>
      <c r="BH54" s="135"/>
      <c r="BI54" s="135"/>
      <c r="BJ54" s="135"/>
      <c r="BK54" s="135"/>
      <c r="BL54" s="135"/>
      <c r="BM54" s="135"/>
      <c r="BN54" s="135"/>
      <c r="BO54" s="135"/>
      <c r="BP54" s="135"/>
      <c r="BQ54" s="135"/>
      <c r="BR54" s="135"/>
      <c r="BS54" s="135"/>
      <c r="BT54" s="135"/>
      <c r="BU54" s="135"/>
      <c r="BV54" s="135"/>
      <c r="BW54" s="135"/>
      <c r="BX54" s="135"/>
      <c r="BY54" s="135"/>
      <c r="BZ54" s="135"/>
      <c r="CA54" s="135"/>
      <c r="CB54" s="135"/>
      <c r="CC54" s="135"/>
      <c r="CD54" s="135"/>
      <c r="CE54" s="135"/>
      <c r="CF54" s="135"/>
      <c r="CG54" s="135"/>
      <c r="CH54" s="135"/>
      <c r="CI54" s="135"/>
      <c r="CJ54" s="135"/>
      <c r="CK54" s="135"/>
      <c r="CL54" s="135"/>
      <c r="CM54" s="135"/>
      <c r="CN54" s="135"/>
      <c r="CO54" s="135"/>
      <c r="CP54" s="135"/>
      <c r="CQ54" s="135"/>
      <c r="CR54" s="135"/>
      <c r="CS54" s="135"/>
      <c r="CT54" s="135"/>
      <c r="CU54" s="135"/>
      <c r="CV54" s="135"/>
      <c r="CW54" s="135"/>
      <c r="CX54" s="135"/>
      <c r="CY54" s="135"/>
      <c r="CZ54" s="135"/>
      <c r="DA54" s="135"/>
      <c r="DB54" s="135"/>
      <c r="DC54" s="135"/>
      <c r="DD54" s="135"/>
      <c r="DE54" s="135"/>
      <c r="DF54" s="135"/>
      <c r="DG54" s="135"/>
      <c r="DH54" s="135"/>
      <c r="DI54" s="135"/>
      <c r="DJ54" s="135"/>
      <c r="DK54" s="135"/>
      <c r="DL54" s="135"/>
      <c r="DM54" s="135"/>
      <c r="DN54" s="135"/>
      <c r="DO54" s="135"/>
      <c r="DP54" s="135"/>
      <c r="DQ54" s="135"/>
      <c r="DR54" s="135"/>
      <c r="DS54" s="135"/>
      <c r="DT54" s="135"/>
      <c r="DU54" s="135"/>
      <c r="DV54" s="135"/>
      <c r="DW54" s="135"/>
      <c r="DX54" s="135"/>
      <c r="DY54" s="135"/>
      <c r="DZ54" s="135"/>
      <c r="EA54" s="135"/>
      <c r="EB54" s="135"/>
      <c r="EC54" s="135"/>
      <c r="ED54" s="135"/>
      <c r="EE54" s="135"/>
      <c r="EF54" s="135"/>
      <c r="EG54" s="135"/>
      <c r="EH54" s="135"/>
      <c r="EI54" s="135"/>
      <c r="EJ54" s="135"/>
      <c r="EK54" s="135"/>
      <c r="EL54" s="135"/>
      <c r="EM54" s="135"/>
      <c r="EN54" s="135"/>
      <c r="EO54" s="135"/>
      <c r="EP54" s="135"/>
      <c r="EQ54" s="135"/>
      <c r="ER54" s="135"/>
      <c r="ES54" s="135"/>
      <c r="ET54" s="135"/>
      <c r="EU54" s="135"/>
      <c r="EV54" s="135"/>
      <c r="EW54" s="135"/>
      <c r="EX54" s="135"/>
      <c r="EY54" s="135"/>
      <c r="EZ54" s="135"/>
      <c r="FA54" s="135"/>
      <c r="FB54" s="135"/>
      <c r="FC54" s="135"/>
      <c r="FD54" s="135"/>
      <c r="FE54" s="135"/>
      <c r="FF54" s="135"/>
      <c r="FG54" s="135"/>
      <c r="FH54" s="135"/>
      <c r="FI54" s="135"/>
      <c r="FJ54" s="135"/>
      <c r="FK54" s="135"/>
      <c r="FL54" s="135"/>
      <c r="FM54" s="135"/>
      <c r="FN54" s="135"/>
      <c r="FO54" s="135"/>
      <c r="FP54" s="135"/>
      <c r="FQ54" s="135"/>
      <c r="FR54" s="135"/>
      <c r="FS54" s="135"/>
      <c r="FT54" s="135"/>
      <c r="FU54" s="135"/>
      <c r="FV54" s="135"/>
      <c r="FW54" s="135"/>
      <c r="FX54" s="135"/>
      <c r="FY54" s="135"/>
      <c r="FZ54" s="135"/>
      <c r="GA54" s="135"/>
      <c r="GB54" s="135"/>
      <c r="GC54" s="135"/>
      <c r="GD54" s="135"/>
      <c r="GE54" s="135"/>
      <c r="GF54" s="135"/>
      <c r="GG54" s="135"/>
      <c r="GH54" s="135"/>
      <c r="GI54" s="135"/>
      <c r="GJ54" s="135"/>
      <c r="GK54" s="135"/>
      <c r="GL54" s="135"/>
      <c r="GM54" s="135"/>
      <c r="GN54" s="135"/>
      <c r="GO54" s="135"/>
      <c r="GP54" s="135"/>
      <c r="GQ54" s="135"/>
      <c r="GR54" s="135"/>
      <c r="GS54" s="135"/>
      <c r="GT54" s="135"/>
      <c r="GU54" s="135"/>
      <c r="GV54" s="135"/>
      <c r="GW54" s="135"/>
      <c r="GX54" s="135"/>
      <c r="GY54" s="135"/>
      <c r="GZ54" s="135"/>
      <c r="HA54" s="135"/>
      <c r="HB54" s="135"/>
      <c r="HC54" s="135"/>
      <c r="HD54" s="135"/>
      <c r="HE54" s="135"/>
      <c r="HF54" s="135"/>
      <c r="HG54" s="135"/>
      <c r="HH54" s="135"/>
      <c r="HI54" s="135"/>
      <c r="HJ54" s="135"/>
      <c r="HK54" s="135"/>
      <c r="HL54" s="135"/>
      <c r="HM54" s="135"/>
      <c r="HN54" s="135"/>
      <c r="HO54" s="135"/>
      <c r="HP54" s="135"/>
      <c r="HQ54" s="135"/>
      <c r="HR54" s="135"/>
      <c r="HS54" s="135"/>
      <c r="HT54" s="135"/>
      <c r="HU54" s="135"/>
      <c r="HV54" s="135"/>
      <c r="HW54" s="135"/>
      <c r="HX54" s="135"/>
      <c r="HY54" s="135"/>
      <c r="HZ54" s="135"/>
      <c r="IA54" s="135"/>
      <c r="IB54" s="135"/>
      <c r="IC54" s="135"/>
      <c r="ID54" s="135"/>
      <c r="IE54" s="135"/>
      <c r="IF54" s="135"/>
      <c r="IG54" s="135"/>
      <c r="IH54" s="135"/>
      <c r="II54" s="135"/>
      <c r="IJ54" s="135"/>
      <c r="IK54" s="135"/>
      <c r="IL54" s="135"/>
      <c r="IM54" s="135"/>
      <c r="IN54" s="135"/>
      <c r="IO54" s="135"/>
      <c r="IP54" s="135"/>
      <c r="IQ54" s="135"/>
      <c r="IR54" s="135"/>
      <c r="IS54" s="135"/>
      <c r="IT54" s="135"/>
      <c r="IU54" s="135"/>
    </row>
    <row r="55" spans="1:255" s="136" customFormat="1" ht="12" customHeight="1">
      <c r="A55" s="131"/>
      <c r="B55" s="132" t="s">
        <v>96</v>
      </c>
      <c r="C55" s="133" t="s">
        <v>97</v>
      </c>
      <c r="D55" s="133">
        <v>8</v>
      </c>
      <c r="E55" s="133" t="s">
        <v>95</v>
      </c>
      <c r="F55" s="134">
        <v>105880</v>
      </c>
      <c r="G55" s="134">
        <f t="shared" si="3"/>
        <v>847040</v>
      </c>
      <c r="H55" s="135"/>
      <c r="I55" s="135"/>
      <c r="J55" s="135"/>
      <c r="K55" s="135"/>
      <c r="L55" s="135"/>
      <c r="M55" s="135"/>
      <c r="N55" s="135"/>
      <c r="O55" s="135"/>
      <c r="P55" s="135"/>
      <c r="Q55" s="135"/>
      <c r="R55" s="135"/>
      <c r="S55" s="135"/>
      <c r="T55" s="135"/>
      <c r="U55" s="135"/>
      <c r="V55" s="135"/>
      <c r="W55" s="135"/>
      <c r="X55" s="135"/>
      <c r="Y55" s="135"/>
      <c r="Z55" s="135"/>
      <c r="AA55" s="135"/>
      <c r="AB55" s="135"/>
      <c r="AC55" s="135"/>
      <c r="AD55" s="135"/>
      <c r="AE55" s="135"/>
      <c r="AF55" s="135"/>
      <c r="AG55" s="135"/>
      <c r="AH55" s="135"/>
      <c r="AI55" s="135"/>
      <c r="AJ55" s="135"/>
      <c r="AK55" s="135"/>
      <c r="AL55" s="135"/>
      <c r="AM55" s="135"/>
      <c r="AN55" s="135"/>
      <c r="AO55" s="135"/>
      <c r="AP55" s="135"/>
      <c r="AQ55" s="135"/>
      <c r="AR55" s="135"/>
      <c r="AS55" s="135"/>
      <c r="AT55" s="135"/>
      <c r="AU55" s="135"/>
      <c r="AV55" s="135"/>
      <c r="AW55" s="135"/>
      <c r="AX55" s="135"/>
      <c r="AY55" s="135"/>
      <c r="AZ55" s="135"/>
      <c r="BA55" s="135"/>
      <c r="BB55" s="135"/>
      <c r="BC55" s="135"/>
      <c r="BD55" s="135"/>
      <c r="BE55" s="135"/>
      <c r="BF55" s="135"/>
      <c r="BG55" s="135"/>
      <c r="BH55" s="135"/>
      <c r="BI55" s="135"/>
      <c r="BJ55" s="135"/>
      <c r="BK55" s="135"/>
      <c r="BL55" s="135"/>
      <c r="BM55" s="135"/>
      <c r="BN55" s="135"/>
      <c r="BO55" s="135"/>
      <c r="BP55" s="135"/>
      <c r="BQ55" s="135"/>
      <c r="BR55" s="135"/>
      <c r="BS55" s="135"/>
      <c r="BT55" s="135"/>
      <c r="BU55" s="135"/>
      <c r="BV55" s="135"/>
      <c r="BW55" s="135"/>
      <c r="BX55" s="135"/>
      <c r="BY55" s="135"/>
      <c r="BZ55" s="135"/>
      <c r="CA55" s="135"/>
      <c r="CB55" s="135"/>
      <c r="CC55" s="135"/>
      <c r="CD55" s="135"/>
      <c r="CE55" s="135"/>
      <c r="CF55" s="135"/>
      <c r="CG55" s="135"/>
      <c r="CH55" s="135"/>
      <c r="CI55" s="135"/>
      <c r="CJ55" s="135"/>
      <c r="CK55" s="135"/>
      <c r="CL55" s="135"/>
      <c r="CM55" s="135"/>
      <c r="CN55" s="135"/>
      <c r="CO55" s="135"/>
      <c r="CP55" s="135"/>
      <c r="CQ55" s="135"/>
      <c r="CR55" s="135"/>
      <c r="CS55" s="135"/>
      <c r="CT55" s="135"/>
      <c r="CU55" s="135"/>
      <c r="CV55" s="135"/>
      <c r="CW55" s="135"/>
      <c r="CX55" s="135"/>
      <c r="CY55" s="135"/>
      <c r="CZ55" s="135"/>
      <c r="DA55" s="135"/>
      <c r="DB55" s="135"/>
      <c r="DC55" s="135"/>
      <c r="DD55" s="135"/>
      <c r="DE55" s="135"/>
      <c r="DF55" s="135"/>
      <c r="DG55" s="135"/>
      <c r="DH55" s="135"/>
      <c r="DI55" s="135"/>
      <c r="DJ55" s="135"/>
      <c r="DK55" s="135"/>
      <c r="DL55" s="135"/>
      <c r="DM55" s="135"/>
      <c r="DN55" s="135"/>
      <c r="DO55" s="135"/>
      <c r="DP55" s="135"/>
      <c r="DQ55" s="135"/>
      <c r="DR55" s="135"/>
      <c r="DS55" s="135"/>
      <c r="DT55" s="135"/>
      <c r="DU55" s="135"/>
      <c r="DV55" s="135"/>
      <c r="DW55" s="135"/>
      <c r="DX55" s="135"/>
      <c r="DY55" s="135"/>
      <c r="DZ55" s="135"/>
      <c r="EA55" s="135"/>
      <c r="EB55" s="135"/>
      <c r="EC55" s="135"/>
      <c r="ED55" s="135"/>
      <c r="EE55" s="135"/>
      <c r="EF55" s="135"/>
      <c r="EG55" s="135"/>
      <c r="EH55" s="135"/>
      <c r="EI55" s="135"/>
      <c r="EJ55" s="135"/>
      <c r="EK55" s="135"/>
      <c r="EL55" s="135"/>
      <c r="EM55" s="135"/>
      <c r="EN55" s="135"/>
      <c r="EO55" s="135"/>
      <c r="EP55" s="135"/>
      <c r="EQ55" s="135"/>
      <c r="ER55" s="135"/>
      <c r="ES55" s="135"/>
      <c r="ET55" s="135"/>
      <c r="EU55" s="135"/>
      <c r="EV55" s="135"/>
      <c r="EW55" s="135"/>
      <c r="EX55" s="135"/>
      <c r="EY55" s="135"/>
      <c r="EZ55" s="135"/>
      <c r="FA55" s="135"/>
      <c r="FB55" s="135"/>
      <c r="FC55" s="135"/>
      <c r="FD55" s="135"/>
      <c r="FE55" s="135"/>
      <c r="FF55" s="135"/>
      <c r="FG55" s="135"/>
      <c r="FH55" s="135"/>
      <c r="FI55" s="135"/>
      <c r="FJ55" s="135"/>
      <c r="FK55" s="135"/>
      <c r="FL55" s="135"/>
      <c r="FM55" s="135"/>
      <c r="FN55" s="135"/>
      <c r="FO55" s="135"/>
      <c r="FP55" s="135"/>
      <c r="FQ55" s="135"/>
      <c r="FR55" s="135"/>
      <c r="FS55" s="135"/>
      <c r="FT55" s="135"/>
      <c r="FU55" s="135"/>
      <c r="FV55" s="135"/>
      <c r="FW55" s="135"/>
      <c r="FX55" s="135"/>
      <c r="FY55" s="135"/>
      <c r="FZ55" s="135"/>
      <c r="GA55" s="135"/>
      <c r="GB55" s="135"/>
      <c r="GC55" s="135"/>
      <c r="GD55" s="135"/>
      <c r="GE55" s="135"/>
      <c r="GF55" s="135"/>
      <c r="GG55" s="135"/>
      <c r="GH55" s="135"/>
      <c r="GI55" s="135"/>
      <c r="GJ55" s="135"/>
      <c r="GK55" s="135"/>
      <c r="GL55" s="135"/>
      <c r="GM55" s="135"/>
      <c r="GN55" s="135"/>
      <c r="GO55" s="135"/>
      <c r="GP55" s="135"/>
      <c r="GQ55" s="135"/>
      <c r="GR55" s="135"/>
      <c r="GS55" s="135"/>
      <c r="GT55" s="135"/>
      <c r="GU55" s="135"/>
      <c r="GV55" s="135"/>
      <c r="GW55" s="135"/>
      <c r="GX55" s="135"/>
      <c r="GY55" s="135"/>
      <c r="GZ55" s="135"/>
      <c r="HA55" s="135"/>
      <c r="HB55" s="135"/>
      <c r="HC55" s="135"/>
      <c r="HD55" s="135"/>
      <c r="HE55" s="135"/>
      <c r="HF55" s="135"/>
      <c r="HG55" s="135"/>
      <c r="HH55" s="135"/>
      <c r="HI55" s="135"/>
      <c r="HJ55" s="135"/>
      <c r="HK55" s="135"/>
      <c r="HL55" s="135"/>
      <c r="HM55" s="135"/>
      <c r="HN55" s="135"/>
      <c r="HO55" s="135"/>
      <c r="HP55" s="135"/>
      <c r="HQ55" s="135"/>
      <c r="HR55" s="135"/>
      <c r="HS55" s="135"/>
      <c r="HT55" s="135"/>
      <c r="HU55" s="135"/>
      <c r="HV55" s="135"/>
      <c r="HW55" s="135"/>
      <c r="HX55" s="135"/>
      <c r="HY55" s="135"/>
      <c r="HZ55" s="135"/>
      <c r="IA55" s="135"/>
      <c r="IB55" s="135"/>
      <c r="IC55" s="135"/>
      <c r="ID55" s="135"/>
      <c r="IE55" s="135"/>
      <c r="IF55" s="135"/>
      <c r="IG55" s="135"/>
      <c r="IH55" s="135"/>
      <c r="II55" s="135"/>
      <c r="IJ55" s="135"/>
      <c r="IK55" s="135"/>
      <c r="IL55" s="135"/>
      <c r="IM55" s="135"/>
      <c r="IN55" s="135"/>
      <c r="IO55" s="135"/>
      <c r="IP55" s="135"/>
      <c r="IQ55" s="135"/>
      <c r="IR55" s="135"/>
      <c r="IS55" s="135"/>
      <c r="IT55" s="135"/>
      <c r="IU55" s="135"/>
    </row>
    <row r="56" spans="1:255" s="136" customFormat="1" ht="12" customHeight="1">
      <c r="A56" s="131"/>
      <c r="B56" s="132" t="s">
        <v>98</v>
      </c>
      <c r="C56" s="133" t="s">
        <v>99</v>
      </c>
      <c r="D56" s="133">
        <v>1000</v>
      </c>
      <c r="E56" s="133" t="s">
        <v>100</v>
      </c>
      <c r="F56" s="134">
        <v>250</v>
      </c>
      <c r="G56" s="134">
        <f t="shared" si="3"/>
        <v>250000</v>
      </c>
      <c r="H56" s="135"/>
      <c r="I56" s="135"/>
      <c r="J56" s="135"/>
      <c r="K56" s="135"/>
      <c r="L56" s="135"/>
      <c r="M56" s="135"/>
      <c r="N56" s="135"/>
      <c r="O56" s="135"/>
      <c r="P56" s="135"/>
      <c r="Q56" s="135"/>
      <c r="R56" s="135"/>
      <c r="S56" s="135"/>
      <c r="T56" s="135"/>
      <c r="U56" s="135"/>
      <c r="V56" s="135"/>
      <c r="W56" s="135"/>
      <c r="X56" s="135"/>
      <c r="Y56" s="135"/>
      <c r="Z56" s="135"/>
      <c r="AA56" s="135"/>
      <c r="AB56" s="135"/>
      <c r="AC56" s="135"/>
      <c r="AD56" s="135"/>
      <c r="AE56" s="135"/>
      <c r="AF56" s="135"/>
      <c r="AG56" s="135"/>
      <c r="AH56" s="135"/>
      <c r="AI56" s="135"/>
      <c r="AJ56" s="135"/>
      <c r="AK56" s="135"/>
      <c r="AL56" s="135"/>
      <c r="AM56" s="135"/>
      <c r="AN56" s="135"/>
      <c r="AO56" s="135"/>
      <c r="AP56" s="135"/>
      <c r="AQ56" s="135"/>
      <c r="AR56" s="135"/>
      <c r="AS56" s="135"/>
      <c r="AT56" s="135"/>
      <c r="AU56" s="135"/>
      <c r="AV56" s="135"/>
      <c r="AW56" s="135"/>
      <c r="AX56" s="135"/>
      <c r="AY56" s="135"/>
      <c r="AZ56" s="135"/>
      <c r="BA56" s="135"/>
      <c r="BB56" s="135"/>
      <c r="BC56" s="135"/>
      <c r="BD56" s="135"/>
      <c r="BE56" s="135"/>
      <c r="BF56" s="135"/>
      <c r="BG56" s="135"/>
      <c r="BH56" s="135"/>
      <c r="BI56" s="135"/>
      <c r="BJ56" s="135"/>
      <c r="BK56" s="135"/>
      <c r="BL56" s="135"/>
      <c r="BM56" s="135"/>
      <c r="BN56" s="135"/>
      <c r="BO56" s="135"/>
      <c r="BP56" s="135"/>
      <c r="BQ56" s="135"/>
      <c r="BR56" s="135"/>
      <c r="BS56" s="135"/>
      <c r="BT56" s="135"/>
      <c r="BU56" s="135"/>
      <c r="BV56" s="135"/>
      <c r="BW56" s="135"/>
      <c r="BX56" s="135"/>
      <c r="BY56" s="135"/>
      <c r="BZ56" s="135"/>
      <c r="CA56" s="135"/>
      <c r="CB56" s="135"/>
      <c r="CC56" s="135"/>
      <c r="CD56" s="135"/>
      <c r="CE56" s="135"/>
      <c r="CF56" s="135"/>
      <c r="CG56" s="135"/>
      <c r="CH56" s="135"/>
      <c r="CI56" s="135"/>
      <c r="CJ56" s="135"/>
      <c r="CK56" s="135"/>
      <c r="CL56" s="135"/>
      <c r="CM56" s="135"/>
      <c r="CN56" s="135"/>
      <c r="CO56" s="135"/>
      <c r="CP56" s="135"/>
      <c r="CQ56" s="135"/>
      <c r="CR56" s="135"/>
      <c r="CS56" s="135"/>
      <c r="CT56" s="135"/>
      <c r="CU56" s="135"/>
      <c r="CV56" s="135"/>
      <c r="CW56" s="135"/>
      <c r="CX56" s="135"/>
      <c r="CY56" s="135"/>
      <c r="CZ56" s="135"/>
      <c r="DA56" s="135"/>
      <c r="DB56" s="135"/>
      <c r="DC56" s="135"/>
      <c r="DD56" s="135"/>
      <c r="DE56" s="135"/>
      <c r="DF56" s="135"/>
      <c r="DG56" s="135"/>
      <c r="DH56" s="135"/>
      <c r="DI56" s="135"/>
      <c r="DJ56" s="135"/>
      <c r="DK56" s="135"/>
      <c r="DL56" s="135"/>
      <c r="DM56" s="135"/>
      <c r="DN56" s="135"/>
      <c r="DO56" s="135"/>
      <c r="DP56" s="135"/>
      <c r="DQ56" s="135"/>
      <c r="DR56" s="135"/>
      <c r="DS56" s="135"/>
      <c r="DT56" s="135"/>
      <c r="DU56" s="135"/>
      <c r="DV56" s="135"/>
      <c r="DW56" s="135"/>
      <c r="DX56" s="135"/>
      <c r="DY56" s="135"/>
      <c r="DZ56" s="135"/>
      <c r="EA56" s="135"/>
      <c r="EB56" s="135"/>
      <c r="EC56" s="135"/>
      <c r="ED56" s="135"/>
      <c r="EE56" s="135"/>
      <c r="EF56" s="135"/>
      <c r="EG56" s="135"/>
      <c r="EH56" s="135"/>
      <c r="EI56" s="135"/>
      <c r="EJ56" s="135"/>
      <c r="EK56" s="135"/>
      <c r="EL56" s="135"/>
      <c r="EM56" s="135"/>
      <c r="EN56" s="135"/>
      <c r="EO56" s="135"/>
      <c r="EP56" s="135"/>
      <c r="EQ56" s="135"/>
      <c r="ER56" s="135"/>
      <c r="ES56" s="135"/>
      <c r="ET56" s="135"/>
      <c r="EU56" s="135"/>
      <c r="EV56" s="135"/>
      <c r="EW56" s="135"/>
      <c r="EX56" s="135"/>
      <c r="EY56" s="135"/>
      <c r="EZ56" s="135"/>
      <c r="FA56" s="135"/>
      <c r="FB56" s="135"/>
      <c r="FC56" s="135"/>
      <c r="FD56" s="135"/>
      <c r="FE56" s="135"/>
      <c r="FF56" s="135"/>
      <c r="FG56" s="135"/>
      <c r="FH56" s="135"/>
      <c r="FI56" s="135"/>
      <c r="FJ56" s="135"/>
      <c r="FK56" s="135"/>
      <c r="FL56" s="135"/>
      <c r="FM56" s="135"/>
      <c r="FN56" s="135"/>
      <c r="FO56" s="135"/>
      <c r="FP56" s="135"/>
      <c r="FQ56" s="135"/>
      <c r="FR56" s="135"/>
      <c r="FS56" s="135"/>
      <c r="FT56" s="135"/>
      <c r="FU56" s="135"/>
      <c r="FV56" s="135"/>
      <c r="FW56" s="135"/>
      <c r="FX56" s="135"/>
      <c r="FY56" s="135"/>
      <c r="FZ56" s="135"/>
      <c r="GA56" s="135"/>
      <c r="GB56" s="135"/>
      <c r="GC56" s="135"/>
      <c r="GD56" s="135"/>
      <c r="GE56" s="135"/>
      <c r="GF56" s="135"/>
      <c r="GG56" s="135"/>
      <c r="GH56" s="135"/>
      <c r="GI56" s="135"/>
      <c r="GJ56" s="135"/>
      <c r="GK56" s="135"/>
      <c r="GL56" s="135"/>
      <c r="GM56" s="135"/>
      <c r="GN56" s="135"/>
      <c r="GO56" s="135"/>
      <c r="GP56" s="135"/>
      <c r="GQ56" s="135"/>
      <c r="GR56" s="135"/>
      <c r="GS56" s="135"/>
      <c r="GT56" s="135"/>
      <c r="GU56" s="135"/>
      <c r="GV56" s="135"/>
      <c r="GW56" s="135"/>
      <c r="GX56" s="135"/>
      <c r="GY56" s="135"/>
      <c r="GZ56" s="135"/>
      <c r="HA56" s="135"/>
      <c r="HB56" s="135"/>
      <c r="HC56" s="135"/>
      <c r="HD56" s="135"/>
      <c r="HE56" s="135"/>
      <c r="HF56" s="135"/>
      <c r="HG56" s="135"/>
      <c r="HH56" s="135"/>
      <c r="HI56" s="135"/>
      <c r="HJ56" s="135"/>
      <c r="HK56" s="135"/>
      <c r="HL56" s="135"/>
      <c r="HM56" s="135"/>
      <c r="HN56" s="135"/>
      <c r="HO56" s="135"/>
      <c r="HP56" s="135"/>
      <c r="HQ56" s="135"/>
      <c r="HR56" s="135"/>
      <c r="HS56" s="135"/>
      <c r="HT56" s="135"/>
      <c r="HU56" s="135"/>
      <c r="HV56" s="135"/>
      <c r="HW56" s="135"/>
      <c r="HX56" s="135"/>
      <c r="HY56" s="135"/>
      <c r="HZ56" s="135"/>
      <c r="IA56" s="135"/>
      <c r="IB56" s="135"/>
      <c r="IC56" s="135"/>
      <c r="ID56" s="135"/>
      <c r="IE56" s="135"/>
      <c r="IF56" s="135"/>
      <c r="IG56" s="135"/>
      <c r="IH56" s="135"/>
      <c r="II56" s="135"/>
      <c r="IJ56" s="135"/>
      <c r="IK56" s="135"/>
      <c r="IL56" s="135"/>
      <c r="IM56" s="135"/>
      <c r="IN56" s="135"/>
      <c r="IO56" s="135"/>
      <c r="IP56" s="135"/>
      <c r="IQ56" s="135"/>
      <c r="IR56" s="135"/>
      <c r="IS56" s="135"/>
      <c r="IT56" s="135"/>
      <c r="IU56" s="135"/>
    </row>
    <row r="57" spans="1:255" ht="12.75" customHeight="1">
      <c r="A57" s="5"/>
      <c r="B57" s="10" t="s">
        <v>34</v>
      </c>
      <c r="C57" s="11"/>
      <c r="D57" s="11"/>
      <c r="E57" s="11"/>
      <c r="F57" s="11"/>
      <c r="G57" s="137">
        <f>SUM(G54:G56)</f>
        <v>1547040</v>
      </c>
    </row>
    <row r="58" spans="1:255" ht="12" customHeight="1">
      <c r="A58" s="2"/>
      <c r="B58" s="70"/>
      <c r="C58" s="70"/>
      <c r="D58" s="70"/>
      <c r="E58" s="70"/>
      <c r="F58" s="71"/>
      <c r="G58" s="72"/>
    </row>
    <row r="59" spans="1:255" ht="12" customHeight="1">
      <c r="A59" s="15"/>
      <c r="B59" s="139" t="s">
        <v>35</v>
      </c>
      <c r="C59" s="140"/>
      <c r="D59" s="140"/>
      <c r="E59" s="140"/>
      <c r="F59" s="140"/>
      <c r="G59" s="141">
        <f>G26+G31+G39+G50+G57</f>
        <v>31045941</v>
      </c>
    </row>
    <row r="60" spans="1:255" ht="12" customHeight="1">
      <c r="A60" s="15"/>
      <c r="B60" s="142" t="s">
        <v>36</v>
      </c>
      <c r="C60" s="143"/>
      <c r="D60" s="143"/>
      <c r="E60" s="143"/>
      <c r="F60" s="143"/>
      <c r="G60" s="144">
        <f>G59*0.05</f>
        <v>1552297.05</v>
      </c>
    </row>
    <row r="61" spans="1:255" ht="12" customHeight="1">
      <c r="A61" s="15"/>
      <c r="B61" s="145" t="s">
        <v>37</v>
      </c>
      <c r="C61" s="146"/>
      <c r="D61" s="146"/>
      <c r="E61" s="146"/>
      <c r="F61" s="146"/>
      <c r="G61" s="147">
        <f>G60+G59</f>
        <v>32598238.050000001</v>
      </c>
    </row>
    <row r="62" spans="1:255" ht="12" customHeight="1">
      <c r="A62" s="15"/>
      <c r="B62" s="142" t="s">
        <v>38</v>
      </c>
      <c r="C62" s="143"/>
      <c r="D62" s="143"/>
      <c r="E62" s="143"/>
      <c r="F62" s="143"/>
      <c r="G62" s="144">
        <f>G12</f>
        <v>45000000</v>
      </c>
    </row>
    <row r="63" spans="1:255" ht="12" customHeight="1">
      <c r="A63" s="15"/>
      <c r="B63" s="148" t="s">
        <v>39</v>
      </c>
      <c r="C63" s="149"/>
      <c r="D63" s="149"/>
      <c r="E63" s="149"/>
      <c r="F63" s="149"/>
      <c r="G63" s="150">
        <f>G62-G61</f>
        <v>12401761.949999999</v>
      </c>
    </row>
    <row r="64" spans="1:255" ht="12" customHeight="1">
      <c r="A64" s="15"/>
      <c r="B64" s="16" t="s">
        <v>40</v>
      </c>
      <c r="C64" s="17"/>
      <c r="D64" s="17"/>
      <c r="E64" s="17"/>
      <c r="F64" s="17"/>
      <c r="G64" s="34"/>
    </row>
    <row r="65" spans="1:7" ht="12.75" customHeight="1" thickBot="1">
      <c r="A65" s="15"/>
      <c r="B65" s="18"/>
      <c r="C65" s="17"/>
      <c r="D65" s="17"/>
      <c r="E65" s="17"/>
      <c r="F65" s="17"/>
      <c r="G65" s="34"/>
    </row>
    <row r="66" spans="1:7" ht="12" customHeight="1">
      <c r="A66" s="15"/>
      <c r="B66" s="21" t="s">
        <v>41</v>
      </c>
      <c r="C66" s="22"/>
      <c r="D66" s="22"/>
      <c r="E66" s="22"/>
      <c r="F66" s="23"/>
      <c r="G66" s="34"/>
    </row>
    <row r="67" spans="1:7" ht="12" customHeight="1">
      <c r="A67" s="15"/>
      <c r="B67" s="24" t="s">
        <v>42</v>
      </c>
      <c r="C67" s="14"/>
      <c r="D67" s="14"/>
      <c r="E67" s="14"/>
      <c r="F67" s="25"/>
      <c r="G67" s="34"/>
    </row>
    <row r="68" spans="1:7" ht="12" customHeight="1">
      <c r="A68" s="15"/>
      <c r="B68" s="24" t="s">
        <v>43</v>
      </c>
      <c r="C68" s="14"/>
      <c r="D68" s="14"/>
      <c r="E68" s="14"/>
      <c r="F68" s="25"/>
      <c r="G68" s="34"/>
    </row>
    <row r="69" spans="1:7" ht="12" customHeight="1">
      <c r="A69" s="15"/>
      <c r="B69" s="24" t="s">
        <v>44</v>
      </c>
      <c r="C69" s="14"/>
      <c r="D69" s="14"/>
      <c r="E69" s="14"/>
      <c r="F69" s="25"/>
      <c r="G69" s="34"/>
    </row>
    <row r="70" spans="1:7" ht="12" customHeight="1">
      <c r="A70" s="15"/>
      <c r="B70" s="24" t="s">
        <v>45</v>
      </c>
      <c r="C70" s="14"/>
      <c r="D70" s="14"/>
      <c r="E70" s="14"/>
      <c r="F70" s="25"/>
      <c r="G70" s="34"/>
    </row>
    <row r="71" spans="1:7" ht="12" customHeight="1">
      <c r="A71" s="15"/>
      <c r="B71" s="24" t="s">
        <v>46</v>
      </c>
      <c r="C71" s="14"/>
      <c r="D71" s="14"/>
      <c r="E71" s="14"/>
      <c r="F71" s="25"/>
      <c r="G71" s="34"/>
    </row>
    <row r="72" spans="1:7" ht="12.75" customHeight="1" thickBot="1">
      <c r="A72" s="15"/>
      <c r="B72" s="26" t="s">
        <v>47</v>
      </c>
      <c r="C72" s="27"/>
      <c r="D72" s="27"/>
      <c r="E72" s="27"/>
      <c r="F72" s="28"/>
      <c r="G72" s="34"/>
    </row>
    <row r="73" spans="1:7" ht="12.75" customHeight="1">
      <c r="A73" s="15"/>
      <c r="B73" s="19"/>
      <c r="C73" s="14"/>
      <c r="D73" s="14"/>
      <c r="E73" s="14"/>
      <c r="F73" s="14"/>
      <c r="G73" s="34"/>
    </row>
    <row r="74" spans="1:7" ht="15" customHeight="1" thickBot="1">
      <c r="A74" s="15"/>
      <c r="B74" s="97" t="s">
        <v>48</v>
      </c>
      <c r="C74" s="98"/>
      <c r="D74" s="74"/>
      <c r="E74" s="75"/>
      <c r="F74" s="12"/>
      <c r="G74" s="34"/>
    </row>
    <row r="75" spans="1:7" ht="12" customHeight="1">
      <c r="A75" s="15"/>
      <c r="B75" s="76" t="s">
        <v>33</v>
      </c>
      <c r="C75" s="77" t="s">
        <v>49</v>
      </c>
      <c r="D75" s="78" t="s">
        <v>50</v>
      </c>
      <c r="E75" s="75"/>
      <c r="F75" s="12"/>
      <c r="G75" s="34"/>
    </row>
    <row r="76" spans="1:7" ht="12" customHeight="1">
      <c r="A76" s="15"/>
      <c r="B76" s="79" t="s">
        <v>51</v>
      </c>
      <c r="C76" s="80">
        <f>G26</f>
        <v>12470001</v>
      </c>
      <c r="D76" s="81">
        <f>(C76/C82)</f>
        <v>0.38253604323255747</v>
      </c>
      <c r="E76" s="75"/>
      <c r="F76" s="12"/>
      <c r="G76" s="34"/>
    </row>
    <row r="77" spans="1:7" ht="12" customHeight="1">
      <c r="A77" s="15"/>
      <c r="B77" s="79" t="s">
        <v>52</v>
      </c>
      <c r="C77" s="80">
        <f>G31</f>
        <v>0</v>
      </c>
      <c r="D77" s="81">
        <v>0</v>
      </c>
      <c r="E77" s="75"/>
      <c r="F77" s="12"/>
      <c r="G77" s="34"/>
    </row>
    <row r="78" spans="1:7" ht="12" customHeight="1">
      <c r="A78" s="15"/>
      <c r="B78" s="79" t="s">
        <v>53</v>
      </c>
      <c r="C78" s="80">
        <f>G39</f>
        <v>1100000</v>
      </c>
      <c r="D78" s="81">
        <f>(C78/C82)</f>
        <v>3.3744155077117734E-2</v>
      </c>
      <c r="E78" s="75"/>
      <c r="F78" s="12"/>
      <c r="G78" s="34"/>
    </row>
    <row r="79" spans="1:7" ht="12" customHeight="1">
      <c r="A79" s="15"/>
      <c r="B79" s="79" t="s">
        <v>28</v>
      </c>
      <c r="C79" s="80">
        <f>G50</f>
        <v>15928900</v>
      </c>
      <c r="D79" s="81">
        <f>(C79/C82)</f>
        <v>0.48864297437081877</v>
      </c>
      <c r="E79" s="75"/>
      <c r="F79" s="12"/>
      <c r="G79" s="34"/>
    </row>
    <row r="80" spans="1:7" ht="12" customHeight="1">
      <c r="A80" s="15"/>
      <c r="B80" s="79" t="s">
        <v>54</v>
      </c>
      <c r="C80" s="82">
        <f>G57</f>
        <v>1547040</v>
      </c>
      <c r="D80" s="81">
        <f>(C80/C82)</f>
        <v>4.7457779700458377E-2</v>
      </c>
      <c r="E80" s="83"/>
      <c r="F80" s="13"/>
      <c r="G80" s="34"/>
    </row>
    <row r="81" spans="1:7" ht="12" customHeight="1">
      <c r="A81" s="15"/>
      <c r="B81" s="79" t="s">
        <v>55</v>
      </c>
      <c r="C81" s="82">
        <f>G60</f>
        <v>1552297.05</v>
      </c>
      <c r="D81" s="81">
        <f>(C81/C82)</f>
        <v>4.7619047619047616E-2</v>
      </c>
      <c r="E81" s="83"/>
      <c r="F81" s="13"/>
      <c r="G81" s="34"/>
    </row>
    <row r="82" spans="1:7" ht="12.75" customHeight="1" thickBot="1">
      <c r="A82" s="15"/>
      <c r="B82" s="84" t="s">
        <v>56</v>
      </c>
      <c r="C82" s="85">
        <f>SUM(C76:C81)</f>
        <v>32598238.050000001</v>
      </c>
      <c r="D82" s="86">
        <f>SUM(D76:D81)</f>
        <v>1</v>
      </c>
      <c r="E82" s="83"/>
      <c r="F82" s="13"/>
      <c r="G82" s="34"/>
    </row>
    <row r="83" spans="1:7" ht="12" customHeight="1">
      <c r="A83" s="15"/>
      <c r="B83" s="87"/>
      <c r="C83" s="88"/>
      <c r="D83" s="88"/>
      <c r="E83" s="88"/>
      <c r="F83" s="17"/>
      <c r="G83" s="34"/>
    </row>
    <row r="84" spans="1:7" ht="12.75" customHeight="1" thickBot="1">
      <c r="A84" s="15"/>
      <c r="B84" s="73"/>
      <c r="C84" s="88"/>
      <c r="D84" s="88"/>
      <c r="E84" s="88"/>
      <c r="F84" s="17"/>
      <c r="G84" s="34"/>
    </row>
    <row r="85" spans="1:7" ht="12" customHeight="1" thickBot="1">
      <c r="A85" s="15"/>
      <c r="B85" s="94" t="s">
        <v>63</v>
      </c>
      <c r="C85" s="95"/>
      <c r="D85" s="95"/>
      <c r="E85" s="96"/>
      <c r="F85" s="13"/>
      <c r="G85" s="34"/>
    </row>
    <row r="86" spans="1:7" ht="12" customHeight="1">
      <c r="A86" s="15"/>
      <c r="B86" s="89" t="s">
        <v>61</v>
      </c>
      <c r="C86" s="90">
        <v>40000</v>
      </c>
      <c r="D86" s="90">
        <f>G9</f>
        <v>45000</v>
      </c>
      <c r="E86" s="90">
        <v>50000</v>
      </c>
      <c r="F86" s="29"/>
      <c r="G86" s="35"/>
    </row>
    <row r="87" spans="1:7" ht="12.75" customHeight="1" thickBot="1">
      <c r="A87" s="15"/>
      <c r="B87" s="84" t="s">
        <v>62</v>
      </c>
      <c r="C87" s="85">
        <f>(G61/C86)</f>
        <v>814.95595125</v>
      </c>
      <c r="D87" s="85">
        <f>(G61/D86)</f>
        <v>724.40529000000004</v>
      </c>
      <c r="E87" s="91">
        <f>(G61/E86)</f>
        <v>651.96476100000007</v>
      </c>
      <c r="F87" s="29"/>
      <c r="G87" s="35"/>
    </row>
    <row r="88" spans="1:7" ht="15.6" customHeight="1">
      <c r="A88" s="15"/>
      <c r="B88" s="20" t="s">
        <v>57</v>
      </c>
      <c r="C88" s="14"/>
      <c r="D88" s="14"/>
      <c r="E88" s="14"/>
      <c r="F88" s="14"/>
      <c r="G88" s="36"/>
    </row>
  </sheetData>
  <mergeCells count="9">
    <mergeCell ref="E9:F9"/>
    <mergeCell ref="E14:F14"/>
    <mergeCell ref="E15:F15"/>
    <mergeCell ref="B17:G17"/>
    <mergeCell ref="B85:E85"/>
    <mergeCell ref="B74:C74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FRUTILLA ESTABLECIMIENTO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dcterms:created xsi:type="dcterms:W3CDTF">2020-11-27T12:49:26Z</dcterms:created>
  <dcterms:modified xsi:type="dcterms:W3CDTF">2023-01-31T18:58:06Z</dcterms:modified>
</cp:coreProperties>
</file>