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E90" i="1" l="1"/>
  <c r="C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<sst xmlns="http://schemas.openxmlformats.org/spreadsheetml/2006/main" count="159" uniqueCount="119">
  <si>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</si>
  <si>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</si>
  <si>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</si>
  <si>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</si>
  <si>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</si>
  <si>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</si>
  <si>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</si>
  <si>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</si>
  <si>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</si>
  <si>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</si>
  <si>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</si>
  <si>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</si>
  <si>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</si>
  <si>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</si>
  <si>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</si>
  <si>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</si>
  <si>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</si>
  <si>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</si>
  <si>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</si>
  <si>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</si>
  <si>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</si>
  <si>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</si>
  <si>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</si>
  <si>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</si>
  <si>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</si>
  <si>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</si>
  <si>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</si>
  <si>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</si>
  <si>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</si>
  <si>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</si>
  <si>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</si>
  <si>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</si>
  <si>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</si>
  <si>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</si>
  <si>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</si>
  <si>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</si>
  <si>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</si>
  <si>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</si>
  <si>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</si>
  <si>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</si>
  <si>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</si>
  <si>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</si>
  <si>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</si>
  <si>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</si>
  <si>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</si>
  <si>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</si>
  <si>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</si>
  <si>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</si>
  <si>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</si>
  <si>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</si>
  <si>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</si>
  <si>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</si>
  <si>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</si>
  <si>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</si>
  <si>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</si>
  <si>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</si>
  <si>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</si>
  <si>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</si>
  <si>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</si>
  <si>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</si>
  <si>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</si>
  <si>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</si>
  <si>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</si>
  <si>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</si>
  <si>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</si>
  <si>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</si>
  <si>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</si>
  <si>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</si>
  <si>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</si>
  <si>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</si>
  <si>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</si>
  <si>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</si>
  <si>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</si>
  <si>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</si>
  <si>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</si>
  <si>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</si>
  <si>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</si>
  <si>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</si>
  <si>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</si>
  <si>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</si>
  <si>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</si>
  <si>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</si>
  <si>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</si>
  <si>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</si>
  <si>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</si>
  <si>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</si>
  <si>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</si>
  <si>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</si>
  <si>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</si>
  <si>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</si>
  <si>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</si>
  <si>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</si>
  <si>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</si>
  <si>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</si>
  <si>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</si>
  <si>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</si>
  <si>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</si>
  <si>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</si>
  <si>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</si>
  <si>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</si>
  <si>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</si>
  <si>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</si>
  <si>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</si>
  <si>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</si>
  <si>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</si>
  <si>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</si>
  <si>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</si>
  <si>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</si>
  <si>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</si>
  <si>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</si>
  <si>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COSECHA A MAQUINA</t>
  </si>
  <si>
    <t>HA</t>
  </si>
  <si>
    <t>ZERO O SIMILAR</t>
  </si>
  <si>
    <t>LORBAN 4 E O SIMILAR</t>
  </si>
  <si>
    <t>MANZATE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</si>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</sst>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92</v>
      </c>
      <c r="D10" s="32"/>
      <c r="E10" s="110" t="s">
        <v>3</v>
      </c>
      <c r="F10" s="111"/>
      <c r="G10" s="13" t="s">
        <v>87</v>
      </c>
    </row>
    <row r="11" spans="1:7" ht="15" x14ac:dyDescent="0.25">
      <c r="A11" s="3"/>
      <c r="B11" s="11" t="s">
        <v>4</v>
      </c>
      <c r="C11" s="13" t="s">
        <v>86</v>
      </c>
      <c r="D11" s="32"/>
      <c r="E11" s="110" t="s">
        <v>5</v>
      </c>
      <c r="F11" s="111"/>
      <c r="G11" s="104">
        <v>120000</v>
      </c>
    </row>
    <row r="12" spans="1:7" ht="11.25" customHeight="1" x14ac:dyDescent="0.25">
      <c r="A12" s="3"/>
      <c r="B12" s="11" t="s">
        <v>6</v>
      </c>
      <c r="C12" s="9" t="s">
        <v>115</v>
      </c>
      <c r="D12" s="32"/>
      <c r="E12" s="92" t="s">
        <v>7</v>
      </c>
      <c r="F12" s="105"/>
      <c r="G12" s="6">
        <f>G9*G11</f>
        <v>2880000</v>
      </c>
    </row>
    <row r="13" spans="1:7" ht="23.25" customHeight="1" x14ac:dyDescent="0.25">
      <c r="A13" s="3"/>
      <c r="B13" s="11" t="s">
        <v>8</v>
      </c>
      <c r="C13" s="9" t="s">
        <v>116</v>
      </c>
      <c r="D13" s="32"/>
      <c r="E13" s="110" t="s">
        <v>9</v>
      </c>
      <c r="F13" s="111"/>
      <c r="G13" s="9" t="s">
        <v>65</v>
      </c>
    </row>
    <row r="14" spans="1:7" ht="26.25" customHeight="1" x14ac:dyDescent="0.25">
      <c r="A14" s="3"/>
      <c r="B14" s="11" t="s">
        <v>10</v>
      </c>
      <c r="C14" s="9" t="s">
        <v>117</v>
      </c>
      <c r="D14" s="32"/>
      <c r="E14" s="110" t="s">
        <v>11</v>
      </c>
      <c r="F14" s="111"/>
      <c r="G14" s="13" t="s">
        <v>91</v>
      </c>
    </row>
    <row r="15" spans="1:7" ht="15.75" customHeight="1" x14ac:dyDescent="0.25">
      <c r="A15" s="3"/>
      <c r="B15" s="11" t="s">
        <v>12</v>
      </c>
      <c r="C15" s="13" t="s">
        <v>118</v>
      </c>
      <c r="D15" s="32"/>
      <c r="E15" s="114" t="s">
        <v>13</v>
      </c>
      <c r="F15" s="115"/>
      <c r="G15" s="9" t="s">
        <v>93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99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100</v>
      </c>
      <c r="C21" s="5" t="s">
        <v>22</v>
      </c>
      <c r="D21" s="10">
        <v>2</v>
      </c>
      <c r="E21" s="5" t="s">
        <v>78</v>
      </c>
      <c r="F21" s="6">
        <v>35000</v>
      </c>
      <c r="G21" s="6">
        <f>(D21*F21)</f>
        <v>70000</v>
      </c>
    </row>
    <row r="22" spans="1:8" ht="14.1" customHeight="1" x14ac:dyDescent="0.25">
      <c r="A22" s="3"/>
      <c r="B22" s="4" t="s">
        <v>66</v>
      </c>
      <c r="C22" s="5" t="s">
        <v>22</v>
      </c>
      <c r="D22" s="10">
        <v>5</v>
      </c>
      <c r="E22" s="5" t="s">
        <v>89</v>
      </c>
      <c r="F22" s="6">
        <v>35000</v>
      </c>
      <c r="G22" s="6">
        <f>(D22*F22)</f>
        <v>175000</v>
      </c>
    </row>
    <row r="23" spans="1:8" ht="14.1" customHeight="1" x14ac:dyDescent="0.25">
      <c r="A23" s="3"/>
      <c r="B23" s="4" t="s">
        <v>94</v>
      </c>
      <c r="C23" s="5" t="s">
        <v>22</v>
      </c>
      <c r="D23" s="10">
        <v>1</v>
      </c>
      <c r="E23" s="5" t="s">
        <v>79</v>
      </c>
      <c r="F23" s="6">
        <v>35000</v>
      </c>
      <c r="G23" s="6">
        <f>(D23*F23)</f>
        <v>35000</v>
      </c>
    </row>
    <row r="24" spans="1:8" ht="14.1" customHeight="1" x14ac:dyDescent="0.25">
      <c r="A24" s="3"/>
      <c r="B24" s="4" t="s">
        <v>67</v>
      </c>
      <c r="C24" s="5" t="s">
        <v>22</v>
      </c>
      <c r="D24" s="10">
        <v>3</v>
      </c>
      <c r="E24" s="5" t="s">
        <v>89</v>
      </c>
      <c r="F24" s="6">
        <v>35000</v>
      </c>
      <c r="G24" s="6">
        <f t="shared" ref="G24:G25" si="0">(D24*F24)</f>
        <v>105000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96</v>
      </c>
      <c r="F25" s="6">
        <v>35000</v>
      </c>
      <c r="G25" s="6">
        <f t="shared" si="0"/>
        <v>280000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665000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101</v>
      </c>
      <c r="G29" s="82" t="s">
        <v>21</v>
      </c>
    </row>
    <row r="30" spans="1:8" ht="12" customHeight="1" x14ac:dyDescent="0.25">
      <c r="A30" s="3"/>
      <c r="B30" s="96" t="s">
        <v>68</v>
      </c>
      <c r="C30" s="97" t="s">
        <v>80</v>
      </c>
      <c r="D30" s="97">
        <v>1</v>
      </c>
      <c r="E30" s="97" t="s">
        <v>95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69</v>
      </c>
      <c r="C31" s="97" t="s">
        <v>80</v>
      </c>
      <c r="D31" s="97">
        <v>1</v>
      </c>
      <c r="E31" s="97" t="s">
        <v>95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102</v>
      </c>
      <c r="G35" s="82" t="s">
        <v>21</v>
      </c>
    </row>
    <row r="36" spans="1:255" ht="12.75" customHeight="1" x14ac:dyDescent="0.25">
      <c r="A36" s="3"/>
      <c r="B36" s="4" t="s">
        <v>70</v>
      </c>
      <c r="C36" s="5" t="s">
        <v>111</v>
      </c>
      <c r="D36" s="10">
        <v>1</v>
      </c>
      <c r="E36" s="5" t="s">
        <v>88</v>
      </c>
      <c r="F36" s="6">
        <v>75000</v>
      </c>
      <c r="G36" s="6">
        <f>D36*F36</f>
        <v>75000</v>
      </c>
    </row>
    <row r="37" spans="1:255" ht="12.75" customHeight="1" x14ac:dyDescent="0.25">
      <c r="A37" s="3"/>
      <c r="B37" s="4" t="s">
        <v>109</v>
      </c>
      <c r="C37" s="5" t="s">
        <v>111</v>
      </c>
      <c r="D37" s="10">
        <v>2</v>
      </c>
      <c r="E37" s="5" t="s">
        <v>88</v>
      </c>
      <c r="F37" s="6">
        <v>55000</v>
      </c>
      <c r="G37" s="6">
        <f t="shared" ref="G37:G41" si="1">D37*F37</f>
        <v>110000</v>
      </c>
    </row>
    <row r="38" spans="1:255" ht="12.75" customHeight="1" x14ac:dyDescent="0.25">
      <c r="A38" s="3"/>
      <c r="B38" s="4" t="s">
        <v>104</v>
      </c>
      <c r="C38" s="5" t="s">
        <v>111</v>
      </c>
      <c r="D38" s="10">
        <v>1</v>
      </c>
      <c r="E38" s="5" t="s">
        <v>81</v>
      </c>
      <c r="F38" s="6">
        <v>55000</v>
      </c>
      <c r="G38" s="6">
        <f t="shared" si="1"/>
        <v>55000</v>
      </c>
    </row>
    <row r="39" spans="1:255" ht="12.75" customHeight="1" x14ac:dyDescent="0.25">
      <c r="A39" s="3"/>
      <c r="B39" s="4" t="s">
        <v>71</v>
      </c>
      <c r="C39" s="5" t="s">
        <v>111</v>
      </c>
      <c r="D39" s="10">
        <v>1</v>
      </c>
      <c r="E39" s="5" t="s">
        <v>81</v>
      </c>
      <c r="F39" s="6">
        <v>25000</v>
      </c>
      <c r="G39" s="6">
        <f t="shared" si="1"/>
        <v>25000</v>
      </c>
    </row>
    <row r="40" spans="1:255" ht="12.75" customHeight="1" x14ac:dyDescent="0.25">
      <c r="A40" s="3"/>
      <c r="B40" s="4" t="s">
        <v>72</v>
      </c>
      <c r="C40" s="5" t="s">
        <v>111</v>
      </c>
      <c r="D40" s="10">
        <v>1</v>
      </c>
      <c r="E40" s="5" t="s">
        <v>89</v>
      </c>
      <c r="F40" s="6">
        <v>25000</v>
      </c>
      <c r="G40" s="6">
        <f t="shared" si="1"/>
        <v>25000</v>
      </c>
    </row>
    <row r="41" spans="1:255" ht="12.75" customHeight="1" x14ac:dyDescent="0.25">
      <c r="A41" s="39"/>
      <c r="B41" s="4" t="s">
        <v>110</v>
      </c>
      <c r="C41" s="5" t="s">
        <v>111</v>
      </c>
      <c r="D41" s="10">
        <v>1</v>
      </c>
      <c r="E41" s="5" t="s">
        <v>103</v>
      </c>
      <c r="F41" s="6">
        <v>100000</v>
      </c>
      <c r="G41" s="6">
        <f t="shared" si="1"/>
        <v>100000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390000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73</v>
      </c>
      <c r="C46" s="93" t="s">
        <v>62</v>
      </c>
      <c r="D46" s="93">
        <v>100</v>
      </c>
      <c r="E46" s="93" t="s">
        <v>81</v>
      </c>
      <c r="F46" s="107">
        <v>1500</v>
      </c>
      <c r="G46" s="107">
        <f>D46*F46</f>
        <v>150000</v>
      </c>
      <c r="K46" s="2"/>
    </row>
    <row r="47" spans="1:255" ht="12.75" customHeight="1" x14ac:dyDescent="0.25">
      <c r="A47" s="3"/>
      <c r="B47" s="91" t="s">
        <v>74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75</v>
      </c>
      <c r="C48" s="85" t="s">
        <v>62</v>
      </c>
      <c r="D48" s="94">
        <v>300</v>
      </c>
      <c r="E48" s="85" t="s">
        <v>81</v>
      </c>
      <c r="F48" s="86">
        <v>1400</v>
      </c>
      <c r="G48" s="86">
        <f>(D48*F48)</f>
        <v>420000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112</v>
      </c>
      <c r="C50" s="85" t="s">
        <v>63</v>
      </c>
      <c r="D50" s="94">
        <v>1</v>
      </c>
      <c r="E50" s="85" t="s">
        <v>82</v>
      </c>
      <c r="F50" s="86">
        <v>56000</v>
      </c>
      <c r="G50" s="86">
        <f t="shared" si="2"/>
        <v>56000</v>
      </c>
    </row>
    <row r="51" spans="1:7" ht="12.75" customHeight="1" x14ac:dyDescent="0.25">
      <c r="A51" s="3"/>
      <c r="B51" s="92" t="s">
        <v>113</v>
      </c>
      <c r="C51" s="95" t="s">
        <v>63</v>
      </c>
      <c r="D51" s="95">
        <v>1</v>
      </c>
      <c r="E51" s="95" t="s">
        <v>83</v>
      </c>
      <c r="F51" s="86">
        <v>15300</v>
      </c>
      <c r="G51" s="86">
        <f t="shared" si="2"/>
        <v>15300</v>
      </c>
    </row>
    <row r="52" spans="1:7" ht="12.75" customHeight="1" x14ac:dyDescent="0.25">
      <c r="A52" s="3"/>
      <c r="B52" s="91" t="s">
        <v>105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114</v>
      </c>
      <c r="C53" s="95" t="s">
        <v>62</v>
      </c>
      <c r="D53" s="95">
        <v>2</v>
      </c>
      <c r="E53" s="95" t="s">
        <v>106</v>
      </c>
      <c r="F53" s="86">
        <v>8500</v>
      </c>
      <c r="G53" s="86">
        <f t="shared" si="2"/>
        <v>17000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658300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76</v>
      </c>
      <c r="C58" s="85" t="s">
        <v>97</v>
      </c>
      <c r="D58" s="86">
        <v>88</v>
      </c>
      <c r="E58" s="5" t="s">
        <v>90</v>
      </c>
      <c r="F58" s="86">
        <v>185</v>
      </c>
      <c r="G58" s="86">
        <f>D58*F58</f>
        <v>16280</v>
      </c>
    </row>
    <row r="59" spans="1:7" ht="14.1" customHeight="1" x14ac:dyDescent="0.25">
      <c r="A59" s="3"/>
      <c r="B59" s="4" t="s">
        <v>77</v>
      </c>
      <c r="C59" s="85" t="s">
        <v>98</v>
      </c>
      <c r="D59" s="87">
        <v>0.1</v>
      </c>
      <c r="E59" s="5" t="s">
        <v>90</v>
      </c>
      <c r="F59" s="86">
        <v>4000</v>
      </c>
      <c r="G59" s="86">
        <f>D59*F59</f>
        <v>400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16680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1799980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89999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1889979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2880000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990021</v>
      </c>
    </row>
    <row r="67" spans="1:7" ht="12" customHeight="1" x14ac:dyDescent="0.25">
      <c r="A67" s="3"/>
      <c r="B67" s="30" t="s">
        <v>108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107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665000</v>
      </c>
      <c r="D79" s="73">
        <f>(C79/C85)</f>
        <v>0.35185576136031144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390000</v>
      </c>
      <c r="D81" s="73">
        <f>(C81/C85)</f>
        <v>0.20635149914364129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658300</v>
      </c>
      <c r="D82" s="73">
        <f>(C82/C85)</f>
        <v>0.34831074842630527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16680</v>
      </c>
      <c r="D83" s="73">
        <f>(C83/C85)</f>
        <v>8.8254948864511188E-3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89999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1889979</v>
      </c>
      <c r="D85" s="77">
        <f>SUM(D79:D84)</f>
        <v>0.96296255143575671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85908.136363636368</v>
      </c>
      <c r="D90" s="76">
        <f>C85/D89</f>
        <v>78749.125</v>
      </c>
      <c r="E90" s="76">
        <f>C85/E89</f>
        <v>72691.5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84</v>
      </c>
      <c r="E91" s="32"/>
      <c r="F91" s="32"/>
      <c r="G91" s="32"/>
    </row>
    <row r="93" spans="1:7" ht="11.25" customHeight="1" x14ac:dyDescent="0.25">
      <c r="D93" s="36" t="s">
        <v>85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2021-10-18T20:20:51Z</cp:lastPrinted>
  <dcterms:created xsi:type="dcterms:W3CDTF">2020-11-27T12:49:26Z</dcterms:created>
  <dcterms:modified xsi:type="dcterms:W3CDTF">2023-03-20T19:50:51Z</dcterms:modified>
</cp:coreProperties>
</file>