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27" i="1" l="1"/>
  <c r="G60" i="1"/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C79" i="1" l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<sst xmlns="http://schemas.openxmlformats.org/spreadsheetml/2006/main" count="157" uniqueCount="121">
  <si>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</si>
  <si>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</si>
  <si>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</si>
  <si>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</si>
  <si>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</si>
  <si>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</si>
  <si>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</si>
  <si>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</si>
  <si>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</si>
  <si>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</si>
  <si>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</si>
  <si>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</si>
  <si>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</si>
  <si>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</si>
  <si>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</si>
  <si>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</si>
  <si>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</si>
  <si>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</si>
  <si>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</si>
  <si>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</si>
  <si>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</si>
  <si>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</si>
  <si>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</si>
  <si>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</si>
  <si>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</si>
  <si>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</si>
  <si>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</si>
  <si>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</si>
  <si>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</si>
  <si>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</si>
  <si>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</si>
  <si>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</si>
  <si>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</si>
  <si>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</si>
  <si>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</si>
  <si>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</si>
  <si>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</si>
  <si>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</si>
  <si>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</si>
  <si>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</si>
  <si>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</si>
  <si>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</si>
  <si>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</si>
  <si>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</si>
  <si>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</si>
  <si>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</si>
  <si>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</si>
  <si>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</si>
  <si>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</si>
  <si>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</si>
  <si>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</si>
  <si>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</si>
  <si>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</si>
  <si>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</si>
  <si>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</si>
  <si>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</si>
  <si>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</si>
  <si>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</si>
  <si>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</si>
  <si>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</si>
  <si>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</si>
  <si>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</si>
  <si>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</si>
  <si>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</si>
  <si>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MEZCLA N,P (17-21-18)</t>
  </si>
  <si>
    <t>LT</t>
  </si>
  <si>
    <t>FERTIKIZANTES</t>
  </si>
  <si>
    <t>OCTUBRE</t>
  </si>
  <si>
    <t>OCT-DIC</t>
  </si>
  <si>
    <t>PLANTUL</t>
  </si>
  <si>
    <t>OCT-NOV</t>
  </si>
  <si>
    <t>LIT</t>
  </si>
  <si>
    <t>NOV.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</si>
  <si>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</si>
  <si>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</si>
  <si>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</si>
  <si>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</si>
  <si>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</si>
  <si>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</si>
  <si>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</si>
  <si>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</si>
  <si>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</si>
  <si>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</si>
  <si>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</si>
  <si>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</si>
  <si>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</si>
  <si>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</si>
  <si>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</si>
  <si>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</si>
  <si>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</si>
  <si>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</si>
  <si>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</si>
  <si>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</si>
  <si>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</si>
  <si>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</si>
  <si>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</si>
  <si>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</si>
  <si>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</si>
  <si>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</si>
  <si>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</si>
  <si>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</si>
  <si>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</si>
  <si>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</si>
  <si>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</si>
  <si>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</si>
  <si>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</si>
  <si>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</si>
  <si>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</si>
  <si>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</si>
  <si>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 xml:space="preserve">UN </t>
  </si>
  <si>
    <t>UN</t>
  </si>
  <si>
    <t>ANALISIS DE SUELO</t>
  </si>
  <si>
    <t>N/A</t>
  </si>
  <si>
    <t>HA</t>
  </si>
  <si>
    <t>PUZZLE 200 Y SIMILAR</t>
  </si>
  <si>
    <t>MTD 600 Y SIMILAR</t>
  </si>
  <si>
    <t>SACOS-LONA</t>
  </si>
  <si>
    <t>RASTRAJE (2)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</si>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</sst>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topLeftCell="A10" zoomScale="208" zoomScaleNormal="208" workbookViewId="0">
      <selection activeCell="D15" sqref="D15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103</v>
      </c>
      <c r="D9" s="19"/>
      <c r="E9" s="109" t="s">
        <v>83</v>
      </c>
      <c r="F9" s="110"/>
      <c r="G9" s="99">
        <v>800</v>
      </c>
    </row>
    <row r="10" spans="1:7" ht="15">
      <c r="A10" s="3"/>
      <c r="B10" s="18" t="s">
        <v>1</v>
      </c>
      <c r="C10" s="96" t="s">
        <v>74</v>
      </c>
      <c r="D10" s="19"/>
      <c r="E10" s="107" t="s">
        <v>2</v>
      </c>
      <c r="F10" s="108"/>
      <c r="G10" s="99" t="s">
        <v>102</v>
      </c>
    </row>
    <row r="11" spans="1:7" ht="15">
      <c r="A11" s="3"/>
      <c r="B11" s="18" t="s">
        <v>3</v>
      </c>
      <c r="C11" s="97" t="s">
        <v>75</v>
      </c>
      <c r="D11" s="19"/>
      <c r="E11" s="107" t="s">
        <v>84</v>
      </c>
      <c r="F11" s="108"/>
      <c r="G11" s="100">
        <v>10000</v>
      </c>
    </row>
    <row r="12" spans="1:7" ht="11.25" customHeight="1">
      <c r="A12" s="3"/>
      <c r="B12" s="18" t="s">
        <v>4</v>
      </c>
      <c r="C12" s="98" t="s">
        <v>59</v>
      </c>
      <c r="D12" s="19"/>
      <c r="E12" s="101" t="s">
        <v>5</v>
      </c>
      <c r="F12" s="102"/>
      <c r="G12" s="100">
        <f>+G9*G11</f>
        <v>8000000</v>
      </c>
    </row>
    <row r="13" spans="1:7" ht="11.25" customHeight="1">
      <c r="A13" s="3"/>
      <c r="B13" s="18" t="s">
        <v>6</v>
      </c>
      <c r="C13" s="98" t="s">
        <v>118</v>
      </c>
      <c r="D13" s="19"/>
      <c r="E13" s="107" t="s">
        <v>7</v>
      </c>
      <c r="F13" s="108"/>
      <c r="G13" s="103" t="s">
        <v>82</v>
      </c>
    </row>
    <row r="14" spans="1:7" ht="19.5" customHeight="1">
      <c r="A14" s="3"/>
      <c r="B14" s="18" t="s">
        <v>8</v>
      </c>
      <c r="C14" s="98" t="s">
        <v>119</v>
      </c>
      <c r="D14" s="19"/>
      <c r="E14" s="107" t="s">
        <v>9</v>
      </c>
      <c r="F14" s="108"/>
      <c r="G14" s="104" t="s">
        <v>102</v>
      </c>
    </row>
    <row r="15" spans="1:7" ht="16.5" customHeight="1">
      <c r="A15" s="3"/>
      <c r="B15" s="18" t="s">
        <v>10</v>
      </c>
      <c r="C15" s="97" t="s">
        <v>120</v>
      </c>
      <c r="D15" s="19"/>
      <c r="E15" s="111" t="s">
        <v>11</v>
      </c>
      <c r="F15" s="112"/>
      <c r="G15" s="103" t="s">
        <v>85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3" t="s">
        <v>12</v>
      </c>
      <c r="C17" s="114"/>
      <c r="D17" s="114"/>
      <c r="E17" s="114"/>
      <c r="F17" s="114"/>
      <c r="G17" s="114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78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76</v>
      </c>
      <c r="D21" s="10">
        <v>25</v>
      </c>
      <c r="E21" s="10" t="s">
        <v>67</v>
      </c>
      <c r="F21" s="8">
        <v>35000</v>
      </c>
      <c r="G21" s="8">
        <f t="shared" ref="G21:G26" si="0">D21*F21</f>
        <v>875000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68</v>
      </c>
      <c r="F22" s="8">
        <v>35000</v>
      </c>
      <c r="G22" s="8">
        <f t="shared" si="0"/>
        <v>35000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77</v>
      </c>
      <c r="F23" s="8">
        <v>35000</v>
      </c>
      <c r="G23" s="8">
        <f t="shared" si="0"/>
        <v>525000</v>
      </c>
      <c r="H23" s="20"/>
    </row>
    <row r="24" spans="1:8" ht="12.75" customHeight="1">
      <c r="A24" s="3"/>
      <c r="B24" s="9" t="s">
        <v>98</v>
      </c>
      <c r="C24" s="10" t="s">
        <v>20</v>
      </c>
      <c r="D24" s="15">
        <v>30</v>
      </c>
      <c r="E24" s="10" t="s">
        <v>99</v>
      </c>
      <c r="F24" s="8">
        <v>35000</v>
      </c>
      <c r="G24" s="8">
        <f t="shared" si="0"/>
        <v>1050000</v>
      </c>
      <c r="H24" s="20"/>
    </row>
    <row r="25" spans="1:8" ht="12.75" customHeight="1">
      <c r="A25" s="3"/>
      <c r="B25" s="9" t="s">
        <v>100</v>
      </c>
      <c r="C25" s="10" t="s">
        <v>20</v>
      </c>
      <c r="D25" s="15">
        <v>5</v>
      </c>
      <c r="E25" s="10" t="s">
        <v>101</v>
      </c>
      <c r="F25" s="8">
        <v>35000</v>
      </c>
      <c r="G25" s="8">
        <f t="shared" si="0"/>
        <v>175000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77</v>
      </c>
      <c r="F26" s="8">
        <v>35000</v>
      </c>
      <c r="G26" s="8">
        <f t="shared" si="0"/>
        <v>105000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2765000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112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79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113</v>
      </c>
      <c r="D36" s="89">
        <v>1</v>
      </c>
      <c r="E36" s="81" t="s">
        <v>86</v>
      </c>
      <c r="F36" s="90">
        <v>75000</v>
      </c>
      <c r="G36" s="83">
        <f>+D36*F36</f>
        <v>75000</v>
      </c>
    </row>
    <row r="37" spans="1:11" ht="12.75" customHeight="1">
      <c r="A37" s="3"/>
      <c r="B37" s="78" t="s">
        <v>117</v>
      </c>
      <c r="C37" s="81" t="s">
        <v>113</v>
      </c>
      <c r="D37" s="91">
        <v>2</v>
      </c>
      <c r="E37" s="81" t="s">
        <v>86</v>
      </c>
      <c r="F37" s="90">
        <v>55000</v>
      </c>
      <c r="G37" s="83">
        <f t="shared" ref="G37:G41" si="1">+D37*F37</f>
        <v>110000</v>
      </c>
    </row>
    <row r="38" spans="1:11" ht="12.75" customHeight="1">
      <c r="A38" s="3"/>
      <c r="B38" s="78" t="s">
        <v>87</v>
      </c>
      <c r="C38" s="81" t="s">
        <v>113</v>
      </c>
      <c r="D38" s="91">
        <v>1</v>
      </c>
      <c r="E38" s="81" t="s">
        <v>88</v>
      </c>
      <c r="F38" s="90">
        <v>25000</v>
      </c>
      <c r="G38" s="83">
        <f>+D38*F38</f>
        <v>25000</v>
      </c>
    </row>
    <row r="39" spans="1:11" ht="12.75" customHeight="1">
      <c r="A39" s="3"/>
      <c r="B39" s="78" t="s">
        <v>89</v>
      </c>
      <c r="C39" s="81" t="s">
        <v>113</v>
      </c>
      <c r="D39" s="91">
        <v>1</v>
      </c>
      <c r="E39" s="81" t="s">
        <v>90</v>
      </c>
      <c r="F39" s="90">
        <v>30000</v>
      </c>
      <c r="G39" s="83">
        <f t="shared" si="1"/>
        <v>30000</v>
      </c>
    </row>
    <row r="40" spans="1:11" ht="12.75" customHeight="1">
      <c r="A40" s="3"/>
      <c r="B40" s="78" t="s">
        <v>91</v>
      </c>
      <c r="C40" s="81" t="s">
        <v>113</v>
      </c>
      <c r="D40" s="91">
        <v>1</v>
      </c>
      <c r="E40" s="81" t="s">
        <v>92</v>
      </c>
      <c r="F40" s="90">
        <v>40000</v>
      </c>
      <c r="G40" s="83">
        <f t="shared" si="1"/>
        <v>40000</v>
      </c>
    </row>
    <row r="41" spans="1:11" ht="12.75" customHeight="1">
      <c r="A41" s="3"/>
      <c r="B41" s="78" t="s">
        <v>93</v>
      </c>
      <c r="C41" s="81" t="s">
        <v>113</v>
      </c>
      <c r="D41" s="91">
        <v>1</v>
      </c>
      <c r="E41" s="81" t="s">
        <v>94</v>
      </c>
      <c r="F41" s="90">
        <v>25000</v>
      </c>
      <c r="G41" s="83">
        <f t="shared" si="1"/>
        <v>25000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305000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80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69</v>
      </c>
      <c r="C46" s="12" t="s">
        <v>97</v>
      </c>
      <c r="D46" s="13">
        <v>65000</v>
      </c>
      <c r="E46" s="12" t="s">
        <v>67</v>
      </c>
      <c r="F46" s="4">
        <v>35</v>
      </c>
      <c r="G46" s="16">
        <f>D46*F46</f>
        <v>2275000</v>
      </c>
      <c r="K46" s="2"/>
    </row>
    <row r="47" spans="1:11" ht="12.75" customHeight="1">
      <c r="A47" s="3"/>
      <c r="B47" s="14" t="s">
        <v>66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350</v>
      </c>
      <c r="E48" s="12" t="s">
        <v>70</v>
      </c>
      <c r="F48" s="4">
        <v>1000</v>
      </c>
      <c r="G48" s="16">
        <f>D48*F48</f>
        <v>350000</v>
      </c>
      <c r="K48" s="2"/>
    </row>
    <row r="49" spans="1:11" ht="12.75" customHeight="1">
      <c r="A49" s="3"/>
      <c r="B49" s="11" t="s">
        <v>64</v>
      </c>
      <c r="C49" s="12" t="s">
        <v>55</v>
      </c>
      <c r="D49" s="13">
        <v>400</v>
      </c>
      <c r="E49" s="12" t="s">
        <v>67</v>
      </c>
      <c r="F49" s="4">
        <v>1400</v>
      </c>
      <c r="G49" s="16">
        <f t="shared" ref="G49:G52" si="2">D49*F49</f>
        <v>560000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114</v>
      </c>
      <c r="C51" s="12" t="s">
        <v>71</v>
      </c>
      <c r="D51" s="13">
        <v>0.5</v>
      </c>
      <c r="E51" s="12" t="s">
        <v>72</v>
      </c>
      <c r="F51" s="6">
        <v>38100</v>
      </c>
      <c r="G51" s="16">
        <f t="shared" si="2"/>
        <v>19050</v>
      </c>
    </row>
    <row r="52" spans="1:11" ht="12.75" customHeight="1">
      <c r="A52" s="3"/>
      <c r="B52" s="11" t="s">
        <v>115</v>
      </c>
      <c r="C52" s="12" t="s">
        <v>65</v>
      </c>
      <c r="D52" s="13">
        <v>1</v>
      </c>
      <c r="E52" s="12" t="s">
        <v>73</v>
      </c>
      <c r="F52" s="6">
        <v>15100</v>
      </c>
      <c r="G52" s="16">
        <f t="shared" si="2"/>
        <v>15100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3219150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95</v>
      </c>
      <c r="C57" s="81" t="s">
        <v>109</v>
      </c>
      <c r="D57" s="81">
        <v>1</v>
      </c>
      <c r="E57" s="82" t="s">
        <v>81</v>
      </c>
      <c r="F57" s="83">
        <v>4000</v>
      </c>
      <c r="G57" s="83">
        <f>+D57*F57</f>
        <v>4000</v>
      </c>
    </row>
    <row r="58" spans="1:11" ht="12.75" customHeight="1">
      <c r="A58" s="3"/>
      <c r="B58" s="78" t="s">
        <v>116</v>
      </c>
      <c r="C58" s="81" t="s">
        <v>109</v>
      </c>
      <c r="D58" s="81">
        <v>820</v>
      </c>
      <c r="E58" s="82" t="s">
        <v>81</v>
      </c>
      <c r="F58" s="83">
        <v>400</v>
      </c>
      <c r="G58" s="83">
        <f>+D58*F58</f>
        <v>328000</v>
      </c>
    </row>
    <row r="59" spans="1:11" ht="12.75" customHeight="1">
      <c r="A59" s="3"/>
      <c r="B59" s="78" t="s">
        <v>111</v>
      </c>
      <c r="C59" s="81" t="s">
        <v>110</v>
      </c>
      <c r="D59" s="81">
        <v>1</v>
      </c>
      <c r="E59" s="82" t="s">
        <v>96</v>
      </c>
      <c r="F59" s="83">
        <v>33515</v>
      </c>
      <c r="G59" s="84">
        <f>+F59</f>
        <v>33515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>
        <f>SUM(G57:G59)</f>
        <v>365515</v>
      </c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6654665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332733.25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6987398.25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8000000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1012601.75</v>
      </c>
    </row>
    <row r="67" spans="1:255" s="43" customFormat="1" ht="12" customHeight="1">
      <c r="A67" s="25"/>
      <c r="B67" s="26" t="s">
        <v>105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104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5" t="s">
        <v>45</v>
      </c>
      <c r="C77" s="106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2765000</v>
      </c>
      <c r="D79" s="60">
        <f>(C79/C85)</f>
        <v>0.39571238121428098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305000</v>
      </c>
      <c r="D81" s="60">
        <f>(C81/C85)</f>
        <v>4.3650009501032809E-2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3219150</v>
      </c>
      <c r="D82" s="60">
        <f>(C82/C85)</f>
        <v>0.46070796093524513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365515</v>
      </c>
      <c r="D83" s="60">
        <f>(C83/C85)</f>
        <v>5.231060073039346E-2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332733.25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6987398.25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107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106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108</v>
      </c>
      <c r="C90" s="65">
        <f>(G64/C89)</f>
        <v>9981.9974999999995</v>
      </c>
      <c r="D90" s="65">
        <f>C85/D89</f>
        <v>8734.2478124999998</v>
      </c>
      <c r="E90" s="65">
        <f>(G64/E89)</f>
        <v>7763.7758333333331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2022-03-08T14:00:43Z</cp:lastPrinted>
  <dcterms:created xsi:type="dcterms:W3CDTF">2020-11-27T12:49:26Z</dcterms:created>
  <dcterms:modified xsi:type="dcterms:W3CDTF">2023-03-20T14:56:02Z</dcterms:modified>
</cp:coreProperties>
</file>