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San Clemente\"/>
    </mc:Choice>
  </mc:AlternateContent>
  <bookViews>
    <workbookView minimized="1" xWindow="0" yWindow="0" windowWidth="21570" windowHeight="8055"/>
  </bookViews>
  <sheets>
    <sheet name="Leñ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35" i="1" l="1"/>
  <c r="G34" i="1"/>
  <c r="G22" i="1"/>
  <c r="G21" i="1"/>
  <c r="G24" i="1" l="1"/>
  <c r="G23" i="1" l="1"/>
  <c r="G20" i="1"/>
  <c r="G25" i="1" l="1"/>
  <c r="C68" i="1"/>
  <c r="G50" i="1"/>
  <c r="C64" i="1" l="1"/>
  <c r="G41" i="1"/>
  <c r="C67" i="1" s="1"/>
  <c r="G36" i="1"/>
  <c r="C66" i="1" s="1"/>
  <c r="G47" i="1" l="1"/>
  <c r="G48" i="1" s="1"/>
  <c r="G49" i="1" l="1"/>
  <c r="C69" i="1"/>
  <c r="D75" i="1" l="1"/>
  <c r="G51" i="1"/>
  <c r="E75" i="1"/>
  <c r="C75" i="1"/>
  <c r="C70" i="1"/>
  <c r="D67" i="1" l="1"/>
  <c r="D68" i="1"/>
  <c r="D66" i="1"/>
  <c r="D64" i="1"/>
  <c r="D69" i="1"/>
  <c r="D70" i="1" l="1"/>
</calcChain>
</file>

<file path=xl/sharedStrings.xml><?xml version="1.0" encoding="utf-8"?>
<sst xmlns="http://schemas.openxmlformats.org/spreadsheetml/2006/main" count="118" uniqueCount="86">
  <si>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</si>
  <si>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</si>
  <si>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</si>
  <si>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</si>
  <si>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</si>
  <si>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</si>
  <si>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</si>
  <si>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</si>
  <si>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</si>
  <si>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</si>
  <si>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COSECHA, cada 35 dias  según condiciones. Desde 4 a 6 cortes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</si>
  <si>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</si>
  <si>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</si>
  <si>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</si>
  <si>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</si>
  <si>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</si>
  <si>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</si>
  <si>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</si>
  <si>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</si>
  <si>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</si>
  <si>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</si>
  <si>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</si>
  <si>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</si>
  <si>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</si>
  <si>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</si>
  <si>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</si>
  <si>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</si>
  <si>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</si>
  <si>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</si>
  <si>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</si>
  <si>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</si>
  <si>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AGOSTO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</si>
  <si>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</si>
  <si>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</si>
  <si>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</si>
  <si>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</si>
  <si>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</si>
  <si>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</si>
  <si>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</si>
  <si>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</si>
  <si>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</si>
  <si>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</si>
  <si>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</si>
  <si>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</si>
  <si>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</si>
  <si>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</si>
  <si>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</si>
  <si>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</si>
  <si>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</si>
  <si>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</si>
  <si>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</si>
  <si>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</si>
  <si>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</si>
  <si>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</si>
  <si>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</si>
  <si>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</si>
  <si>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</si>
  <si>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</si>
  <si>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</si>
  <si>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t>LEÑA</t>
  </si>
  <si>
    <t>EUCALIPTHUS</t>
  </si>
  <si>
    <t>INCENDIO</t>
  </si>
  <si>
    <t>MERC. LOCAL</t>
  </si>
  <si>
    <t>VOLTEO ARBOLES</t>
  </si>
  <si>
    <t>Agosto/Enero</t>
  </si>
  <si>
    <t>TROZADURA ARBOLES</t>
  </si>
  <si>
    <t>ASTILLADO</t>
  </si>
  <si>
    <t>MOVIMIENTO ASTILLAS</t>
  </si>
  <si>
    <t>ALMACENADO ASTILLAS</t>
  </si>
  <si>
    <t>ARRIENDO MOTOSIERRA</t>
  </si>
  <si>
    <t>J/M</t>
  </si>
  <si>
    <t>Enero/Febrero</t>
  </si>
  <si>
    <t>ARRIENDO MAQUINA TROZADORA</t>
  </si>
  <si>
    <t>$/metro</t>
  </si>
  <si>
    <t>PLANTAS EUCALIPTUS</t>
  </si>
  <si>
    <t>HAS</t>
  </si>
  <si>
    <t>Diciembre/Enero</t>
  </si>
  <si>
    <t>RENDIMIENTO (M3/Há.)</t>
  </si>
  <si>
    <t>Rendimiento (M3/hà)</t>
  </si>
  <si>
    <t>Costo unitario ($/M3) (*)</t>
  </si>
  <si>
    <t>ESCENARIOS COSTO UNITARIO  ($/M3)</t>
  </si>
  <si>
    <t>PRECIO ESPERADO ($/M3)</t>
  </si>
  <si>
    <t>ABRIL</t>
  </si>
  <si>
    <t>DEL MAULE</t>
  </si>
  <si>
    <t>SAN CLEMENTE</t>
  </si>
  <si>
    <t>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</si>
</sst>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</numFmts>
  <fonts count="14" x14ac:knownFonts="1">
    <font>
      <sz val="11"/>
      <color indexed="8"/>
      <name val="Calibri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i/>
      <sz val="8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23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1" fillId="0" borderId="10" xfId="0" applyNumberFormat="1" applyFont="1" applyBorder="1"/>
    <xf numFmtId="3" fontId="1" fillId="2" borderId="10" xfId="0" applyNumberFormat="1" applyFont="1" applyFill="1" applyBorder="1" applyAlignment="1">
      <alignment horizontal="right" wrapText="1"/>
    </xf>
    <xf numFmtId="0" fontId="1" fillId="0" borderId="10" xfId="0" applyNumberFormat="1" applyFont="1" applyBorder="1" applyAlignment="1">
      <alignment horizontal="center"/>
    </xf>
    <xf numFmtId="49" fontId="1" fillId="2" borderId="10" xfId="0" applyNumberFormat="1" applyFont="1" applyFill="1" applyBorder="1" applyAlignment="1">
      <alignment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0" fillId="0" borderId="1" xfId="0" applyNumberFormat="1" applyBorder="1" applyAlignment="1">
      <alignment horizontal="right"/>
    </xf>
    <xf numFmtId="0" fontId="5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/>
    </xf>
    <xf numFmtId="0" fontId="9" fillId="2" borderId="1" xfId="0" applyFont="1" applyFill="1" applyBorder="1"/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6" borderId="1" xfId="0" applyFont="1" applyFill="1" applyBorder="1"/>
    <xf numFmtId="0" fontId="6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49" fontId="4" fillId="3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/>
    </xf>
    <xf numFmtId="3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wrapText="1"/>
    </xf>
    <xf numFmtId="166" fontId="1" fillId="2" borderId="10" xfId="0" applyNumberFormat="1" applyFont="1" applyFill="1" applyBorder="1"/>
    <xf numFmtId="49" fontId="1" fillId="2" borderId="10" xfId="0" applyNumberFormat="1" applyFont="1" applyFill="1" applyBorder="1"/>
    <xf numFmtId="0" fontId="1" fillId="2" borderId="10" xfId="0" applyFont="1" applyFill="1" applyBorder="1"/>
    <xf numFmtId="49" fontId="4" fillId="5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right" vertical="center" wrapText="1"/>
    </xf>
    <xf numFmtId="49" fontId="4" fillId="3" borderId="10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3" fontId="4" fillId="3" borderId="10" xfId="0" applyNumberFormat="1" applyFont="1" applyFill="1" applyBorder="1" applyAlignment="1">
      <alignment vertical="center"/>
    </xf>
    <xf numFmtId="49" fontId="4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/>
    </xf>
    <xf numFmtId="49" fontId="5" fillId="5" borderId="11" xfId="0" applyNumberFormat="1" applyFont="1" applyFill="1" applyBorder="1" applyAlignment="1">
      <alignment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12" xfId="0" applyFont="1" applyFill="1" applyBorder="1" applyAlignment="1">
      <alignment vertical="center"/>
    </xf>
    <xf numFmtId="164" fontId="5" fillId="5" borderId="13" xfId="0" applyNumberFormat="1" applyFont="1" applyFill="1" applyBorder="1" applyAlignment="1">
      <alignment vertical="center"/>
    </xf>
    <xf numFmtId="49" fontId="5" fillId="3" borderId="14" xfId="0" applyNumberFormat="1" applyFont="1" applyFill="1" applyBorder="1" applyAlignment="1">
      <alignment vertical="center"/>
    </xf>
    <xf numFmtId="164" fontId="5" fillId="3" borderId="15" xfId="0" applyNumberFormat="1" applyFont="1" applyFill="1" applyBorder="1" applyAlignment="1">
      <alignment vertical="center"/>
    </xf>
    <xf numFmtId="49" fontId="5" fillId="5" borderId="14" xfId="0" applyNumberFormat="1" applyFont="1" applyFill="1" applyBorder="1" applyAlignment="1">
      <alignment vertical="center"/>
    </xf>
    <xf numFmtId="164" fontId="5" fillId="5" borderId="15" xfId="0" applyNumberFormat="1" applyFont="1" applyFill="1" applyBorder="1" applyAlignment="1">
      <alignment vertical="center"/>
    </xf>
    <xf numFmtId="49" fontId="5" fillId="5" borderId="16" xfId="0" applyNumberFormat="1" applyFont="1" applyFill="1" applyBorder="1" applyAlignment="1">
      <alignment vertical="center"/>
    </xf>
    <xf numFmtId="0" fontId="5" fillId="5" borderId="17" xfId="0" applyFont="1" applyFill="1" applyBorder="1" applyAlignment="1">
      <alignment horizontal="right" vertical="center"/>
    </xf>
    <xf numFmtId="0" fontId="5" fillId="5" borderId="17" xfId="0" applyFont="1" applyFill="1" applyBorder="1" applyAlignment="1">
      <alignment vertical="center"/>
    </xf>
    <xf numFmtId="164" fontId="5" fillId="5" borderId="18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9" fillId="0" borderId="1" xfId="0" applyNumberFormat="1" applyFont="1" applyBorder="1"/>
    <xf numFmtId="0" fontId="9" fillId="0" borderId="0" xfId="0" applyNumberFormat="1" applyFont="1"/>
    <xf numFmtId="0" fontId="9" fillId="0" borderId="0" xfId="0" applyFont="1"/>
    <xf numFmtId="0" fontId="9" fillId="0" borderId="1" xfId="0" applyNumberFormat="1" applyFont="1" applyBorder="1" applyAlignment="1">
      <alignment horizontal="right"/>
    </xf>
    <xf numFmtId="49" fontId="7" fillId="2" borderId="2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right"/>
    </xf>
    <xf numFmtId="0" fontId="9" fillId="2" borderId="3" xfId="0" applyFont="1" applyFill="1" applyBorder="1"/>
    <xf numFmtId="0" fontId="9" fillId="2" borderId="4" xfId="0" applyFont="1" applyFill="1" applyBorder="1"/>
    <xf numFmtId="49" fontId="9" fillId="2" borderId="5" xfId="0" applyNumberFormat="1" applyFont="1" applyFill="1" applyBorder="1" applyAlignment="1">
      <alignment vertical="center"/>
    </xf>
    <xf numFmtId="0" fontId="9" fillId="2" borderId="6" xfId="0" applyFont="1" applyFill="1" applyBorder="1"/>
    <xf numFmtId="49" fontId="9" fillId="2" borderId="7" xfId="0" applyNumberFormat="1" applyFont="1" applyFill="1" applyBorder="1" applyAlignment="1">
      <alignment vertical="center"/>
    </xf>
    <xf numFmtId="0" fontId="9" fillId="2" borderId="8" xfId="0" applyFont="1" applyFill="1" applyBorder="1" applyAlignment="1">
      <alignment horizontal="right"/>
    </xf>
    <xf numFmtId="0" fontId="9" fillId="2" borderId="8" xfId="0" applyFont="1" applyFill="1" applyBorder="1"/>
    <xf numFmtId="0" fontId="9" fillId="2" borderId="9" xfId="0" applyFont="1" applyFill="1" applyBorder="1"/>
    <xf numFmtId="0" fontId="9" fillId="8" borderId="10" xfId="0" applyFont="1" applyFill="1" applyBorder="1"/>
    <xf numFmtId="49" fontId="7" fillId="7" borderId="10" xfId="0" applyNumberFormat="1" applyFont="1" applyFill="1" applyBorder="1" applyAlignment="1">
      <alignment vertical="center"/>
    </xf>
    <xf numFmtId="49" fontId="7" fillId="7" borderId="10" xfId="0" applyNumberFormat="1" applyFont="1" applyFill="1" applyBorder="1" applyAlignment="1">
      <alignment horizontal="right" vertical="center"/>
    </xf>
    <xf numFmtId="49" fontId="7" fillId="7" borderId="10" xfId="0" applyNumberFormat="1" applyFont="1" applyFill="1" applyBorder="1" applyAlignment="1">
      <alignment horizontal="right"/>
    </xf>
    <xf numFmtId="49" fontId="7" fillId="2" borderId="10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right" vertical="center"/>
    </xf>
    <xf numFmtId="9" fontId="9" fillId="2" borderId="10" xfId="0" applyNumberFormat="1" applyFont="1" applyFill="1" applyBorder="1"/>
    <xf numFmtId="0" fontId="7" fillId="2" borderId="10" xfId="0" applyNumberFormat="1" applyFont="1" applyFill="1" applyBorder="1" applyAlignment="1">
      <alignment horizontal="right" vertical="center"/>
    </xf>
    <xf numFmtId="165" fontId="7" fillId="2" borderId="10" xfId="0" applyNumberFormat="1" applyFont="1" applyFill="1" applyBorder="1" applyAlignment="1">
      <alignment horizontal="right" vertical="center"/>
    </xf>
    <xf numFmtId="165" fontId="7" fillId="7" borderId="10" xfId="0" applyNumberFormat="1" applyFont="1" applyFill="1" applyBorder="1" applyAlignment="1">
      <alignment horizontal="right" vertical="center"/>
    </xf>
    <xf numFmtId="9" fontId="7" fillId="7" borderId="10" xfId="0" applyNumberFormat="1" applyFont="1" applyFill="1" applyBorder="1" applyAlignment="1">
      <alignment vertical="center"/>
    </xf>
    <xf numFmtId="0" fontId="7" fillId="7" borderId="10" xfId="0" applyNumberFormat="1" applyFont="1" applyFill="1" applyBorder="1" applyAlignment="1">
      <alignment horizontal="right" vertical="center"/>
    </xf>
    <xf numFmtId="0" fontId="7" fillId="7" borderId="10" xfId="0" applyNumberFormat="1" applyFont="1" applyFill="1" applyBorder="1" applyAlignment="1">
      <alignment vertical="center"/>
    </xf>
    <xf numFmtId="165" fontId="7" fillId="7" borderId="10" xfId="0" applyNumberFormat="1" applyFont="1" applyFill="1" applyBorder="1" applyAlignment="1">
      <alignment vertical="center"/>
    </xf>
    <xf numFmtId="49" fontId="4" fillId="9" borderId="10" xfId="0" applyNumberFormat="1" applyFont="1" applyFill="1" applyBorder="1" applyAlignment="1">
      <alignment horizontal="center" vertical="center"/>
    </xf>
    <xf numFmtId="49" fontId="4" fillId="9" borderId="10" xfId="0" applyNumberFormat="1" applyFont="1" applyFill="1" applyBorder="1" applyAlignment="1">
      <alignment horizontal="right" vertical="center" wrapText="1"/>
    </xf>
    <xf numFmtId="49" fontId="4" fillId="9" borderId="10" xfId="0" applyNumberFormat="1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vertical="center"/>
    </xf>
    <xf numFmtId="49" fontId="10" fillId="8" borderId="20" xfId="0" applyNumberFormat="1" applyFont="1" applyFill="1" applyBorder="1" applyAlignment="1">
      <alignment horizontal="right" vertical="center"/>
    </xf>
    <xf numFmtId="0" fontId="6" fillId="8" borderId="20" xfId="0" applyFont="1" applyFill="1" applyBorder="1" applyAlignment="1">
      <alignment vertical="center"/>
    </xf>
    <xf numFmtId="0" fontId="6" fillId="8" borderId="21" xfId="0" applyFont="1" applyFill="1" applyBorder="1" applyAlignment="1">
      <alignment vertical="center"/>
    </xf>
    <xf numFmtId="164" fontId="0" fillId="0" borderId="1" xfId="0" applyNumberFormat="1" applyBorder="1"/>
    <xf numFmtId="49" fontId="10" fillId="8" borderId="10" xfId="0" applyNumberFormat="1" applyFont="1" applyFill="1" applyBorder="1" applyAlignment="1">
      <alignment vertical="center"/>
    </xf>
    <xf numFmtId="0" fontId="7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4" fillId="3" borderId="10" xfId="0" applyNumberFormat="1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11" fillId="3" borderId="10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971807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157" y="188285"/>
          <a:ext cx="6667500" cy="1161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7"/>
  <sheetViews>
    <sheetView showGridLines="0" tabSelected="1" zoomScale="148" zoomScaleNormal="148" workbookViewId="0">
      <selection activeCell="C11" sqref="C11:C14"/>
    </sheetView>
  </sheetViews>
  <sheetFormatPr baseColWidth="10" defaultColWidth="10.85546875" defaultRowHeight="11.25" customHeight="1" x14ac:dyDescent="0.25"/>
  <cols>
    <col min="1" max="1" width="9.140625" style="2" customWidth="1"/>
    <col min="2" max="2" width="31" style="2" customWidth="1"/>
    <col min="3" max="3" width="19.42578125" style="21" customWidth="1"/>
    <col min="4" max="4" width="9.42578125" style="2" customWidth="1"/>
    <col min="5" max="5" width="14.42578125" style="2" customWidth="1"/>
    <col min="6" max="6" width="11" style="2" customWidth="1"/>
    <col min="7" max="7" width="14.5703125" style="2" customWidth="1"/>
    <col min="8" max="8" width="16.28515625" style="2" customWidth="1"/>
    <col min="9" max="255" width="10.85546875" style="1" customWidth="1"/>
  </cols>
  <sheetData>
    <row r="1" spans="1:7" ht="15" customHeight="1" x14ac:dyDescent="0.25">
      <c r="A1" s="13"/>
      <c r="B1" s="13"/>
      <c r="C1" s="14"/>
      <c r="D1" s="13"/>
      <c r="E1" s="13"/>
      <c r="F1" s="13"/>
      <c r="G1" s="13"/>
    </row>
    <row r="2" spans="1:7" ht="15" customHeight="1" x14ac:dyDescent="0.25">
      <c r="A2" s="13"/>
      <c r="B2" s="13"/>
      <c r="C2" s="14"/>
      <c r="D2" s="13"/>
      <c r="E2" s="13"/>
      <c r="F2" s="13"/>
      <c r="G2" s="13"/>
    </row>
    <row r="3" spans="1:7" ht="15" customHeight="1" x14ac:dyDescent="0.25">
      <c r="A3" s="13"/>
      <c r="B3" s="13"/>
      <c r="C3" s="14"/>
      <c r="D3" s="13"/>
      <c r="E3" s="13"/>
      <c r="F3" s="13"/>
      <c r="G3" s="13"/>
    </row>
    <row r="4" spans="1:7" ht="15" customHeight="1" x14ac:dyDescent="0.25">
      <c r="A4" s="13"/>
      <c r="B4" s="13"/>
      <c r="C4" s="14"/>
      <c r="D4" s="13"/>
      <c r="E4" s="13"/>
      <c r="F4" s="13"/>
      <c r="G4" s="13"/>
    </row>
    <row r="5" spans="1:7" ht="15" customHeight="1" x14ac:dyDescent="0.25">
      <c r="A5" s="13"/>
      <c r="B5" s="13"/>
      <c r="C5" s="14"/>
      <c r="D5" s="13"/>
      <c r="E5" s="13"/>
      <c r="F5" s="13"/>
      <c r="G5" s="13"/>
    </row>
    <row r="6" spans="1:7" ht="15" customHeight="1" x14ac:dyDescent="0.25">
      <c r="A6" s="13"/>
      <c r="B6" s="13"/>
      <c r="C6" s="14"/>
      <c r="D6" s="13"/>
      <c r="E6" s="13"/>
      <c r="F6" s="13"/>
      <c r="G6" s="13"/>
    </row>
    <row r="7" spans="1:7" ht="15" customHeight="1" x14ac:dyDescent="0.25">
      <c r="A7" s="13"/>
      <c r="B7" s="13"/>
      <c r="C7" s="14"/>
      <c r="D7" s="13"/>
      <c r="E7" s="13"/>
      <c r="F7" s="13"/>
      <c r="G7" s="13"/>
    </row>
    <row r="8" spans="1:7" ht="12" customHeight="1" x14ac:dyDescent="0.25">
      <c r="A8" s="13"/>
      <c r="B8" s="40" t="s">
        <v>0</v>
      </c>
      <c r="C8" s="41" t="s">
        <v>59</v>
      </c>
      <c r="D8" s="15"/>
      <c r="E8" s="116" t="s">
        <v>77</v>
      </c>
      <c r="F8" s="117"/>
      <c r="G8" s="42">
        <v>300</v>
      </c>
    </row>
    <row r="9" spans="1:7" ht="29.25" customHeight="1" x14ac:dyDescent="0.25">
      <c r="A9" s="13"/>
      <c r="B9" s="3" t="s">
        <v>1</v>
      </c>
      <c r="C9" s="4" t="s">
        <v>60</v>
      </c>
      <c r="D9" s="15"/>
      <c r="E9" s="114" t="s">
        <v>2</v>
      </c>
      <c r="F9" s="115"/>
      <c r="G9" s="5" t="s">
        <v>82</v>
      </c>
    </row>
    <row r="10" spans="1:7" ht="18" customHeight="1" x14ac:dyDescent="0.25">
      <c r="A10" s="13"/>
      <c r="B10" s="3" t="s">
        <v>3</v>
      </c>
      <c r="C10" s="5" t="s">
        <v>4</v>
      </c>
      <c r="D10" s="15"/>
      <c r="E10" s="114" t="s">
        <v>81</v>
      </c>
      <c r="F10" s="115"/>
      <c r="G10" s="44">
        <v>30000</v>
      </c>
    </row>
    <row r="11" spans="1:7" ht="11.25" customHeight="1" x14ac:dyDescent="0.25">
      <c r="A11" s="13"/>
      <c r="B11" s="3" t="s">
        <v>5</v>
      </c>
      <c r="C11" s="4" t="s">
        <v>83</v>
      </c>
      <c r="D11" s="15"/>
      <c r="E11" s="45" t="s">
        <v>6</v>
      </c>
      <c r="F11" s="46"/>
      <c r="G11" s="8">
        <v>14625000</v>
      </c>
    </row>
    <row r="12" spans="1:7" ht="11.25" customHeight="1" x14ac:dyDescent="0.25">
      <c r="A12" s="13"/>
      <c r="B12" s="3" t="s">
        <v>7</v>
      </c>
      <c r="C12" s="4" t="s">
        <v>84</v>
      </c>
      <c r="D12" s="15"/>
      <c r="E12" s="114" t="s">
        <v>8</v>
      </c>
      <c r="F12" s="115"/>
      <c r="G12" s="5" t="s">
        <v>62</v>
      </c>
    </row>
    <row r="13" spans="1:7" ht="26.25" customHeight="1" x14ac:dyDescent="0.25">
      <c r="A13" s="13"/>
      <c r="B13" s="3" t="s">
        <v>9</v>
      </c>
      <c r="C13" s="4" t="s">
        <v>84</v>
      </c>
      <c r="D13" s="15"/>
      <c r="E13" s="114" t="s">
        <v>10</v>
      </c>
      <c r="F13" s="115"/>
      <c r="G13" s="5" t="s">
        <v>31</v>
      </c>
    </row>
    <row r="14" spans="1:7" ht="15" x14ac:dyDescent="0.25">
      <c r="A14" s="13"/>
      <c r="B14" s="3" t="s">
        <v>11</v>
      </c>
      <c r="C14" s="122" t="s">
        <v>85</v>
      </c>
      <c r="D14" s="15"/>
      <c r="E14" s="118" t="s">
        <v>12</v>
      </c>
      <c r="F14" s="119"/>
      <c r="G14" s="6" t="s">
        <v>61</v>
      </c>
    </row>
    <row r="15" spans="1:7" ht="12" customHeight="1" x14ac:dyDescent="0.25">
      <c r="A15" s="13"/>
      <c r="B15" s="35"/>
      <c r="C15" s="36"/>
      <c r="D15" s="15"/>
      <c r="E15" s="15"/>
      <c r="F15" s="15"/>
      <c r="G15" s="37"/>
    </row>
    <row r="16" spans="1:7" ht="12" customHeight="1" x14ac:dyDescent="0.25">
      <c r="A16" s="13"/>
      <c r="B16" s="120" t="s">
        <v>13</v>
      </c>
      <c r="C16" s="121"/>
      <c r="D16" s="121"/>
      <c r="E16" s="121"/>
      <c r="F16" s="121"/>
      <c r="G16" s="121"/>
    </row>
    <row r="17" spans="1:7" ht="12" customHeight="1" x14ac:dyDescent="0.25">
      <c r="A17" s="13"/>
      <c r="B17" s="15"/>
      <c r="C17" s="38"/>
      <c r="D17" s="39"/>
      <c r="E17" s="39"/>
      <c r="F17" s="15"/>
      <c r="G17" s="15"/>
    </row>
    <row r="18" spans="1:7" ht="12" customHeight="1" x14ac:dyDescent="0.25">
      <c r="A18" s="13"/>
      <c r="B18" s="47" t="s">
        <v>14</v>
      </c>
      <c r="C18" s="17"/>
      <c r="D18" s="16"/>
      <c r="E18" s="16"/>
      <c r="F18" s="16"/>
      <c r="G18" s="16"/>
    </row>
    <row r="19" spans="1:7" ht="24" customHeight="1" x14ac:dyDescent="0.25">
      <c r="A19" s="13"/>
      <c r="B19" s="48" t="s">
        <v>15</v>
      </c>
      <c r="C19" s="50" t="s">
        <v>16</v>
      </c>
      <c r="D19" s="48" t="s">
        <v>17</v>
      </c>
      <c r="E19" s="51" t="s">
        <v>18</v>
      </c>
      <c r="F19" s="48" t="s">
        <v>19</v>
      </c>
      <c r="G19" s="48" t="s">
        <v>20</v>
      </c>
    </row>
    <row r="20" spans="1:7" ht="17.25" customHeight="1" x14ac:dyDescent="0.25">
      <c r="A20" s="13"/>
      <c r="B20" s="10" t="s">
        <v>63</v>
      </c>
      <c r="C20" s="11" t="s">
        <v>21</v>
      </c>
      <c r="D20" s="12">
        <v>10</v>
      </c>
      <c r="E20" s="11" t="s">
        <v>64</v>
      </c>
      <c r="F20" s="8">
        <v>35000</v>
      </c>
      <c r="G20" s="8">
        <f>D20*F20</f>
        <v>350000</v>
      </c>
    </row>
    <row r="21" spans="1:7" ht="17.25" customHeight="1" x14ac:dyDescent="0.25">
      <c r="A21" s="13"/>
      <c r="B21" s="43" t="s">
        <v>65</v>
      </c>
      <c r="C21" s="11" t="s">
        <v>21</v>
      </c>
      <c r="D21" s="12">
        <v>10</v>
      </c>
      <c r="E21" s="11" t="s">
        <v>64</v>
      </c>
      <c r="F21" s="8">
        <v>35000</v>
      </c>
      <c r="G21" s="8">
        <f>F21*D21</f>
        <v>350000</v>
      </c>
    </row>
    <row r="22" spans="1:7" ht="17.25" customHeight="1" x14ac:dyDescent="0.25">
      <c r="A22" s="13"/>
      <c r="B22" s="43" t="s">
        <v>66</v>
      </c>
      <c r="C22" s="11" t="s">
        <v>21</v>
      </c>
      <c r="D22" s="12">
        <v>30</v>
      </c>
      <c r="E22" s="11" t="s">
        <v>64</v>
      </c>
      <c r="F22" s="8">
        <v>35000</v>
      </c>
      <c r="G22" s="8">
        <f>F22*D22</f>
        <v>1050000</v>
      </c>
    </row>
    <row r="23" spans="1:7" ht="12" customHeight="1" x14ac:dyDescent="0.25">
      <c r="A23" s="13"/>
      <c r="B23" s="7" t="s">
        <v>67</v>
      </c>
      <c r="C23" s="9" t="s">
        <v>21</v>
      </c>
      <c r="D23" s="9">
        <v>3</v>
      </c>
      <c r="E23" s="11" t="s">
        <v>64</v>
      </c>
      <c r="F23" s="8">
        <v>35000</v>
      </c>
      <c r="G23" s="8">
        <f t="shared" ref="G23:G24" si="0">D23*F23</f>
        <v>105000</v>
      </c>
    </row>
    <row r="24" spans="1:7" ht="12.75" customHeight="1" x14ac:dyDescent="0.25">
      <c r="A24" s="13"/>
      <c r="B24" s="10" t="s">
        <v>68</v>
      </c>
      <c r="C24" s="9" t="s">
        <v>21</v>
      </c>
      <c r="D24" s="12">
        <v>3</v>
      </c>
      <c r="E24" s="11" t="s">
        <v>64</v>
      </c>
      <c r="F24" s="8">
        <v>35000</v>
      </c>
      <c r="G24" s="8">
        <f t="shared" si="0"/>
        <v>105000</v>
      </c>
    </row>
    <row r="25" spans="1:7" ht="12.75" customHeight="1" x14ac:dyDescent="0.25">
      <c r="A25" s="13"/>
      <c r="B25" s="49" t="s">
        <v>22</v>
      </c>
      <c r="C25" s="52"/>
      <c r="D25" s="53"/>
      <c r="E25" s="53"/>
      <c r="F25" s="54"/>
      <c r="G25" s="55">
        <f>SUM(G20:G24)</f>
        <v>1960000</v>
      </c>
    </row>
    <row r="26" spans="1:7" ht="12" customHeight="1" x14ac:dyDescent="0.25">
      <c r="A26" s="13"/>
      <c r="B26" s="15"/>
      <c r="C26" s="38"/>
      <c r="D26" s="15"/>
      <c r="E26" s="15"/>
      <c r="F26" s="20"/>
      <c r="G26" s="20"/>
    </row>
    <row r="27" spans="1:7" ht="12" customHeight="1" x14ac:dyDescent="0.25">
      <c r="A27" s="13"/>
      <c r="B27" s="47" t="s">
        <v>23</v>
      </c>
      <c r="C27" s="17"/>
      <c r="D27" s="18"/>
      <c r="E27" s="18"/>
      <c r="F27" s="16"/>
      <c r="G27" s="16"/>
    </row>
    <row r="28" spans="1:7" ht="24" customHeight="1" x14ac:dyDescent="0.25">
      <c r="A28" s="13"/>
      <c r="B28" s="56" t="s">
        <v>15</v>
      </c>
      <c r="C28" s="50" t="s">
        <v>16</v>
      </c>
      <c r="D28" s="48" t="s">
        <v>17</v>
      </c>
      <c r="E28" s="56" t="s">
        <v>18</v>
      </c>
      <c r="F28" s="48" t="s">
        <v>19</v>
      </c>
      <c r="G28" s="56" t="s">
        <v>20</v>
      </c>
    </row>
    <row r="29" spans="1:7" ht="17.25" customHeight="1" x14ac:dyDescent="0.25">
      <c r="A29" s="13"/>
      <c r="B29" s="104"/>
      <c r="C29" s="105"/>
      <c r="D29" s="106"/>
      <c r="E29" s="104"/>
      <c r="F29" s="106"/>
      <c r="G29" s="104"/>
    </row>
    <row r="30" spans="1:7" ht="12" customHeight="1" x14ac:dyDescent="0.25">
      <c r="A30" s="13"/>
      <c r="B30" s="49" t="s">
        <v>24</v>
      </c>
      <c r="C30" s="57"/>
      <c r="D30" s="58"/>
      <c r="E30" s="58"/>
      <c r="F30" s="59"/>
      <c r="G30" s="59"/>
    </row>
    <row r="31" spans="1:7" ht="12" customHeight="1" x14ac:dyDescent="0.25">
      <c r="A31" s="13"/>
      <c r="B31" s="15"/>
      <c r="C31" s="38"/>
      <c r="D31" s="15"/>
      <c r="E31" s="15"/>
      <c r="F31" s="20"/>
      <c r="G31" s="20"/>
    </row>
    <row r="32" spans="1:7" ht="12" customHeight="1" x14ac:dyDescent="0.25">
      <c r="A32" s="13"/>
      <c r="B32" s="47" t="s">
        <v>25</v>
      </c>
      <c r="C32" s="17"/>
      <c r="D32" s="18"/>
      <c r="E32" s="18"/>
      <c r="F32" s="16"/>
      <c r="G32" s="16"/>
    </row>
    <row r="33" spans="1:11" ht="24" customHeight="1" x14ac:dyDescent="0.25">
      <c r="A33" s="13"/>
      <c r="B33" s="56" t="s">
        <v>15</v>
      </c>
      <c r="C33" s="56" t="s">
        <v>16</v>
      </c>
      <c r="D33" s="56" t="s">
        <v>17</v>
      </c>
      <c r="E33" s="56" t="s">
        <v>18</v>
      </c>
      <c r="F33" s="48" t="s">
        <v>19</v>
      </c>
      <c r="G33" s="56" t="s">
        <v>20</v>
      </c>
    </row>
    <row r="34" spans="1:11" ht="15" customHeight="1" x14ac:dyDescent="0.25">
      <c r="A34" s="13"/>
      <c r="B34" s="10" t="s">
        <v>69</v>
      </c>
      <c r="C34" s="11" t="s">
        <v>70</v>
      </c>
      <c r="D34" s="12">
        <v>20</v>
      </c>
      <c r="E34" s="11" t="s">
        <v>71</v>
      </c>
      <c r="F34" s="8">
        <v>20000</v>
      </c>
      <c r="G34" s="8">
        <f>F34*D34</f>
        <v>400000</v>
      </c>
    </row>
    <row r="35" spans="1:11" ht="15" customHeight="1" x14ac:dyDescent="0.25">
      <c r="A35" s="13"/>
      <c r="B35" s="10" t="s">
        <v>72</v>
      </c>
      <c r="C35" s="11" t="s">
        <v>73</v>
      </c>
      <c r="D35" s="12">
        <v>375</v>
      </c>
      <c r="E35" s="11" t="s">
        <v>71</v>
      </c>
      <c r="F35" s="8">
        <v>1300</v>
      </c>
      <c r="G35" s="8">
        <f>F35*D35</f>
        <v>487500</v>
      </c>
    </row>
    <row r="36" spans="1:11" ht="12.75" customHeight="1" x14ac:dyDescent="0.25">
      <c r="A36" s="13"/>
      <c r="B36" s="49" t="s">
        <v>26</v>
      </c>
      <c r="C36" s="52"/>
      <c r="D36" s="53"/>
      <c r="E36" s="53"/>
      <c r="F36" s="54"/>
      <c r="G36" s="55">
        <f>SUM(G34:G35)</f>
        <v>887500</v>
      </c>
    </row>
    <row r="37" spans="1:11" ht="12" customHeight="1" x14ac:dyDescent="0.25">
      <c r="A37" s="13"/>
      <c r="B37" s="15"/>
      <c r="C37" s="38"/>
      <c r="D37" s="15"/>
      <c r="E37" s="15"/>
      <c r="F37" s="20"/>
      <c r="G37" s="20"/>
    </row>
    <row r="38" spans="1:11" ht="12" customHeight="1" x14ac:dyDescent="0.25">
      <c r="A38" s="13"/>
      <c r="B38" s="47" t="s">
        <v>27</v>
      </c>
      <c r="C38" s="17"/>
      <c r="D38" s="18"/>
      <c r="E38" s="18"/>
      <c r="F38" s="16"/>
      <c r="G38" s="16"/>
    </row>
    <row r="39" spans="1:11" ht="24" customHeight="1" x14ac:dyDescent="0.25">
      <c r="A39" s="13"/>
      <c r="B39" s="48" t="s">
        <v>28</v>
      </c>
      <c r="C39" s="50" t="s">
        <v>29</v>
      </c>
      <c r="D39" s="48" t="s">
        <v>30</v>
      </c>
      <c r="E39" s="48" t="s">
        <v>18</v>
      </c>
      <c r="F39" s="48" t="s">
        <v>19</v>
      </c>
      <c r="G39" s="48" t="s">
        <v>20</v>
      </c>
      <c r="K39" s="2"/>
    </row>
    <row r="40" spans="1:11" ht="12.75" customHeight="1" x14ac:dyDescent="0.25">
      <c r="A40" s="13"/>
      <c r="B40" s="45" t="s">
        <v>74</v>
      </c>
      <c r="C40" s="60" t="s">
        <v>75</v>
      </c>
      <c r="D40" s="60">
        <v>1</v>
      </c>
      <c r="E40" s="60" t="s">
        <v>76</v>
      </c>
      <c r="F40" s="42">
        <v>1000000</v>
      </c>
      <c r="G40" s="42">
        <f>D40*F40</f>
        <v>1000000</v>
      </c>
    </row>
    <row r="41" spans="1:11" ht="13.5" customHeight="1" x14ac:dyDescent="0.25">
      <c r="A41" s="13"/>
      <c r="B41" s="49" t="s">
        <v>32</v>
      </c>
      <c r="C41" s="52"/>
      <c r="D41" s="53"/>
      <c r="E41" s="53"/>
      <c r="F41" s="54"/>
      <c r="G41" s="55">
        <f>SUM(G40:G40)</f>
        <v>1000000</v>
      </c>
    </row>
    <row r="42" spans="1:11" ht="12" customHeight="1" x14ac:dyDescent="0.25">
      <c r="A42" s="13"/>
      <c r="B42" s="15"/>
      <c r="C42" s="38"/>
      <c r="D42" s="15"/>
      <c r="E42" s="19"/>
      <c r="F42" s="20"/>
      <c r="G42" s="20"/>
    </row>
    <row r="43" spans="1:11" ht="12" customHeight="1" x14ac:dyDescent="0.25">
      <c r="A43" s="13"/>
      <c r="B43" s="47" t="s">
        <v>33</v>
      </c>
      <c r="C43" s="17"/>
      <c r="D43" s="18"/>
      <c r="E43" s="18"/>
      <c r="F43" s="16"/>
      <c r="G43" s="16"/>
    </row>
    <row r="44" spans="1:11" ht="24" customHeight="1" x14ac:dyDescent="0.25">
      <c r="A44" s="13"/>
      <c r="B44" s="56" t="s">
        <v>34</v>
      </c>
      <c r="C44" s="50" t="s">
        <v>29</v>
      </c>
      <c r="D44" s="48" t="s">
        <v>30</v>
      </c>
      <c r="E44" s="56" t="s">
        <v>18</v>
      </c>
      <c r="F44" s="48" t="s">
        <v>19</v>
      </c>
      <c r="G44" s="56" t="s">
        <v>20</v>
      </c>
    </row>
    <row r="45" spans="1:11" ht="13.5" customHeight="1" x14ac:dyDescent="0.25">
      <c r="A45" s="13"/>
      <c r="B45" s="49" t="s">
        <v>35</v>
      </c>
      <c r="C45" s="52"/>
      <c r="D45" s="53"/>
      <c r="E45" s="53"/>
      <c r="F45" s="54"/>
      <c r="G45" s="55">
        <v>0</v>
      </c>
    </row>
    <row r="46" spans="1:11" ht="12" customHeight="1" x14ac:dyDescent="0.25">
      <c r="A46" s="13"/>
      <c r="B46" s="15"/>
      <c r="C46" s="38"/>
      <c r="D46" s="15"/>
      <c r="E46" s="15"/>
      <c r="F46" s="20"/>
      <c r="G46" s="20"/>
    </row>
    <row r="47" spans="1:11" ht="12" customHeight="1" x14ac:dyDescent="0.25">
      <c r="A47" s="13"/>
      <c r="B47" s="61" t="s">
        <v>36</v>
      </c>
      <c r="C47" s="62"/>
      <c r="D47" s="63"/>
      <c r="E47" s="63"/>
      <c r="F47" s="63"/>
      <c r="G47" s="64">
        <f>G25+G36+G41+G45</f>
        <v>3847500</v>
      </c>
    </row>
    <row r="48" spans="1:11" ht="12" customHeight="1" x14ac:dyDescent="0.25">
      <c r="A48" s="13"/>
      <c r="B48" s="65" t="s">
        <v>37</v>
      </c>
      <c r="C48" s="24"/>
      <c r="D48" s="25"/>
      <c r="E48" s="25"/>
      <c r="F48" s="25"/>
      <c r="G48" s="66">
        <f>G47*0.05</f>
        <v>192375</v>
      </c>
    </row>
    <row r="49" spans="1:255" ht="12" customHeight="1" x14ac:dyDescent="0.25">
      <c r="A49" s="13"/>
      <c r="B49" s="67" t="s">
        <v>38</v>
      </c>
      <c r="C49" s="22"/>
      <c r="D49" s="23"/>
      <c r="E49" s="23"/>
      <c r="F49" s="23"/>
      <c r="G49" s="68">
        <f>G48+G47</f>
        <v>4039875</v>
      </c>
      <c r="H49" s="111"/>
    </row>
    <row r="50" spans="1:255" ht="12" customHeight="1" x14ac:dyDescent="0.25">
      <c r="A50" s="13"/>
      <c r="B50" s="65" t="s">
        <v>39</v>
      </c>
      <c r="C50" s="24"/>
      <c r="D50" s="25"/>
      <c r="E50" s="25"/>
      <c r="F50" s="25"/>
      <c r="G50" s="66">
        <f>G11</f>
        <v>14625000</v>
      </c>
    </row>
    <row r="51" spans="1:255" ht="12" customHeight="1" x14ac:dyDescent="0.25">
      <c r="A51" s="13"/>
      <c r="B51" s="69" t="s">
        <v>40</v>
      </c>
      <c r="C51" s="70"/>
      <c r="D51" s="71"/>
      <c r="E51" s="71"/>
      <c r="F51" s="71"/>
      <c r="G51" s="72">
        <f>G50-G49</f>
        <v>10585125</v>
      </c>
    </row>
    <row r="52" spans="1:255" s="78" customFormat="1" ht="12" customHeight="1" x14ac:dyDescent="0.15">
      <c r="A52" s="29"/>
      <c r="B52" s="30" t="s">
        <v>58</v>
      </c>
      <c r="C52" s="26"/>
      <c r="D52" s="27"/>
      <c r="E52" s="27"/>
      <c r="F52" s="27"/>
      <c r="G52" s="73"/>
      <c r="H52" s="76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  <c r="FB52" s="77"/>
      <c r="FC52" s="77"/>
      <c r="FD52" s="77"/>
      <c r="FE52" s="77"/>
      <c r="FF52" s="77"/>
      <c r="FG52" s="77"/>
      <c r="FH52" s="77"/>
      <c r="FI52" s="77"/>
      <c r="FJ52" s="77"/>
      <c r="FK52" s="77"/>
      <c r="FL52" s="77"/>
      <c r="FM52" s="77"/>
      <c r="FN52" s="77"/>
      <c r="FO52" s="77"/>
      <c r="FP52" s="77"/>
      <c r="FQ52" s="77"/>
      <c r="FR52" s="77"/>
      <c r="FS52" s="77"/>
      <c r="FT52" s="77"/>
      <c r="FU52" s="77"/>
      <c r="FV52" s="77"/>
      <c r="FW52" s="77"/>
      <c r="FX52" s="77"/>
      <c r="FY52" s="77"/>
      <c r="FZ52" s="77"/>
      <c r="GA52" s="77"/>
      <c r="GB52" s="77"/>
      <c r="GC52" s="77"/>
      <c r="GD52" s="77"/>
      <c r="GE52" s="77"/>
      <c r="GF52" s="77"/>
      <c r="GG52" s="77"/>
      <c r="GH52" s="77"/>
      <c r="GI52" s="77"/>
      <c r="GJ52" s="77"/>
      <c r="GK52" s="77"/>
      <c r="GL52" s="77"/>
      <c r="GM52" s="77"/>
      <c r="GN52" s="77"/>
      <c r="GO52" s="77"/>
      <c r="GP52" s="77"/>
      <c r="GQ52" s="77"/>
      <c r="GR52" s="77"/>
      <c r="GS52" s="77"/>
      <c r="GT52" s="77"/>
      <c r="GU52" s="77"/>
      <c r="GV52" s="77"/>
      <c r="GW52" s="77"/>
      <c r="GX52" s="77"/>
      <c r="GY52" s="77"/>
      <c r="GZ52" s="77"/>
      <c r="HA52" s="77"/>
      <c r="HB52" s="77"/>
      <c r="HC52" s="77"/>
      <c r="HD52" s="77"/>
      <c r="HE52" s="77"/>
      <c r="HF52" s="77"/>
      <c r="HG52" s="77"/>
      <c r="HH52" s="77"/>
      <c r="HI52" s="77"/>
      <c r="HJ52" s="77"/>
      <c r="HK52" s="77"/>
      <c r="HL52" s="77"/>
      <c r="HM52" s="77"/>
      <c r="HN52" s="77"/>
      <c r="HO52" s="77"/>
      <c r="HP52" s="77"/>
      <c r="HQ52" s="77"/>
      <c r="HR52" s="77"/>
      <c r="HS52" s="77"/>
      <c r="HT52" s="77"/>
      <c r="HU52" s="77"/>
      <c r="HV52" s="77"/>
      <c r="HW52" s="77"/>
      <c r="HX52" s="77"/>
      <c r="HY52" s="77"/>
      <c r="HZ52" s="77"/>
      <c r="IA52" s="77"/>
      <c r="IB52" s="77"/>
      <c r="IC52" s="77"/>
      <c r="ID52" s="77"/>
      <c r="IE52" s="77"/>
      <c r="IF52" s="77"/>
      <c r="IG52" s="77"/>
      <c r="IH52" s="77"/>
      <c r="II52" s="77"/>
      <c r="IJ52" s="77"/>
      <c r="IK52" s="77"/>
      <c r="IL52" s="77"/>
      <c r="IM52" s="77"/>
      <c r="IN52" s="77"/>
      <c r="IO52" s="77"/>
      <c r="IP52" s="77"/>
      <c r="IQ52" s="77"/>
      <c r="IR52" s="77"/>
      <c r="IS52" s="77"/>
      <c r="IT52" s="77"/>
      <c r="IU52" s="77"/>
    </row>
    <row r="53" spans="1:255" s="78" customFormat="1" ht="12" customHeight="1" thickBot="1" x14ac:dyDescent="0.2">
      <c r="A53" s="29"/>
      <c r="B53" s="31"/>
      <c r="C53" s="26"/>
      <c r="D53" s="27"/>
      <c r="E53" s="27"/>
      <c r="F53" s="27"/>
      <c r="G53" s="73"/>
      <c r="H53" s="76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  <c r="FL53" s="77"/>
      <c r="FM53" s="77"/>
      <c r="FN53" s="77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  <c r="GA53" s="77"/>
      <c r="GB53" s="77"/>
      <c r="GC53" s="77"/>
      <c r="GD53" s="77"/>
      <c r="GE53" s="77"/>
      <c r="GF53" s="77"/>
      <c r="GG53" s="77"/>
      <c r="GH53" s="77"/>
      <c r="GI53" s="77"/>
      <c r="GJ53" s="77"/>
      <c r="GK53" s="77"/>
      <c r="GL53" s="77"/>
      <c r="GM53" s="77"/>
      <c r="GN53" s="77"/>
      <c r="GO53" s="77"/>
      <c r="GP53" s="77"/>
      <c r="GQ53" s="77"/>
      <c r="GR53" s="77"/>
      <c r="GS53" s="77"/>
      <c r="GT53" s="77"/>
      <c r="GU53" s="77"/>
      <c r="GV53" s="77"/>
      <c r="GW53" s="77"/>
      <c r="GX53" s="77"/>
      <c r="GY53" s="77"/>
      <c r="GZ53" s="77"/>
      <c r="HA53" s="77"/>
      <c r="HB53" s="77"/>
      <c r="HC53" s="77"/>
      <c r="HD53" s="77"/>
      <c r="HE53" s="77"/>
      <c r="HF53" s="77"/>
      <c r="HG53" s="77"/>
      <c r="HH53" s="77"/>
      <c r="HI53" s="77"/>
      <c r="HJ53" s="77"/>
      <c r="HK53" s="77"/>
      <c r="HL53" s="77"/>
      <c r="HM53" s="77"/>
      <c r="HN53" s="77"/>
      <c r="HO53" s="77"/>
      <c r="HP53" s="77"/>
      <c r="HQ53" s="77"/>
      <c r="HR53" s="77"/>
      <c r="HS53" s="77"/>
      <c r="HT53" s="77"/>
      <c r="HU53" s="77"/>
      <c r="HV53" s="77"/>
      <c r="HW53" s="77"/>
      <c r="HX53" s="77"/>
      <c r="HY53" s="77"/>
      <c r="HZ53" s="77"/>
      <c r="IA53" s="77"/>
      <c r="IB53" s="77"/>
      <c r="IC53" s="77"/>
      <c r="ID53" s="77"/>
      <c r="IE53" s="77"/>
      <c r="IF53" s="77"/>
      <c r="IG53" s="77"/>
      <c r="IH53" s="77"/>
      <c r="II53" s="77"/>
      <c r="IJ53" s="77"/>
      <c r="IK53" s="77"/>
      <c r="IL53" s="77"/>
      <c r="IM53" s="77"/>
      <c r="IN53" s="77"/>
      <c r="IO53" s="77"/>
      <c r="IP53" s="77"/>
      <c r="IQ53" s="77"/>
      <c r="IR53" s="77"/>
      <c r="IS53" s="77"/>
      <c r="IT53" s="77"/>
      <c r="IU53" s="77"/>
    </row>
    <row r="54" spans="1:255" s="78" customFormat="1" ht="12" customHeight="1" x14ac:dyDescent="0.15">
      <c r="A54" s="29"/>
      <c r="B54" s="80" t="s">
        <v>57</v>
      </c>
      <c r="C54" s="81"/>
      <c r="D54" s="82"/>
      <c r="E54" s="82"/>
      <c r="F54" s="83"/>
      <c r="G54" s="73"/>
      <c r="H54" s="76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7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  <c r="GA54" s="77"/>
      <c r="GB54" s="77"/>
      <c r="GC54" s="77"/>
      <c r="GD54" s="77"/>
      <c r="GE54" s="77"/>
      <c r="GF54" s="77"/>
      <c r="GG54" s="77"/>
      <c r="GH54" s="77"/>
      <c r="GI54" s="77"/>
      <c r="GJ54" s="77"/>
      <c r="GK54" s="77"/>
      <c r="GL54" s="77"/>
      <c r="GM54" s="77"/>
      <c r="GN54" s="77"/>
      <c r="GO54" s="77"/>
      <c r="GP54" s="77"/>
      <c r="GQ54" s="77"/>
      <c r="GR54" s="77"/>
      <c r="GS54" s="77"/>
      <c r="GT54" s="77"/>
      <c r="GU54" s="77"/>
      <c r="GV54" s="77"/>
      <c r="GW54" s="77"/>
      <c r="GX54" s="77"/>
      <c r="GY54" s="77"/>
      <c r="GZ54" s="77"/>
      <c r="HA54" s="77"/>
      <c r="HB54" s="77"/>
      <c r="HC54" s="77"/>
      <c r="HD54" s="77"/>
      <c r="HE54" s="77"/>
      <c r="HF54" s="77"/>
      <c r="HG54" s="77"/>
      <c r="HH54" s="77"/>
      <c r="HI54" s="77"/>
      <c r="HJ54" s="77"/>
      <c r="HK54" s="77"/>
      <c r="HL54" s="77"/>
      <c r="HM54" s="77"/>
      <c r="HN54" s="77"/>
      <c r="HO54" s="77"/>
      <c r="HP54" s="77"/>
      <c r="HQ54" s="77"/>
      <c r="HR54" s="77"/>
      <c r="HS54" s="77"/>
      <c r="HT54" s="77"/>
      <c r="HU54" s="77"/>
      <c r="HV54" s="77"/>
      <c r="HW54" s="77"/>
      <c r="HX54" s="77"/>
      <c r="HY54" s="77"/>
      <c r="HZ54" s="77"/>
      <c r="IA54" s="77"/>
      <c r="IB54" s="77"/>
      <c r="IC54" s="77"/>
      <c r="ID54" s="77"/>
      <c r="IE54" s="77"/>
      <c r="IF54" s="77"/>
      <c r="IG54" s="77"/>
      <c r="IH54" s="77"/>
      <c r="II54" s="77"/>
      <c r="IJ54" s="77"/>
      <c r="IK54" s="77"/>
      <c r="IL54" s="77"/>
      <c r="IM54" s="77"/>
      <c r="IN54" s="77"/>
      <c r="IO54" s="77"/>
      <c r="IP54" s="77"/>
      <c r="IQ54" s="77"/>
      <c r="IR54" s="77"/>
      <c r="IS54" s="77"/>
      <c r="IT54" s="77"/>
      <c r="IU54" s="77"/>
    </row>
    <row r="55" spans="1:255" s="78" customFormat="1" ht="12" customHeight="1" x14ac:dyDescent="0.15">
      <c r="A55" s="29"/>
      <c r="B55" s="84" t="s">
        <v>41</v>
      </c>
      <c r="C55" s="28"/>
      <c r="D55" s="29"/>
      <c r="E55" s="29"/>
      <c r="F55" s="85"/>
      <c r="G55" s="73"/>
      <c r="H55" s="76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7"/>
      <c r="FO55" s="77"/>
      <c r="FP55" s="77"/>
      <c r="FQ55" s="77"/>
      <c r="FR55" s="77"/>
      <c r="FS55" s="77"/>
      <c r="FT55" s="77"/>
      <c r="FU55" s="77"/>
      <c r="FV55" s="77"/>
      <c r="FW55" s="77"/>
      <c r="FX55" s="77"/>
      <c r="FY55" s="77"/>
      <c r="FZ55" s="77"/>
      <c r="GA55" s="77"/>
      <c r="GB55" s="77"/>
      <c r="GC55" s="77"/>
      <c r="GD55" s="77"/>
      <c r="GE55" s="77"/>
      <c r="GF55" s="77"/>
      <c r="GG55" s="77"/>
      <c r="GH55" s="77"/>
      <c r="GI55" s="77"/>
      <c r="GJ55" s="77"/>
      <c r="GK55" s="77"/>
      <c r="GL55" s="77"/>
      <c r="GM55" s="77"/>
      <c r="GN55" s="77"/>
      <c r="GO55" s="77"/>
      <c r="GP55" s="77"/>
      <c r="GQ55" s="77"/>
      <c r="GR55" s="77"/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7"/>
      <c r="HG55" s="77"/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7"/>
      <c r="HV55" s="77"/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7"/>
      <c r="IK55" s="77"/>
      <c r="IL55" s="77"/>
      <c r="IM55" s="77"/>
      <c r="IN55" s="77"/>
      <c r="IO55" s="77"/>
      <c r="IP55" s="77"/>
      <c r="IQ55" s="77"/>
      <c r="IR55" s="77"/>
      <c r="IS55" s="77"/>
      <c r="IT55" s="77"/>
      <c r="IU55" s="77"/>
    </row>
    <row r="56" spans="1:255" s="78" customFormat="1" ht="12" customHeight="1" x14ac:dyDescent="0.15">
      <c r="A56" s="29"/>
      <c r="B56" s="84" t="s">
        <v>42</v>
      </c>
      <c r="C56" s="28"/>
      <c r="D56" s="29"/>
      <c r="E56" s="29"/>
      <c r="F56" s="85"/>
      <c r="G56" s="73"/>
      <c r="H56" s="76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7"/>
      <c r="FO56" s="77"/>
      <c r="FP56" s="77"/>
      <c r="FQ56" s="77"/>
      <c r="FR56" s="77"/>
      <c r="FS56" s="77"/>
      <c r="FT56" s="77"/>
      <c r="FU56" s="77"/>
      <c r="FV56" s="77"/>
      <c r="FW56" s="77"/>
      <c r="FX56" s="77"/>
      <c r="FY56" s="77"/>
      <c r="FZ56" s="77"/>
      <c r="GA56" s="77"/>
      <c r="GB56" s="77"/>
      <c r="GC56" s="77"/>
      <c r="GD56" s="77"/>
      <c r="GE56" s="77"/>
      <c r="GF56" s="77"/>
      <c r="GG56" s="77"/>
      <c r="GH56" s="77"/>
      <c r="GI56" s="77"/>
      <c r="GJ56" s="77"/>
      <c r="GK56" s="77"/>
      <c r="GL56" s="77"/>
      <c r="GM56" s="77"/>
      <c r="GN56" s="77"/>
      <c r="GO56" s="77"/>
      <c r="GP56" s="77"/>
      <c r="GQ56" s="77"/>
      <c r="GR56" s="77"/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7"/>
      <c r="HG56" s="77"/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7"/>
      <c r="HV56" s="77"/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7"/>
      <c r="IK56" s="77"/>
      <c r="IL56" s="77"/>
      <c r="IM56" s="77"/>
      <c r="IN56" s="77"/>
      <c r="IO56" s="77"/>
      <c r="IP56" s="77"/>
      <c r="IQ56" s="77"/>
      <c r="IR56" s="77"/>
      <c r="IS56" s="77"/>
      <c r="IT56" s="77"/>
      <c r="IU56" s="77"/>
    </row>
    <row r="57" spans="1:255" s="78" customFormat="1" ht="12" customHeight="1" x14ac:dyDescent="0.15">
      <c r="A57" s="29"/>
      <c r="B57" s="84" t="s">
        <v>43</v>
      </c>
      <c r="C57" s="28"/>
      <c r="D57" s="29"/>
      <c r="E57" s="29"/>
      <c r="F57" s="85"/>
      <c r="G57" s="73"/>
      <c r="H57" s="76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7"/>
      <c r="FM57" s="77"/>
      <c r="FN57" s="77"/>
      <c r="FO57" s="77"/>
      <c r="FP57" s="77"/>
      <c r="FQ57" s="77"/>
      <c r="FR57" s="77"/>
      <c r="FS57" s="77"/>
      <c r="FT57" s="77"/>
      <c r="FU57" s="77"/>
      <c r="FV57" s="77"/>
      <c r="FW57" s="77"/>
      <c r="FX57" s="77"/>
      <c r="FY57" s="77"/>
      <c r="FZ57" s="77"/>
      <c r="GA57" s="77"/>
      <c r="GB57" s="77"/>
      <c r="GC57" s="77"/>
      <c r="GD57" s="77"/>
      <c r="GE57" s="77"/>
      <c r="GF57" s="77"/>
      <c r="GG57" s="77"/>
      <c r="GH57" s="77"/>
      <c r="GI57" s="77"/>
      <c r="GJ57" s="77"/>
      <c r="GK57" s="77"/>
      <c r="GL57" s="77"/>
      <c r="GM57" s="77"/>
      <c r="GN57" s="77"/>
      <c r="GO57" s="77"/>
      <c r="GP57" s="77"/>
      <c r="GQ57" s="77"/>
      <c r="GR57" s="77"/>
      <c r="GS57" s="77"/>
      <c r="GT57" s="77"/>
      <c r="GU57" s="77"/>
      <c r="GV57" s="77"/>
      <c r="GW57" s="77"/>
      <c r="GX57" s="77"/>
      <c r="GY57" s="77"/>
      <c r="GZ57" s="77"/>
      <c r="HA57" s="77"/>
      <c r="HB57" s="77"/>
      <c r="HC57" s="77"/>
      <c r="HD57" s="77"/>
      <c r="HE57" s="77"/>
      <c r="HF57" s="77"/>
      <c r="HG57" s="77"/>
      <c r="HH57" s="77"/>
      <c r="HI57" s="77"/>
      <c r="HJ57" s="77"/>
      <c r="HK57" s="77"/>
      <c r="HL57" s="77"/>
      <c r="HM57" s="77"/>
      <c r="HN57" s="77"/>
      <c r="HO57" s="77"/>
      <c r="HP57" s="77"/>
      <c r="HQ57" s="77"/>
      <c r="HR57" s="77"/>
      <c r="HS57" s="77"/>
      <c r="HT57" s="77"/>
      <c r="HU57" s="77"/>
      <c r="HV57" s="77"/>
      <c r="HW57" s="77"/>
      <c r="HX57" s="77"/>
      <c r="HY57" s="77"/>
      <c r="HZ57" s="77"/>
      <c r="IA57" s="77"/>
      <c r="IB57" s="77"/>
      <c r="IC57" s="77"/>
      <c r="ID57" s="77"/>
      <c r="IE57" s="77"/>
      <c r="IF57" s="77"/>
      <c r="IG57" s="77"/>
      <c r="IH57" s="77"/>
      <c r="II57" s="77"/>
      <c r="IJ57" s="77"/>
      <c r="IK57" s="77"/>
      <c r="IL57" s="77"/>
      <c r="IM57" s="77"/>
      <c r="IN57" s="77"/>
      <c r="IO57" s="77"/>
      <c r="IP57" s="77"/>
      <c r="IQ57" s="77"/>
      <c r="IR57" s="77"/>
      <c r="IS57" s="77"/>
      <c r="IT57" s="77"/>
      <c r="IU57" s="77"/>
    </row>
    <row r="58" spans="1:255" s="78" customFormat="1" ht="12" customHeight="1" x14ac:dyDescent="0.15">
      <c r="A58" s="29"/>
      <c r="B58" s="84" t="s">
        <v>44</v>
      </c>
      <c r="C58" s="28"/>
      <c r="D58" s="29"/>
      <c r="E58" s="29"/>
      <c r="F58" s="85"/>
      <c r="G58" s="73"/>
      <c r="H58" s="76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7"/>
      <c r="ER58" s="77"/>
      <c r="ES58" s="77"/>
      <c r="ET58" s="77"/>
      <c r="EU58" s="77"/>
      <c r="EV58" s="77"/>
      <c r="EW58" s="77"/>
      <c r="EX58" s="77"/>
      <c r="EY58" s="77"/>
      <c r="EZ58" s="77"/>
      <c r="FA58" s="77"/>
      <c r="FB58" s="77"/>
      <c r="FC58" s="77"/>
      <c r="FD58" s="77"/>
      <c r="FE58" s="77"/>
      <c r="FF58" s="77"/>
      <c r="FG58" s="77"/>
      <c r="FH58" s="77"/>
      <c r="FI58" s="77"/>
      <c r="FJ58" s="77"/>
      <c r="FK58" s="77"/>
      <c r="FL58" s="77"/>
      <c r="FM58" s="77"/>
      <c r="FN58" s="77"/>
      <c r="FO58" s="77"/>
      <c r="FP58" s="77"/>
      <c r="FQ58" s="77"/>
      <c r="FR58" s="77"/>
      <c r="FS58" s="77"/>
      <c r="FT58" s="77"/>
      <c r="FU58" s="77"/>
      <c r="FV58" s="77"/>
      <c r="FW58" s="77"/>
      <c r="FX58" s="77"/>
      <c r="FY58" s="77"/>
      <c r="FZ58" s="77"/>
      <c r="GA58" s="77"/>
      <c r="GB58" s="77"/>
      <c r="GC58" s="77"/>
      <c r="GD58" s="77"/>
      <c r="GE58" s="77"/>
      <c r="GF58" s="77"/>
      <c r="GG58" s="77"/>
      <c r="GH58" s="77"/>
      <c r="GI58" s="77"/>
      <c r="GJ58" s="77"/>
      <c r="GK58" s="77"/>
      <c r="GL58" s="77"/>
      <c r="GM58" s="77"/>
      <c r="GN58" s="77"/>
      <c r="GO58" s="77"/>
      <c r="GP58" s="77"/>
      <c r="GQ58" s="77"/>
      <c r="GR58" s="77"/>
      <c r="GS58" s="77"/>
      <c r="GT58" s="77"/>
      <c r="GU58" s="77"/>
      <c r="GV58" s="77"/>
      <c r="GW58" s="77"/>
      <c r="GX58" s="77"/>
      <c r="GY58" s="77"/>
      <c r="GZ58" s="77"/>
      <c r="HA58" s="77"/>
      <c r="HB58" s="77"/>
      <c r="HC58" s="77"/>
      <c r="HD58" s="77"/>
      <c r="HE58" s="77"/>
      <c r="HF58" s="77"/>
      <c r="HG58" s="77"/>
      <c r="HH58" s="77"/>
      <c r="HI58" s="77"/>
      <c r="HJ58" s="77"/>
      <c r="HK58" s="77"/>
      <c r="HL58" s="77"/>
      <c r="HM58" s="77"/>
      <c r="HN58" s="77"/>
      <c r="HO58" s="77"/>
      <c r="HP58" s="77"/>
      <c r="HQ58" s="77"/>
      <c r="HR58" s="77"/>
      <c r="HS58" s="77"/>
      <c r="HT58" s="77"/>
      <c r="HU58" s="77"/>
      <c r="HV58" s="77"/>
      <c r="HW58" s="77"/>
      <c r="HX58" s="77"/>
      <c r="HY58" s="77"/>
      <c r="HZ58" s="77"/>
      <c r="IA58" s="77"/>
      <c r="IB58" s="77"/>
      <c r="IC58" s="77"/>
      <c r="ID58" s="77"/>
      <c r="IE58" s="77"/>
      <c r="IF58" s="77"/>
      <c r="IG58" s="77"/>
      <c r="IH58" s="77"/>
      <c r="II58" s="77"/>
      <c r="IJ58" s="77"/>
      <c r="IK58" s="77"/>
      <c r="IL58" s="77"/>
      <c r="IM58" s="77"/>
      <c r="IN58" s="77"/>
      <c r="IO58" s="77"/>
      <c r="IP58" s="77"/>
      <c r="IQ58" s="77"/>
      <c r="IR58" s="77"/>
      <c r="IS58" s="77"/>
      <c r="IT58" s="77"/>
      <c r="IU58" s="77"/>
    </row>
    <row r="59" spans="1:255" s="78" customFormat="1" ht="12" customHeight="1" x14ac:dyDescent="0.15">
      <c r="A59" s="29"/>
      <c r="B59" s="84" t="s">
        <v>45</v>
      </c>
      <c r="C59" s="28"/>
      <c r="D59" s="29"/>
      <c r="E59" s="29"/>
      <c r="F59" s="85"/>
      <c r="G59" s="73"/>
      <c r="H59" s="76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  <c r="FL59" s="77"/>
      <c r="FM59" s="77"/>
      <c r="FN59" s="77"/>
      <c r="FO59" s="77"/>
      <c r="FP59" s="77"/>
      <c r="FQ59" s="77"/>
      <c r="FR59" s="77"/>
      <c r="FS59" s="77"/>
      <c r="FT59" s="77"/>
      <c r="FU59" s="77"/>
      <c r="FV59" s="77"/>
      <c r="FW59" s="77"/>
      <c r="FX59" s="77"/>
      <c r="FY59" s="77"/>
      <c r="FZ59" s="77"/>
      <c r="GA59" s="77"/>
      <c r="GB59" s="77"/>
      <c r="GC59" s="77"/>
      <c r="GD59" s="77"/>
      <c r="GE59" s="77"/>
      <c r="GF59" s="77"/>
      <c r="GG59" s="77"/>
      <c r="GH59" s="77"/>
      <c r="GI59" s="77"/>
      <c r="GJ59" s="77"/>
      <c r="GK59" s="77"/>
      <c r="GL59" s="77"/>
      <c r="GM59" s="77"/>
      <c r="GN59" s="77"/>
      <c r="GO59" s="77"/>
      <c r="GP59" s="77"/>
      <c r="GQ59" s="77"/>
      <c r="GR59" s="77"/>
      <c r="GS59" s="77"/>
      <c r="GT59" s="77"/>
      <c r="GU59" s="77"/>
      <c r="GV59" s="77"/>
      <c r="GW59" s="77"/>
      <c r="GX59" s="77"/>
      <c r="GY59" s="77"/>
      <c r="GZ59" s="77"/>
      <c r="HA59" s="77"/>
      <c r="HB59" s="77"/>
      <c r="HC59" s="77"/>
      <c r="HD59" s="77"/>
      <c r="HE59" s="77"/>
      <c r="HF59" s="77"/>
      <c r="HG59" s="77"/>
      <c r="HH59" s="77"/>
      <c r="HI59" s="77"/>
      <c r="HJ59" s="77"/>
      <c r="HK59" s="77"/>
      <c r="HL59" s="77"/>
      <c r="HM59" s="77"/>
      <c r="HN59" s="77"/>
      <c r="HO59" s="77"/>
      <c r="HP59" s="77"/>
      <c r="HQ59" s="77"/>
      <c r="HR59" s="77"/>
      <c r="HS59" s="77"/>
      <c r="HT59" s="77"/>
      <c r="HU59" s="77"/>
      <c r="HV59" s="77"/>
      <c r="HW59" s="77"/>
      <c r="HX59" s="77"/>
      <c r="HY59" s="77"/>
      <c r="HZ59" s="77"/>
      <c r="IA59" s="77"/>
      <c r="IB59" s="77"/>
      <c r="IC59" s="77"/>
      <c r="ID59" s="77"/>
      <c r="IE59" s="77"/>
      <c r="IF59" s="77"/>
      <c r="IG59" s="77"/>
      <c r="IH59" s="77"/>
      <c r="II59" s="77"/>
      <c r="IJ59" s="77"/>
      <c r="IK59" s="77"/>
      <c r="IL59" s="77"/>
      <c r="IM59" s="77"/>
      <c r="IN59" s="77"/>
      <c r="IO59" s="77"/>
      <c r="IP59" s="77"/>
      <c r="IQ59" s="77"/>
      <c r="IR59" s="77"/>
      <c r="IS59" s="77"/>
      <c r="IT59" s="77"/>
      <c r="IU59" s="77"/>
    </row>
    <row r="60" spans="1:255" s="78" customFormat="1" ht="12" customHeight="1" thickBot="1" x14ac:dyDescent="0.2">
      <c r="A60" s="29"/>
      <c r="B60" s="86" t="s">
        <v>46</v>
      </c>
      <c r="C60" s="87"/>
      <c r="D60" s="88"/>
      <c r="E60" s="88"/>
      <c r="F60" s="89"/>
      <c r="G60" s="73"/>
      <c r="H60" s="76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  <c r="FB60" s="77"/>
      <c r="FC60" s="77"/>
      <c r="FD60" s="77"/>
      <c r="FE60" s="77"/>
      <c r="FF60" s="77"/>
      <c r="FG60" s="77"/>
      <c r="FH60" s="77"/>
      <c r="FI60" s="77"/>
      <c r="FJ60" s="77"/>
      <c r="FK60" s="77"/>
      <c r="FL60" s="77"/>
      <c r="FM60" s="77"/>
      <c r="FN60" s="77"/>
      <c r="FO60" s="77"/>
      <c r="FP60" s="77"/>
      <c r="FQ60" s="77"/>
      <c r="FR60" s="77"/>
      <c r="FS60" s="77"/>
      <c r="FT60" s="77"/>
      <c r="FU60" s="77"/>
      <c r="FV60" s="77"/>
      <c r="FW60" s="77"/>
      <c r="FX60" s="77"/>
      <c r="FY60" s="77"/>
      <c r="FZ60" s="77"/>
      <c r="GA60" s="77"/>
      <c r="GB60" s="77"/>
      <c r="GC60" s="77"/>
      <c r="GD60" s="77"/>
      <c r="GE60" s="77"/>
      <c r="GF60" s="77"/>
      <c r="GG60" s="77"/>
      <c r="GH60" s="77"/>
      <c r="GI60" s="77"/>
      <c r="GJ60" s="77"/>
      <c r="GK60" s="77"/>
      <c r="GL60" s="77"/>
      <c r="GM60" s="77"/>
      <c r="GN60" s="77"/>
      <c r="GO60" s="77"/>
      <c r="GP60" s="77"/>
      <c r="GQ60" s="77"/>
      <c r="GR60" s="77"/>
      <c r="GS60" s="77"/>
      <c r="GT60" s="77"/>
      <c r="GU60" s="77"/>
      <c r="GV60" s="77"/>
      <c r="GW60" s="77"/>
      <c r="GX60" s="77"/>
      <c r="GY60" s="77"/>
      <c r="GZ60" s="77"/>
      <c r="HA60" s="77"/>
      <c r="HB60" s="77"/>
      <c r="HC60" s="77"/>
      <c r="HD60" s="77"/>
      <c r="HE60" s="77"/>
      <c r="HF60" s="77"/>
      <c r="HG60" s="77"/>
      <c r="HH60" s="77"/>
      <c r="HI60" s="77"/>
      <c r="HJ60" s="77"/>
      <c r="HK60" s="77"/>
      <c r="HL60" s="77"/>
      <c r="HM60" s="77"/>
      <c r="HN60" s="77"/>
      <c r="HO60" s="77"/>
      <c r="HP60" s="77"/>
      <c r="HQ60" s="77"/>
      <c r="HR60" s="77"/>
      <c r="HS60" s="77"/>
      <c r="HT60" s="77"/>
      <c r="HU60" s="77"/>
      <c r="HV60" s="77"/>
      <c r="HW60" s="77"/>
      <c r="HX60" s="77"/>
      <c r="HY60" s="77"/>
      <c r="HZ60" s="77"/>
      <c r="IA60" s="77"/>
      <c r="IB60" s="77"/>
      <c r="IC60" s="77"/>
      <c r="ID60" s="77"/>
      <c r="IE60" s="77"/>
      <c r="IF60" s="77"/>
      <c r="IG60" s="77"/>
      <c r="IH60" s="77"/>
      <c r="II60" s="77"/>
      <c r="IJ60" s="77"/>
      <c r="IK60" s="77"/>
      <c r="IL60" s="77"/>
      <c r="IM60" s="77"/>
      <c r="IN60" s="77"/>
      <c r="IO60" s="77"/>
      <c r="IP60" s="77"/>
      <c r="IQ60" s="77"/>
      <c r="IR60" s="77"/>
      <c r="IS60" s="77"/>
      <c r="IT60" s="77"/>
      <c r="IU60" s="77"/>
    </row>
    <row r="61" spans="1:255" s="78" customFormat="1" ht="12" customHeight="1" x14ac:dyDescent="0.15">
      <c r="A61" s="29"/>
      <c r="B61" s="31"/>
      <c r="C61" s="28"/>
      <c r="D61" s="29"/>
      <c r="E61" s="29"/>
      <c r="F61" s="29"/>
      <c r="G61" s="73"/>
      <c r="H61" s="76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  <c r="EO61" s="77"/>
      <c r="EP61" s="77"/>
      <c r="EQ61" s="77"/>
      <c r="ER61" s="77"/>
      <c r="ES61" s="77"/>
      <c r="ET61" s="77"/>
      <c r="EU61" s="77"/>
      <c r="EV61" s="77"/>
      <c r="EW61" s="77"/>
      <c r="EX61" s="77"/>
      <c r="EY61" s="77"/>
      <c r="EZ61" s="77"/>
      <c r="FA61" s="77"/>
      <c r="FB61" s="77"/>
      <c r="FC61" s="77"/>
      <c r="FD61" s="77"/>
      <c r="FE61" s="77"/>
      <c r="FF61" s="77"/>
      <c r="FG61" s="77"/>
      <c r="FH61" s="77"/>
      <c r="FI61" s="77"/>
      <c r="FJ61" s="77"/>
      <c r="FK61" s="77"/>
      <c r="FL61" s="77"/>
      <c r="FM61" s="77"/>
      <c r="FN61" s="77"/>
      <c r="FO61" s="77"/>
      <c r="FP61" s="77"/>
      <c r="FQ61" s="77"/>
      <c r="FR61" s="77"/>
      <c r="FS61" s="77"/>
      <c r="FT61" s="77"/>
      <c r="FU61" s="77"/>
      <c r="FV61" s="77"/>
      <c r="FW61" s="77"/>
      <c r="FX61" s="77"/>
      <c r="FY61" s="77"/>
      <c r="FZ61" s="77"/>
      <c r="GA61" s="77"/>
      <c r="GB61" s="77"/>
      <c r="GC61" s="77"/>
      <c r="GD61" s="77"/>
      <c r="GE61" s="77"/>
      <c r="GF61" s="77"/>
      <c r="GG61" s="77"/>
      <c r="GH61" s="77"/>
      <c r="GI61" s="77"/>
      <c r="GJ61" s="77"/>
      <c r="GK61" s="77"/>
      <c r="GL61" s="77"/>
      <c r="GM61" s="77"/>
      <c r="GN61" s="77"/>
      <c r="GO61" s="77"/>
      <c r="GP61" s="77"/>
      <c r="GQ61" s="77"/>
      <c r="GR61" s="77"/>
      <c r="GS61" s="77"/>
      <c r="GT61" s="77"/>
      <c r="GU61" s="77"/>
      <c r="GV61" s="77"/>
      <c r="GW61" s="77"/>
      <c r="GX61" s="77"/>
      <c r="GY61" s="77"/>
      <c r="GZ61" s="77"/>
      <c r="HA61" s="77"/>
      <c r="HB61" s="77"/>
      <c r="HC61" s="77"/>
      <c r="HD61" s="77"/>
      <c r="HE61" s="77"/>
      <c r="HF61" s="77"/>
      <c r="HG61" s="77"/>
      <c r="HH61" s="77"/>
      <c r="HI61" s="77"/>
      <c r="HJ61" s="77"/>
      <c r="HK61" s="77"/>
      <c r="HL61" s="77"/>
      <c r="HM61" s="77"/>
      <c r="HN61" s="77"/>
      <c r="HO61" s="77"/>
      <c r="HP61" s="77"/>
      <c r="HQ61" s="77"/>
      <c r="HR61" s="77"/>
      <c r="HS61" s="77"/>
      <c r="HT61" s="77"/>
      <c r="HU61" s="77"/>
      <c r="HV61" s="77"/>
      <c r="HW61" s="77"/>
      <c r="HX61" s="77"/>
      <c r="HY61" s="77"/>
      <c r="HZ61" s="77"/>
      <c r="IA61" s="77"/>
      <c r="IB61" s="77"/>
      <c r="IC61" s="77"/>
      <c r="ID61" s="77"/>
      <c r="IE61" s="77"/>
      <c r="IF61" s="77"/>
      <c r="IG61" s="77"/>
      <c r="IH61" s="77"/>
      <c r="II61" s="77"/>
      <c r="IJ61" s="77"/>
      <c r="IK61" s="77"/>
      <c r="IL61" s="77"/>
      <c r="IM61" s="77"/>
      <c r="IN61" s="77"/>
      <c r="IO61" s="77"/>
      <c r="IP61" s="77"/>
      <c r="IQ61" s="77"/>
      <c r="IR61" s="77"/>
      <c r="IS61" s="77"/>
      <c r="IT61" s="77"/>
      <c r="IU61" s="77"/>
    </row>
    <row r="62" spans="1:255" s="78" customFormat="1" ht="12" customHeight="1" x14ac:dyDescent="0.15">
      <c r="A62" s="29"/>
      <c r="B62" s="112" t="s">
        <v>47</v>
      </c>
      <c r="C62" s="113"/>
      <c r="D62" s="90"/>
      <c r="E62" s="32"/>
      <c r="F62" s="32"/>
      <c r="G62" s="73"/>
      <c r="H62" s="76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  <c r="EO62" s="77"/>
      <c r="EP62" s="77"/>
      <c r="EQ62" s="77"/>
      <c r="ER62" s="77"/>
      <c r="ES62" s="77"/>
      <c r="ET62" s="77"/>
      <c r="EU62" s="77"/>
      <c r="EV62" s="77"/>
      <c r="EW62" s="77"/>
      <c r="EX62" s="77"/>
      <c r="EY62" s="77"/>
      <c r="EZ62" s="77"/>
      <c r="FA62" s="77"/>
      <c r="FB62" s="77"/>
      <c r="FC62" s="77"/>
      <c r="FD62" s="77"/>
      <c r="FE62" s="77"/>
      <c r="FF62" s="77"/>
      <c r="FG62" s="77"/>
      <c r="FH62" s="77"/>
      <c r="FI62" s="77"/>
      <c r="FJ62" s="77"/>
      <c r="FK62" s="77"/>
      <c r="FL62" s="77"/>
      <c r="FM62" s="77"/>
      <c r="FN62" s="77"/>
      <c r="FO62" s="77"/>
      <c r="FP62" s="77"/>
      <c r="FQ62" s="77"/>
      <c r="FR62" s="77"/>
      <c r="FS62" s="77"/>
      <c r="FT62" s="77"/>
      <c r="FU62" s="77"/>
      <c r="FV62" s="77"/>
      <c r="FW62" s="77"/>
      <c r="FX62" s="77"/>
      <c r="FY62" s="77"/>
      <c r="FZ62" s="77"/>
      <c r="GA62" s="77"/>
      <c r="GB62" s="77"/>
      <c r="GC62" s="77"/>
      <c r="GD62" s="77"/>
      <c r="GE62" s="77"/>
      <c r="GF62" s="77"/>
      <c r="GG62" s="77"/>
      <c r="GH62" s="77"/>
      <c r="GI62" s="77"/>
      <c r="GJ62" s="77"/>
      <c r="GK62" s="77"/>
      <c r="GL62" s="77"/>
      <c r="GM62" s="77"/>
      <c r="GN62" s="77"/>
      <c r="GO62" s="77"/>
      <c r="GP62" s="77"/>
      <c r="GQ62" s="77"/>
      <c r="GR62" s="77"/>
      <c r="GS62" s="77"/>
      <c r="GT62" s="77"/>
      <c r="GU62" s="77"/>
      <c r="GV62" s="77"/>
      <c r="GW62" s="77"/>
      <c r="GX62" s="77"/>
      <c r="GY62" s="77"/>
      <c r="GZ62" s="77"/>
      <c r="HA62" s="77"/>
      <c r="HB62" s="77"/>
      <c r="HC62" s="77"/>
      <c r="HD62" s="77"/>
      <c r="HE62" s="77"/>
      <c r="HF62" s="77"/>
      <c r="HG62" s="77"/>
      <c r="HH62" s="77"/>
      <c r="HI62" s="77"/>
      <c r="HJ62" s="77"/>
      <c r="HK62" s="77"/>
      <c r="HL62" s="77"/>
      <c r="HM62" s="77"/>
      <c r="HN62" s="77"/>
      <c r="HO62" s="77"/>
      <c r="HP62" s="77"/>
      <c r="HQ62" s="77"/>
      <c r="HR62" s="77"/>
      <c r="HS62" s="77"/>
      <c r="HT62" s="77"/>
      <c r="HU62" s="77"/>
      <c r="HV62" s="77"/>
      <c r="HW62" s="77"/>
      <c r="HX62" s="77"/>
      <c r="HY62" s="77"/>
      <c r="HZ62" s="77"/>
      <c r="IA62" s="77"/>
      <c r="IB62" s="77"/>
      <c r="IC62" s="77"/>
      <c r="ID62" s="77"/>
      <c r="IE62" s="77"/>
      <c r="IF62" s="77"/>
      <c r="IG62" s="77"/>
      <c r="IH62" s="77"/>
      <c r="II62" s="77"/>
      <c r="IJ62" s="77"/>
      <c r="IK62" s="77"/>
      <c r="IL62" s="77"/>
      <c r="IM62" s="77"/>
      <c r="IN62" s="77"/>
      <c r="IO62" s="77"/>
      <c r="IP62" s="77"/>
      <c r="IQ62" s="77"/>
      <c r="IR62" s="77"/>
      <c r="IS62" s="77"/>
      <c r="IT62" s="77"/>
      <c r="IU62" s="77"/>
    </row>
    <row r="63" spans="1:255" s="78" customFormat="1" ht="12" customHeight="1" x14ac:dyDescent="0.15">
      <c r="A63" s="29"/>
      <c r="B63" s="91" t="s">
        <v>34</v>
      </c>
      <c r="C63" s="92" t="s">
        <v>48</v>
      </c>
      <c r="D63" s="93" t="s">
        <v>49</v>
      </c>
      <c r="E63" s="32"/>
      <c r="F63" s="32"/>
      <c r="G63" s="73"/>
      <c r="H63" s="76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  <c r="FL63" s="77"/>
      <c r="FM63" s="77"/>
      <c r="FN63" s="77"/>
      <c r="FO63" s="77"/>
      <c r="FP63" s="77"/>
      <c r="FQ63" s="77"/>
      <c r="FR63" s="77"/>
      <c r="FS63" s="77"/>
      <c r="FT63" s="77"/>
      <c r="FU63" s="77"/>
      <c r="FV63" s="77"/>
      <c r="FW63" s="77"/>
      <c r="FX63" s="77"/>
      <c r="FY63" s="77"/>
      <c r="FZ63" s="77"/>
      <c r="GA63" s="77"/>
      <c r="GB63" s="77"/>
      <c r="GC63" s="77"/>
      <c r="GD63" s="77"/>
      <c r="GE63" s="77"/>
      <c r="GF63" s="77"/>
      <c r="GG63" s="77"/>
      <c r="GH63" s="77"/>
      <c r="GI63" s="77"/>
      <c r="GJ63" s="77"/>
      <c r="GK63" s="77"/>
      <c r="GL63" s="77"/>
      <c r="GM63" s="77"/>
      <c r="GN63" s="77"/>
      <c r="GO63" s="77"/>
      <c r="GP63" s="77"/>
      <c r="GQ63" s="77"/>
      <c r="GR63" s="77"/>
      <c r="GS63" s="77"/>
      <c r="GT63" s="77"/>
      <c r="GU63" s="77"/>
      <c r="GV63" s="77"/>
      <c r="GW63" s="77"/>
      <c r="GX63" s="77"/>
      <c r="GY63" s="77"/>
      <c r="GZ63" s="77"/>
      <c r="HA63" s="77"/>
      <c r="HB63" s="77"/>
      <c r="HC63" s="77"/>
      <c r="HD63" s="77"/>
      <c r="HE63" s="77"/>
      <c r="HF63" s="77"/>
      <c r="HG63" s="77"/>
      <c r="HH63" s="77"/>
      <c r="HI63" s="77"/>
      <c r="HJ63" s="77"/>
      <c r="HK63" s="77"/>
      <c r="HL63" s="77"/>
      <c r="HM63" s="77"/>
      <c r="HN63" s="77"/>
      <c r="HO63" s="77"/>
      <c r="HP63" s="77"/>
      <c r="HQ63" s="77"/>
      <c r="HR63" s="77"/>
      <c r="HS63" s="77"/>
      <c r="HT63" s="77"/>
      <c r="HU63" s="77"/>
      <c r="HV63" s="77"/>
      <c r="HW63" s="77"/>
      <c r="HX63" s="77"/>
      <c r="HY63" s="77"/>
      <c r="HZ63" s="77"/>
      <c r="IA63" s="77"/>
      <c r="IB63" s="77"/>
      <c r="IC63" s="77"/>
      <c r="ID63" s="77"/>
      <c r="IE63" s="77"/>
      <c r="IF63" s="77"/>
      <c r="IG63" s="77"/>
      <c r="IH63" s="77"/>
      <c r="II63" s="77"/>
      <c r="IJ63" s="77"/>
      <c r="IK63" s="77"/>
      <c r="IL63" s="77"/>
      <c r="IM63" s="77"/>
      <c r="IN63" s="77"/>
      <c r="IO63" s="77"/>
      <c r="IP63" s="77"/>
      <c r="IQ63" s="77"/>
      <c r="IR63" s="77"/>
      <c r="IS63" s="77"/>
      <c r="IT63" s="77"/>
      <c r="IU63" s="77"/>
    </row>
    <row r="64" spans="1:255" s="78" customFormat="1" ht="12" customHeight="1" x14ac:dyDescent="0.15">
      <c r="A64" s="29"/>
      <c r="B64" s="94" t="s">
        <v>50</v>
      </c>
      <c r="C64" s="95">
        <f>G25</f>
        <v>1960000</v>
      </c>
      <c r="D64" s="96">
        <f>(C64/C70)</f>
        <v>0.48516352609919861</v>
      </c>
      <c r="E64" s="32"/>
      <c r="F64" s="32"/>
      <c r="G64" s="73"/>
      <c r="H64" s="76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7"/>
      <c r="FO64" s="77"/>
      <c r="FP64" s="77"/>
      <c r="FQ64" s="77"/>
      <c r="FR64" s="77"/>
      <c r="FS64" s="77"/>
      <c r="FT64" s="77"/>
      <c r="FU64" s="77"/>
      <c r="FV64" s="77"/>
      <c r="FW64" s="77"/>
      <c r="FX64" s="77"/>
      <c r="FY64" s="77"/>
      <c r="FZ64" s="77"/>
      <c r="GA64" s="77"/>
      <c r="GB64" s="77"/>
      <c r="GC64" s="77"/>
      <c r="GD64" s="77"/>
      <c r="GE64" s="77"/>
      <c r="GF64" s="77"/>
      <c r="GG64" s="77"/>
      <c r="GH64" s="77"/>
      <c r="GI64" s="77"/>
      <c r="GJ64" s="77"/>
      <c r="GK64" s="77"/>
      <c r="GL64" s="77"/>
      <c r="GM64" s="77"/>
      <c r="GN64" s="77"/>
      <c r="GO64" s="77"/>
      <c r="GP64" s="77"/>
      <c r="GQ64" s="77"/>
      <c r="GR64" s="77"/>
      <c r="GS64" s="77"/>
      <c r="GT64" s="77"/>
      <c r="GU64" s="77"/>
      <c r="GV64" s="77"/>
      <c r="GW64" s="77"/>
      <c r="GX64" s="77"/>
      <c r="GY64" s="77"/>
      <c r="GZ64" s="77"/>
      <c r="HA64" s="77"/>
      <c r="HB64" s="77"/>
      <c r="HC64" s="77"/>
      <c r="HD64" s="77"/>
      <c r="HE64" s="77"/>
      <c r="HF64" s="77"/>
      <c r="HG64" s="77"/>
      <c r="HH64" s="77"/>
      <c r="HI64" s="77"/>
      <c r="HJ64" s="77"/>
      <c r="HK64" s="77"/>
      <c r="HL64" s="77"/>
      <c r="HM64" s="77"/>
      <c r="HN64" s="77"/>
      <c r="HO64" s="77"/>
      <c r="HP64" s="77"/>
      <c r="HQ64" s="77"/>
      <c r="HR64" s="77"/>
      <c r="HS64" s="77"/>
      <c r="HT64" s="77"/>
      <c r="HU64" s="77"/>
      <c r="HV64" s="77"/>
      <c r="HW64" s="77"/>
      <c r="HX64" s="77"/>
      <c r="HY64" s="77"/>
      <c r="HZ64" s="77"/>
      <c r="IA64" s="77"/>
      <c r="IB64" s="77"/>
      <c r="IC64" s="77"/>
      <c r="ID64" s="77"/>
      <c r="IE64" s="77"/>
      <c r="IF64" s="77"/>
      <c r="IG64" s="77"/>
      <c r="IH64" s="77"/>
      <c r="II64" s="77"/>
      <c r="IJ64" s="77"/>
      <c r="IK64" s="77"/>
      <c r="IL64" s="77"/>
      <c r="IM64" s="77"/>
      <c r="IN64" s="77"/>
      <c r="IO64" s="77"/>
      <c r="IP64" s="77"/>
      <c r="IQ64" s="77"/>
      <c r="IR64" s="77"/>
      <c r="IS64" s="77"/>
      <c r="IT64" s="77"/>
      <c r="IU64" s="77"/>
    </row>
    <row r="65" spans="1:255" s="78" customFormat="1" ht="12" customHeight="1" x14ac:dyDescent="0.15">
      <c r="A65" s="29"/>
      <c r="B65" s="94" t="s">
        <v>51</v>
      </c>
      <c r="C65" s="97">
        <v>0</v>
      </c>
      <c r="D65" s="96">
        <v>0</v>
      </c>
      <c r="E65" s="32"/>
      <c r="F65" s="32"/>
      <c r="G65" s="73"/>
      <c r="H65" s="76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7"/>
      <c r="FO65" s="77"/>
      <c r="FP65" s="77"/>
      <c r="FQ65" s="77"/>
      <c r="FR65" s="77"/>
      <c r="FS65" s="77"/>
      <c r="FT65" s="77"/>
      <c r="FU65" s="77"/>
      <c r="FV65" s="77"/>
      <c r="FW65" s="77"/>
      <c r="FX65" s="77"/>
      <c r="FY65" s="77"/>
      <c r="FZ65" s="77"/>
      <c r="GA65" s="77"/>
      <c r="GB65" s="77"/>
      <c r="GC65" s="77"/>
      <c r="GD65" s="77"/>
      <c r="GE65" s="77"/>
      <c r="GF65" s="77"/>
      <c r="GG65" s="77"/>
      <c r="GH65" s="77"/>
      <c r="GI65" s="77"/>
      <c r="GJ65" s="77"/>
      <c r="GK65" s="77"/>
      <c r="GL65" s="77"/>
      <c r="GM65" s="77"/>
      <c r="GN65" s="77"/>
      <c r="GO65" s="77"/>
      <c r="GP65" s="77"/>
      <c r="GQ65" s="77"/>
      <c r="GR65" s="77"/>
      <c r="GS65" s="77"/>
      <c r="GT65" s="77"/>
      <c r="GU65" s="77"/>
      <c r="GV65" s="77"/>
      <c r="GW65" s="77"/>
      <c r="GX65" s="77"/>
      <c r="GY65" s="77"/>
      <c r="GZ65" s="77"/>
      <c r="HA65" s="77"/>
      <c r="HB65" s="77"/>
      <c r="HC65" s="77"/>
      <c r="HD65" s="77"/>
      <c r="HE65" s="77"/>
      <c r="HF65" s="77"/>
      <c r="HG65" s="77"/>
      <c r="HH65" s="77"/>
      <c r="HI65" s="77"/>
      <c r="HJ65" s="77"/>
      <c r="HK65" s="77"/>
      <c r="HL65" s="77"/>
      <c r="HM65" s="77"/>
      <c r="HN65" s="77"/>
      <c r="HO65" s="77"/>
      <c r="HP65" s="77"/>
      <c r="HQ65" s="77"/>
      <c r="HR65" s="77"/>
      <c r="HS65" s="77"/>
      <c r="HT65" s="77"/>
      <c r="HU65" s="77"/>
      <c r="HV65" s="77"/>
      <c r="HW65" s="77"/>
      <c r="HX65" s="77"/>
      <c r="HY65" s="77"/>
      <c r="HZ65" s="77"/>
      <c r="IA65" s="77"/>
      <c r="IB65" s="77"/>
      <c r="IC65" s="77"/>
      <c r="ID65" s="77"/>
      <c r="IE65" s="77"/>
      <c r="IF65" s="77"/>
      <c r="IG65" s="77"/>
      <c r="IH65" s="77"/>
      <c r="II65" s="77"/>
      <c r="IJ65" s="77"/>
      <c r="IK65" s="77"/>
      <c r="IL65" s="77"/>
      <c r="IM65" s="77"/>
      <c r="IN65" s="77"/>
      <c r="IO65" s="77"/>
      <c r="IP65" s="77"/>
      <c r="IQ65" s="77"/>
      <c r="IR65" s="77"/>
      <c r="IS65" s="77"/>
      <c r="IT65" s="77"/>
      <c r="IU65" s="77"/>
    </row>
    <row r="66" spans="1:255" s="78" customFormat="1" ht="12" customHeight="1" x14ac:dyDescent="0.15">
      <c r="A66" s="29"/>
      <c r="B66" s="94" t="s">
        <v>52</v>
      </c>
      <c r="C66" s="95">
        <f>G36</f>
        <v>887500</v>
      </c>
      <c r="D66" s="96">
        <f>(C66/C70)</f>
        <v>0.21968501500665244</v>
      </c>
      <c r="E66" s="32"/>
      <c r="F66" s="32"/>
      <c r="G66" s="73"/>
      <c r="H66" s="76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  <c r="FL66" s="77"/>
      <c r="FM66" s="77"/>
      <c r="FN66" s="77"/>
      <c r="FO66" s="77"/>
      <c r="FP66" s="77"/>
      <c r="FQ66" s="77"/>
      <c r="FR66" s="77"/>
      <c r="FS66" s="77"/>
      <c r="FT66" s="77"/>
      <c r="FU66" s="77"/>
      <c r="FV66" s="77"/>
      <c r="FW66" s="77"/>
      <c r="FX66" s="77"/>
      <c r="FY66" s="77"/>
      <c r="FZ66" s="77"/>
      <c r="GA66" s="77"/>
      <c r="GB66" s="77"/>
      <c r="GC66" s="77"/>
      <c r="GD66" s="77"/>
      <c r="GE66" s="77"/>
      <c r="GF66" s="77"/>
      <c r="GG66" s="77"/>
      <c r="GH66" s="77"/>
      <c r="GI66" s="77"/>
      <c r="GJ66" s="77"/>
      <c r="GK66" s="77"/>
      <c r="GL66" s="77"/>
      <c r="GM66" s="77"/>
      <c r="GN66" s="77"/>
      <c r="GO66" s="77"/>
      <c r="GP66" s="77"/>
      <c r="GQ66" s="77"/>
      <c r="GR66" s="77"/>
      <c r="GS66" s="77"/>
      <c r="GT66" s="77"/>
      <c r="GU66" s="77"/>
      <c r="GV66" s="77"/>
      <c r="GW66" s="77"/>
      <c r="GX66" s="77"/>
      <c r="GY66" s="77"/>
      <c r="GZ66" s="77"/>
      <c r="HA66" s="77"/>
      <c r="HB66" s="77"/>
      <c r="HC66" s="77"/>
      <c r="HD66" s="77"/>
      <c r="HE66" s="77"/>
      <c r="HF66" s="77"/>
      <c r="HG66" s="77"/>
      <c r="HH66" s="77"/>
      <c r="HI66" s="77"/>
      <c r="HJ66" s="77"/>
      <c r="HK66" s="77"/>
      <c r="HL66" s="77"/>
      <c r="HM66" s="77"/>
      <c r="HN66" s="77"/>
      <c r="HO66" s="77"/>
      <c r="HP66" s="77"/>
      <c r="HQ66" s="77"/>
      <c r="HR66" s="77"/>
      <c r="HS66" s="77"/>
      <c r="HT66" s="77"/>
      <c r="HU66" s="77"/>
      <c r="HV66" s="77"/>
      <c r="HW66" s="77"/>
      <c r="HX66" s="77"/>
      <c r="HY66" s="77"/>
      <c r="HZ66" s="77"/>
      <c r="IA66" s="77"/>
      <c r="IB66" s="77"/>
      <c r="IC66" s="77"/>
      <c r="ID66" s="77"/>
      <c r="IE66" s="77"/>
      <c r="IF66" s="77"/>
      <c r="IG66" s="77"/>
      <c r="IH66" s="77"/>
      <c r="II66" s="77"/>
      <c r="IJ66" s="77"/>
      <c r="IK66" s="77"/>
      <c r="IL66" s="77"/>
      <c r="IM66" s="77"/>
      <c r="IN66" s="77"/>
      <c r="IO66" s="77"/>
      <c r="IP66" s="77"/>
      <c r="IQ66" s="77"/>
      <c r="IR66" s="77"/>
      <c r="IS66" s="77"/>
      <c r="IT66" s="77"/>
      <c r="IU66" s="77"/>
    </row>
    <row r="67" spans="1:255" s="78" customFormat="1" ht="12" customHeight="1" x14ac:dyDescent="0.15">
      <c r="A67" s="29"/>
      <c r="B67" s="94" t="s">
        <v>28</v>
      </c>
      <c r="C67" s="95">
        <f>G41</f>
        <v>1000000</v>
      </c>
      <c r="D67" s="96">
        <f>(C67/C70)</f>
        <v>0.24753241127510134</v>
      </c>
      <c r="E67" s="32"/>
      <c r="F67" s="32"/>
      <c r="G67" s="73"/>
      <c r="H67" s="76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7"/>
      <c r="FO67" s="77"/>
      <c r="FP67" s="77"/>
      <c r="FQ67" s="77"/>
      <c r="FR67" s="77"/>
      <c r="FS67" s="77"/>
      <c r="FT67" s="77"/>
      <c r="FU67" s="77"/>
      <c r="FV67" s="77"/>
      <c r="FW67" s="77"/>
      <c r="FX67" s="77"/>
      <c r="FY67" s="77"/>
      <c r="FZ67" s="77"/>
      <c r="GA67" s="77"/>
      <c r="GB67" s="77"/>
      <c r="GC67" s="77"/>
      <c r="GD67" s="77"/>
      <c r="GE67" s="77"/>
      <c r="GF67" s="77"/>
      <c r="GG67" s="77"/>
      <c r="GH67" s="77"/>
      <c r="GI67" s="77"/>
      <c r="GJ67" s="77"/>
      <c r="GK67" s="77"/>
      <c r="GL67" s="77"/>
      <c r="GM67" s="77"/>
      <c r="GN67" s="77"/>
      <c r="GO67" s="77"/>
      <c r="GP67" s="77"/>
      <c r="GQ67" s="77"/>
      <c r="GR67" s="77"/>
      <c r="GS67" s="77"/>
      <c r="GT67" s="77"/>
      <c r="GU67" s="77"/>
      <c r="GV67" s="77"/>
      <c r="GW67" s="77"/>
      <c r="GX67" s="77"/>
      <c r="GY67" s="77"/>
      <c r="GZ67" s="77"/>
      <c r="HA67" s="77"/>
      <c r="HB67" s="77"/>
      <c r="HC67" s="77"/>
      <c r="HD67" s="77"/>
      <c r="HE67" s="77"/>
      <c r="HF67" s="77"/>
      <c r="HG67" s="77"/>
      <c r="HH67" s="77"/>
      <c r="HI67" s="77"/>
      <c r="HJ67" s="77"/>
      <c r="HK67" s="77"/>
      <c r="HL67" s="77"/>
      <c r="HM67" s="77"/>
      <c r="HN67" s="77"/>
      <c r="HO67" s="77"/>
      <c r="HP67" s="77"/>
      <c r="HQ67" s="77"/>
      <c r="HR67" s="77"/>
      <c r="HS67" s="77"/>
      <c r="HT67" s="77"/>
      <c r="HU67" s="77"/>
      <c r="HV67" s="77"/>
      <c r="HW67" s="77"/>
      <c r="HX67" s="77"/>
      <c r="HY67" s="77"/>
      <c r="HZ67" s="77"/>
      <c r="IA67" s="77"/>
      <c r="IB67" s="77"/>
      <c r="IC67" s="77"/>
      <c r="ID67" s="77"/>
      <c r="IE67" s="77"/>
      <c r="IF67" s="77"/>
      <c r="IG67" s="77"/>
      <c r="IH67" s="77"/>
      <c r="II67" s="77"/>
      <c r="IJ67" s="77"/>
      <c r="IK67" s="77"/>
      <c r="IL67" s="77"/>
      <c r="IM67" s="77"/>
      <c r="IN67" s="77"/>
      <c r="IO67" s="77"/>
      <c r="IP67" s="77"/>
      <c r="IQ67" s="77"/>
      <c r="IR67" s="77"/>
      <c r="IS67" s="77"/>
      <c r="IT67" s="77"/>
      <c r="IU67" s="77"/>
    </row>
    <row r="68" spans="1:255" s="78" customFormat="1" ht="12" customHeight="1" x14ac:dyDescent="0.15">
      <c r="A68" s="29"/>
      <c r="B68" s="94" t="s">
        <v>53</v>
      </c>
      <c r="C68" s="98">
        <f>G45</f>
        <v>0</v>
      </c>
      <c r="D68" s="96">
        <f>(C68/C70)</f>
        <v>0</v>
      </c>
      <c r="E68" s="33"/>
      <c r="F68" s="33"/>
      <c r="G68" s="73"/>
      <c r="H68" s="76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77"/>
      <c r="GH68" s="77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77"/>
      <c r="HD68" s="77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77"/>
      <c r="HZ68" s="77"/>
      <c r="IA68" s="77"/>
      <c r="IB68" s="77"/>
      <c r="IC68" s="77"/>
      <c r="ID68" s="77"/>
      <c r="IE68" s="77"/>
      <c r="IF68" s="77"/>
      <c r="IG68" s="77"/>
      <c r="IH68" s="77"/>
      <c r="II68" s="77"/>
      <c r="IJ68" s="77"/>
      <c r="IK68" s="77"/>
      <c r="IL68" s="77"/>
      <c r="IM68" s="77"/>
      <c r="IN68" s="77"/>
      <c r="IO68" s="77"/>
      <c r="IP68" s="77"/>
      <c r="IQ68" s="77"/>
      <c r="IR68" s="77"/>
      <c r="IS68" s="77"/>
      <c r="IT68" s="77"/>
      <c r="IU68" s="77"/>
    </row>
    <row r="69" spans="1:255" s="78" customFormat="1" ht="12" customHeight="1" x14ac:dyDescent="0.15">
      <c r="A69" s="29"/>
      <c r="B69" s="94" t="s">
        <v>54</v>
      </c>
      <c r="C69" s="98">
        <f>G48</f>
        <v>192375</v>
      </c>
      <c r="D69" s="96">
        <f>(C69/C70)</f>
        <v>4.7619047619047616E-2</v>
      </c>
      <c r="E69" s="33"/>
      <c r="F69" s="33"/>
      <c r="G69" s="73"/>
      <c r="H69" s="76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7"/>
      <c r="HK69" s="77"/>
      <c r="HL69" s="77"/>
      <c r="HM69" s="77"/>
      <c r="HN69" s="77"/>
      <c r="HO69" s="77"/>
      <c r="HP69" s="77"/>
      <c r="HQ69" s="77"/>
      <c r="HR69" s="77"/>
      <c r="HS69" s="77"/>
      <c r="HT69" s="77"/>
      <c r="HU69" s="77"/>
      <c r="HV69" s="77"/>
      <c r="HW69" s="77"/>
      <c r="HX69" s="77"/>
      <c r="HY69" s="77"/>
      <c r="HZ69" s="77"/>
      <c r="IA69" s="77"/>
      <c r="IB69" s="77"/>
      <c r="IC69" s="77"/>
      <c r="ID69" s="77"/>
      <c r="IE69" s="77"/>
      <c r="IF69" s="77"/>
      <c r="IG69" s="77"/>
      <c r="IH69" s="77"/>
      <c r="II69" s="77"/>
      <c r="IJ69" s="77"/>
      <c r="IK69" s="77"/>
      <c r="IL69" s="77"/>
      <c r="IM69" s="77"/>
      <c r="IN69" s="77"/>
      <c r="IO69" s="77"/>
      <c r="IP69" s="77"/>
      <c r="IQ69" s="77"/>
      <c r="IR69" s="77"/>
      <c r="IS69" s="77"/>
      <c r="IT69" s="77"/>
      <c r="IU69" s="77"/>
    </row>
    <row r="70" spans="1:255" s="78" customFormat="1" ht="12" customHeight="1" x14ac:dyDescent="0.15">
      <c r="A70" s="29"/>
      <c r="B70" s="91" t="s">
        <v>55</v>
      </c>
      <c r="C70" s="99">
        <f>SUM(C64:C69)</f>
        <v>4039875</v>
      </c>
      <c r="D70" s="100">
        <f>SUM(D64:D69)</f>
        <v>1</v>
      </c>
      <c r="E70" s="33"/>
      <c r="F70" s="33"/>
      <c r="G70" s="73"/>
      <c r="H70" s="76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  <c r="GA70" s="77"/>
      <c r="GB70" s="77"/>
      <c r="GC70" s="77"/>
      <c r="GD70" s="77"/>
      <c r="GE70" s="77"/>
      <c r="GF70" s="77"/>
      <c r="GG70" s="77"/>
      <c r="GH70" s="77"/>
      <c r="GI70" s="77"/>
      <c r="GJ70" s="77"/>
      <c r="GK70" s="77"/>
      <c r="GL70" s="77"/>
      <c r="GM70" s="77"/>
      <c r="GN70" s="77"/>
      <c r="GO70" s="77"/>
      <c r="GP70" s="77"/>
      <c r="GQ70" s="77"/>
      <c r="GR70" s="77"/>
      <c r="GS70" s="77"/>
      <c r="GT70" s="77"/>
      <c r="GU70" s="77"/>
      <c r="GV70" s="77"/>
      <c r="GW70" s="77"/>
      <c r="GX70" s="77"/>
      <c r="GY70" s="77"/>
      <c r="GZ70" s="77"/>
      <c r="HA70" s="77"/>
      <c r="HB70" s="77"/>
      <c r="HC70" s="77"/>
      <c r="HD70" s="77"/>
      <c r="HE70" s="77"/>
      <c r="HF70" s="77"/>
      <c r="HG70" s="77"/>
      <c r="HH70" s="77"/>
      <c r="HI70" s="77"/>
      <c r="HJ70" s="77"/>
      <c r="HK70" s="77"/>
      <c r="HL70" s="77"/>
      <c r="HM70" s="77"/>
      <c r="HN70" s="77"/>
      <c r="HO70" s="77"/>
      <c r="HP70" s="77"/>
      <c r="HQ70" s="77"/>
      <c r="HR70" s="77"/>
      <c r="HS70" s="77"/>
      <c r="HT70" s="77"/>
      <c r="HU70" s="77"/>
      <c r="HV70" s="77"/>
      <c r="HW70" s="77"/>
      <c r="HX70" s="77"/>
      <c r="HY70" s="77"/>
      <c r="HZ70" s="77"/>
      <c r="IA70" s="77"/>
      <c r="IB70" s="77"/>
      <c r="IC70" s="77"/>
      <c r="ID70" s="77"/>
      <c r="IE70" s="77"/>
      <c r="IF70" s="77"/>
      <c r="IG70" s="77"/>
      <c r="IH70" s="77"/>
      <c r="II70" s="77"/>
      <c r="IJ70" s="77"/>
      <c r="IK70" s="77"/>
      <c r="IL70" s="77"/>
      <c r="IM70" s="77"/>
      <c r="IN70" s="77"/>
      <c r="IO70" s="77"/>
      <c r="IP70" s="77"/>
      <c r="IQ70" s="77"/>
      <c r="IR70" s="77"/>
      <c r="IS70" s="77"/>
      <c r="IT70" s="77"/>
      <c r="IU70" s="77"/>
    </row>
    <row r="71" spans="1:255" s="78" customFormat="1" ht="12" customHeight="1" x14ac:dyDescent="0.15">
      <c r="A71" s="29"/>
      <c r="B71" s="31"/>
      <c r="C71" s="26"/>
      <c r="D71" s="27"/>
      <c r="E71" s="27"/>
      <c r="F71" s="27"/>
      <c r="G71" s="73"/>
      <c r="H71" s="76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7"/>
      <c r="FU71" s="77"/>
      <c r="FV71" s="77"/>
      <c r="FW71" s="77"/>
      <c r="FX71" s="77"/>
      <c r="FY71" s="77"/>
      <c r="FZ71" s="77"/>
      <c r="GA71" s="77"/>
      <c r="GB71" s="77"/>
      <c r="GC71" s="77"/>
      <c r="GD71" s="77"/>
      <c r="GE71" s="77"/>
      <c r="GF71" s="77"/>
      <c r="GG71" s="77"/>
      <c r="GH71" s="77"/>
      <c r="GI71" s="77"/>
      <c r="GJ71" s="77"/>
      <c r="GK71" s="77"/>
      <c r="GL71" s="77"/>
      <c r="GM71" s="77"/>
      <c r="GN71" s="77"/>
      <c r="GO71" s="77"/>
      <c r="GP71" s="77"/>
      <c r="GQ71" s="77"/>
      <c r="GR71" s="77"/>
      <c r="GS71" s="77"/>
      <c r="GT71" s="77"/>
      <c r="GU71" s="77"/>
      <c r="GV71" s="77"/>
      <c r="GW71" s="77"/>
      <c r="GX71" s="77"/>
      <c r="GY71" s="77"/>
      <c r="GZ71" s="77"/>
      <c r="HA71" s="77"/>
      <c r="HB71" s="77"/>
      <c r="HC71" s="77"/>
      <c r="HD71" s="77"/>
      <c r="HE71" s="77"/>
      <c r="HF71" s="77"/>
      <c r="HG71" s="77"/>
      <c r="HH71" s="77"/>
      <c r="HI71" s="77"/>
      <c r="HJ71" s="77"/>
      <c r="HK71" s="77"/>
      <c r="HL71" s="77"/>
      <c r="HM71" s="77"/>
      <c r="HN71" s="77"/>
      <c r="HO71" s="77"/>
      <c r="HP71" s="77"/>
      <c r="HQ71" s="77"/>
      <c r="HR71" s="77"/>
      <c r="HS71" s="77"/>
      <c r="HT71" s="77"/>
      <c r="HU71" s="77"/>
      <c r="HV71" s="77"/>
      <c r="HW71" s="77"/>
      <c r="HX71" s="77"/>
      <c r="HY71" s="77"/>
      <c r="HZ71" s="77"/>
      <c r="IA71" s="77"/>
      <c r="IB71" s="77"/>
      <c r="IC71" s="77"/>
      <c r="ID71" s="77"/>
      <c r="IE71" s="77"/>
      <c r="IF71" s="77"/>
      <c r="IG71" s="77"/>
      <c r="IH71" s="77"/>
      <c r="II71" s="77"/>
      <c r="IJ71" s="77"/>
      <c r="IK71" s="77"/>
      <c r="IL71" s="77"/>
      <c r="IM71" s="77"/>
      <c r="IN71" s="77"/>
      <c r="IO71" s="77"/>
      <c r="IP71" s="77"/>
      <c r="IQ71" s="77"/>
      <c r="IR71" s="77"/>
      <c r="IS71" s="77"/>
      <c r="IT71" s="77"/>
      <c r="IU71" s="77"/>
    </row>
    <row r="72" spans="1:255" s="78" customFormat="1" ht="12" customHeight="1" x14ac:dyDescent="0.15">
      <c r="A72" s="29"/>
      <c r="B72" s="74"/>
      <c r="C72" s="26"/>
      <c r="D72" s="27"/>
      <c r="E72" s="27"/>
      <c r="F72" s="27"/>
      <c r="G72" s="73"/>
      <c r="H72" s="76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7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  <c r="GA72" s="77"/>
      <c r="GB72" s="77"/>
      <c r="GC72" s="77"/>
      <c r="GD72" s="77"/>
      <c r="GE72" s="77"/>
      <c r="GF72" s="77"/>
      <c r="GG72" s="77"/>
      <c r="GH72" s="77"/>
      <c r="GI72" s="77"/>
      <c r="GJ72" s="77"/>
      <c r="GK72" s="77"/>
      <c r="GL72" s="77"/>
      <c r="GM72" s="77"/>
      <c r="GN72" s="77"/>
      <c r="GO72" s="77"/>
      <c r="GP72" s="77"/>
      <c r="GQ72" s="77"/>
      <c r="GR72" s="77"/>
      <c r="GS72" s="77"/>
      <c r="GT72" s="77"/>
      <c r="GU72" s="77"/>
      <c r="GV72" s="77"/>
      <c r="GW72" s="77"/>
      <c r="GX72" s="77"/>
      <c r="GY72" s="77"/>
      <c r="GZ72" s="77"/>
      <c r="HA72" s="77"/>
      <c r="HB72" s="77"/>
      <c r="HC72" s="77"/>
      <c r="HD72" s="77"/>
      <c r="HE72" s="77"/>
      <c r="HF72" s="77"/>
      <c r="HG72" s="77"/>
      <c r="HH72" s="77"/>
      <c r="HI72" s="77"/>
      <c r="HJ72" s="77"/>
      <c r="HK72" s="77"/>
      <c r="HL72" s="77"/>
      <c r="HM72" s="77"/>
      <c r="HN72" s="77"/>
      <c r="HO72" s="77"/>
      <c r="HP72" s="77"/>
      <c r="HQ72" s="77"/>
      <c r="HR72" s="77"/>
      <c r="HS72" s="77"/>
      <c r="HT72" s="77"/>
      <c r="HU72" s="77"/>
      <c r="HV72" s="77"/>
      <c r="HW72" s="77"/>
      <c r="HX72" s="77"/>
      <c r="HY72" s="77"/>
      <c r="HZ72" s="77"/>
      <c r="IA72" s="77"/>
      <c r="IB72" s="77"/>
      <c r="IC72" s="77"/>
      <c r="ID72" s="77"/>
      <c r="IE72" s="77"/>
      <c r="IF72" s="77"/>
      <c r="IG72" s="77"/>
      <c r="IH72" s="77"/>
      <c r="II72" s="77"/>
      <c r="IJ72" s="77"/>
      <c r="IK72" s="77"/>
      <c r="IL72" s="77"/>
      <c r="IM72" s="77"/>
      <c r="IN72" s="77"/>
      <c r="IO72" s="77"/>
      <c r="IP72" s="77"/>
      <c r="IQ72" s="77"/>
      <c r="IR72" s="77"/>
      <c r="IS72" s="77"/>
      <c r="IT72" s="77"/>
      <c r="IU72" s="77"/>
    </row>
    <row r="73" spans="1:255" s="78" customFormat="1" ht="12" customHeight="1" x14ac:dyDescent="0.15">
      <c r="A73" s="29"/>
      <c r="B73" s="107"/>
      <c r="C73" s="108" t="s">
        <v>80</v>
      </c>
      <c r="D73" s="109"/>
      <c r="E73" s="110"/>
      <c r="F73" s="33"/>
      <c r="G73" s="73"/>
      <c r="H73" s="76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77"/>
      <c r="FL73" s="77"/>
      <c r="FM73" s="77"/>
      <c r="FN73" s="77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  <c r="GA73" s="77"/>
      <c r="GB73" s="77"/>
      <c r="GC73" s="77"/>
      <c r="GD73" s="77"/>
      <c r="GE73" s="77"/>
      <c r="GF73" s="77"/>
      <c r="GG73" s="77"/>
      <c r="GH73" s="77"/>
      <c r="GI73" s="77"/>
      <c r="GJ73" s="77"/>
      <c r="GK73" s="77"/>
      <c r="GL73" s="77"/>
      <c r="GM73" s="77"/>
      <c r="GN73" s="77"/>
      <c r="GO73" s="77"/>
      <c r="GP73" s="77"/>
      <c r="GQ73" s="77"/>
      <c r="GR73" s="77"/>
      <c r="GS73" s="77"/>
      <c r="GT73" s="77"/>
      <c r="GU73" s="77"/>
      <c r="GV73" s="77"/>
      <c r="GW73" s="77"/>
      <c r="GX73" s="77"/>
      <c r="GY73" s="77"/>
      <c r="GZ73" s="77"/>
      <c r="HA73" s="77"/>
      <c r="HB73" s="77"/>
      <c r="HC73" s="77"/>
      <c r="HD73" s="77"/>
      <c r="HE73" s="77"/>
      <c r="HF73" s="77"/>
      <c r="HG73" s="77"/>
      <c r="HH73" s="77"/>
      <c r="HI73" s="77"/>
      <c r="HJ73" s="77"/>
      <c r="HK73" s="77"/>
      <c r="HL73" s="77"/>
      <c r="HM73" s="77"/>
      <c r="HN73" s="77"/>
      <c r="HO73" s="77"/>
      <c r="HP73" s="77"/>
      <c r="HQ73" s="77"/>
      <c r="HR73" s="77"/>
      <c r="HS73" s="77"/>
      <c r="HT73" s="77"/>
      <c r="HU73" s="77"/>
      <c r="HV73" s="77"/>
      <c r="HW73" s="77"/>
      <c r="HX73" s="77"/>
      <c r="HY73" s="77"/>
      <c r="HZ73" s="77"/>
      <c r="IA73" s="77"/>
      <c r="IB73" s="77"/>
      <c r="IC73" s="77"/>
      <c r="ID73" s="77"/>
      <c r="IE73" s="77"/>
      <c r="IF73" s="77"/>
      <c r="IG73" s="77"/>
      <c r="IH73" s="77"/>
      <c r="II73" s="77"/>
      <c r="IJ73" s="77"/>
      <c r="IK73" s="77"/>
      <c r="IL73" s="77"/>
      <c r="IM73" s="77"/>
      <c r="IN73" s="77"/>
      <c r="IO73" s="77"/>
      <c r="IP73" s="77"/>
      <c r="IQ73" s="77"/>
      <c r="IR73" s="77"/>
      <c r="IS73" s="77"/>
      <c r="IT73" s="77"/>
      <c r="IU73" s="77"/>
    </row>
    <row r="74" spans="1:255" s="78" customFormat="1" ht="12" customHeight="1" x14ac:dyDescent="0.15">
      <c r="A74" s="29"/>
      <c r="B74" s="91" t="s">
        <v>78</v>
      </c>
      <c r="C74" s="101">
        <v>250</v>
      </c>
      <c r="D74" s="102">
        <v>300</v>
      </c>
      <c r="E74" s="102">
        <v>350</v>
      </c>
      <c r="F74" s="34"/>
      <c r="G74" s="75"/>
      <c r="H74" s="76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7"/>
      <c r="IB74" s="77"/>
      <c r="IC74" s="77"/>
      <c r="ID74" s="77"/>
      <c r="IE74" s="77"/>
      <c r="IF74" s="77"/>
      <c r="IG74" s="77"/>
      <c r="IH74" s="77"/>
      <c r="II74" s="77"/>
      <c r="IJ74" s="77"/>
      <c r="IK74" s="77"/>
      <c r="IL74" s="77"/>
      <c r="IM74" s="77"/>
      <c r="IN74" s="77"/>
      <c r="IO74" s="77"/>
      <c r="IP74" s="77"/>
      <c r="IQ74" s="77"/>
      <c r="IR74" s="77"/>
      <c r="IS74" s="77"/>
      <c r="IT74" s="77"/>
      <c r="IU74" s="77"/>
    </row>
    <row r="75" spans="1:255" s="78" customFormat="1" ht="12" customHeight="1" x14ac:dyDescent="0.15">
      <c r="A75" s="29"/>
      <c r="B75" s="91" t="s">
        <v>79</v>
      </c>
      <c r="C75" s="99">
        <f>(G49/C74)</f>
        <v>16159.5</v>
      </c>
      <c r="D75" s="103">
        <f>(G49/D74)</f>
        <v>13466.25</v>
      </c>
      <c r="E75" s="103">
        <f>(G49/E74)</f>
        <v>11542.5</v>
      </c>
      <c r="F75" s="34"/>
      <c r="G75" s="75"/>
      <c r="H75" s="76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  <c r="GA75" s="77"/>
      <c r="GB75" s="77"/>
      <c r="GC75" s="77"/>
      <c r="GD75" s="77"/>
      <c r="GE75" s="77"/>
      <c r="GF75" s="77"/>
      <c r="GG75" s="77"/>
      <c r="GH75" s="77"/>
      <c r="GI75" s="77"/>
      <c r="GJ75" s="77"/>
      <c r="GK75" s="77"/>
      <c r="GL75" s="77"/>
      <c r="GM75" s="77"/>
      <c r="GN75" s="77"/>
      <c r="GO75" s="77"/>
      <c r="GP75" s="77"/>
      <c r="GQ75" s="77"/>
      <c r="GR75" s="77"/>
      <c r="GS75" s="77"/>
      <c r="GT75" s="77"/>
      <c r="GU75" s="77"/>
      <c r="GV75" s="77"/>
      <c r="GW75" s="77"/>
      <c r="GX75" s="77"/>
      <c r="GY75" s="77"/>
      <c r="GZ75" s="77"/>
      <c r="HA75" s="77"/>
      <c r="HB75" s="77"/>
      <c r="HC75" s="77"/>
      <c r="HD75" s="77"/>
      <c r="HE75" s="77"/>
      <c r="HF75" s="77"/>
      <c r="HG75" s="77"/>
      <c r="HH75" s="77"/>
      <c r="HI75" s="77"/>
      <c r="HJ75" s="77"/>
      <c r="HK75" s="77"/>
      <c r="HL75" s="77"/>
      <c r="HM75" s="77"/>
      <c r="HN75" s="77"/>
      <c r="HO75" s="77"/>
      <c r="HP75" s="77"/>
      <c r="HQ75" s="77"/>
      <c r="HR75" s="77"/>
      <c r="HS75" s="77"/>
      <c r="HT75" s="77"/>
      <c r="HU75" s="77"/>
      <c r="HV75" s="77"/>
      <c r="HW75" s="77"/>
      <c r="HX75" s="77"/>
      <c r="HY75" s="77"/>
      <c r="HZ75" s="77"/>
      <c r="IA75" s="77"/>
      <c r="IB75" s="77"/>
      <c r="IC75" s="77"/>
      <c r="ID75" s="77"/>
      <c r="IE75" s="77"/>
      <c r="IF75" s="77"/>
      <c r="IG75" s="77"/>
      <c r="IH75" s="77"/>
      <c r="II75" s="77"/>
      <c r="IJ75" s="77"/>
      <c r="IK75" s="77"/>
      <c r="IL75" s="77"/>
      <c r="IM75" s="77"/>
      <c r="IN75" s="77"/>
      <c r="IO75" s="77"/>
      <c r="IP75" s="77"/>
      <c r="IQ75" s="77"/>
      <c r="IR75" s="77"/>
      <c r="IS75" s="77"/>
      <c r="IT75" s="77"/>
      <c r="IU75" s="77"/>
    </row>
    <row r="76" spans="1:255" s="78" customFormat="1" ht="12" customHeight="1" x14ac:dyDescent="0.15">
      <c r="A76" s="29"/>
      <c r="B76" s="30" t="s">
        <v>56</v>
      </c>
      <c r="C76" s="28"/>
      <c r="D76" s="29"/>
      <c r="E76" s="29"/>
      <c r="F76" s="29"/>
      <c r="G76" s="29"/>
      <c r="H76" s="76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77"/>
      <c r="GA76" s="77"/>
      <c r="GB76" s="77"/>
      <c r="GC76" s="77"/>
      <c r="GD76" s="77"/>
      <c r="GE76" s="77"/>
      <c r="GF76" s="77"/>
      <c r="GG76" s="77"/>
      <c r="GH76" s="77"/>
      <c r="GI76" s="77"/>
      <c r="GJ76" s="77"/>
      <c r="GK76" s="77"/>
      <c r="GL76" s="77"/>
      <c r="GM76" s="77"/>
      <c r="GN76" s="77"/>
      <c r="GO76" s="77"/>
      <c r="GP76" s="77"/>
      <c r="GQ76" s="77"/>
      <c r="GR76" s="77"/>
      <c r="GS76" s="77"/>
      <c r="GT76" s="77"/>
      <c r="GU76" s="77"/>
      <c r="GV76" s="77"/>
      <c r="GW76" s="77"/>
      <c r="GX76" s="77"/>
      <c r="GY76" s="77"/>
      <c r="GZ76" s="77"/>
      <c r="HA76" s="77"/>
      <c r="HB76" s="77"/>
      <c r="HC76" s="77"/>
      <c r="HD76" s="77"/>
      <c r="HE76" s="77"/>
      <c r="HF76" s="77"/>
      <c r="HG76" s="77"/>
      <c r="HH76" s="77"/>
      <c r="HI76" s="77"/>
      <c r="HJ76" s="77"/>
      <c r="HK76" s="77"/>
      <c r="HL76" s="77"/>
      <c r="HM76" s="77"/>
      <c r="HN76" s="77"/>
      <c r="HO76" s="77"/>
      <c r="HP76" s="77"/>
      <c r="HQ76" s="77"/>
      <c r="HR76" s="77"/>
      <c r="HS76" s="77"/>
      <c r="HT76" s="77"/>
      <c r="HU76" s="77"/>
      <c r="HV76" s="77"/>
      <c r="HW76" s="77"/>
      <c r="HX76" s="77"/>
      <c r="HY76" s="77"/>
      <c r="HZ76" s="77"/>
      <c r="IA76" s="77"/>
      <c r="IB76" s="77"/>
      <c r="IC76" s="77"/>
      <c r="ID76" s="77"/>
      <c r="IE76" s="77"/>
      <c r="IF76" s="77"/>
      <c r="IG76" s="77"/>
      <c r="IH76" s="77"/>
      <c r="II76" s="77"/>
      <c r="IJ76" s="77"/>
      <c r="IK76" s="77"/>
      <c r="IL76" s="77"/>
      <c r="IM76" s="77"/>
      <c r="IN76" s="77"/>
      <c r="IO76" s="77"/>
      <c r="IP76" s="77"/>
      <c r="IQ76" s="77"/>
      <c r="IR76" s="77"/>
      <c r="IS76" s="77"/>
      <c r="IT76" s="77"/>
      <c r="IU76" s="77"/>
    </row>
    <row r="77" spans="1:255" s="78" customFormat="1" ht="12" customHeight="1" x14ac:dyDescent="0.15">
      <c r="A77" s="76"/>
      <c r="B77" s="76"/>
      <c r="C77" s="79"/>
      <c r="D77" s="76"/>
      <c r="E77" s="76"/>
      <c r="F77" s="76"/>
      <c r="G77" s="76"/>
      <c r="H77" s="76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  <c r="GA77" s="77"/>
      <c r="GB77" s="77"/>
      <c r="GC77" s="77"/>
      <c r="GD77" s="77"/>
      <c r="GE77" s="77"/>
      <c r="GF77" s="77"/>
      <c r="GG77" s="77"/>
      <c r="GH77" s="77"/>
      <c r="GI77" s="77"/>
      <c r="GJ77" s="77"/>
      <c r="GK77" s="77"/>
      <c r="GL77" s="77"/>
      <c r="GM77" s="77"/>
      <c r="GN77" s="77"/>
      <c r="GO77" s="77"/>
      <c r="GP77" s="77"/>
      <c r="GQ77" s="77"/>
      <c r="GR77" s="77"/>
      <c r="GS77" s="77"/>
      <c r="GT77" s="77"/>
      <c r="GU77" s="77"/>
      <c r="GV77" s="77"/>
      <c r="GW77" s="77"/>
      <c r="GX77" s="77"/>
      <c r="GY77" s="77"/>
      <c r="GZ77" s="77"/>
      <c r="HA77" s="77"/>
      <c r="HB77" s="77"/>
      <c r="HC77" s="77"/>
      <c r="HD77" s="77"/>
      <c r="HE77" s="77"/>
      <c r="HF77" s="77"/>
      <c r="HG77" s="77"/>
      <c r="HH77" s="77"/>
      <c r="HI77" s="77"/>
      <c r="HJ77" s="77"/>
      <c r="HK77" s="77"/>
      <c r="HL77" s="77"/>
      <c r="HM77" s="77"/>
      <c r="HN77" s="77"/>
      <c r="HO77" s="77"/>
      <c r="HP77" s="77"/>
      <c r="HQ77" s="77"/>
      <c r="HR77" s="77"/>
      <c r="HS77" s="77"/>
      <c r="HT77" s="77"/>
      <c r="HU77" s="77"/>
      <c r="HV77" s="77"/>
      <c r="HW77" s="77"/>
      <c r="HX77" s="77"/>
      <c r="HY77" s="77"/>
      <c r="HZ77" s="77"/>
      <c r="IA77" s="77"/>
      <c r="IB77" s="77"/>
      <c r="IC77" s="77"/>
      <c r="ID77" s="77"/>
      <c r="IE77" s="77"/>
      <c r="IF77" s="77"/>
      <c r="IG77" s="77"/>
      <c r="IH77" s="77"/>
      <c r="II77" s="77"/>
      <c r="IJ77" s="77"/>
      <c r="IK77" s="77"/>
      <c r="IL77" s="77"/>
      <c r="IM77" s="77"/>
      <c r="IN77" s="77"/>
      <c r="IO77" s="77"/>
      <c r="IP77" s="77"/>
      <c r="IQ77" s="77"/>
      <c r="IR77" s="77"/>
      <c r="IS77" s="77"/>
      <c r="IT77" s="77"/>
      <c r="IU77" s="77"/>
    </row>
  </sheetData>
  <mergeCells count="8">
    <mergeCell ref="B62:C62"/>
    <mergeCell ref="E12:F12"/>
    <mergeCell ref="E10:F10"/>
    <mergeCell ref="E9:F9"/>
    <mergeCell ref="E8:F8"/>
    <mergeCell ref="E13:F13"/>
    <mergeCell ref="E14:F14"/>
    <mergeCell ref="B16:G16"/>
  </mergeCells>
  <pageMargins left="0.74803149606299213" right="0.74803149606299213" top="0.98425196850393704" bottom="0.98425196850393704" header="0" footer="0"/>
  <pageSetup paperSize="5" scale="75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Leña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cp:lastPrinted>2022-06-02T15:33:49Z</cp:lastPrinted>
  <dcterms:created xsi:type="dcterms:W3CDTF">2020-11-27T12:49:26Z</dcterms:created>
  <dcterms:modified xsi:type="dcterms:W3CDTF">2023-03-20T12:33:04Z</dcterms:modified>
  <cp:category/>
  <cp:contentStatus/>
</cp:coreProperties>
</file>