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DO\Nueva carpeta\"/>
    </mc:Choice>
  </mc:AlternateContent>
  <bookViews>
    <workbookView xWindow="0" yWindow="0" windowWidth="14280" windowHeight="18000"/>
  </bookViews>
  <sheets>
    <sheet name="MAIZ CHOCLO MULCH" sheetId="1" r:id="rId1"/>
  </sheets>
  <definedNames>
    <definedName name="_xlnm.Print_Area" localSheetId="0">'MAIZ CHOCLO MULCH'!$A$1:$G$104</definedName>
  </definedNames>
  <calcPr calcId="162913"/>
</workbook>
</file>

<file path=xl/calcChain.xml><?xml version="1.0" encoding="utf-8"?>
<calcChain xmlns="http://schemas.openxmlformats.org/spreadsheetml/2006/main">
  <c r="G74" i="1" l="1"/>
  <c r="G60" i="1" l="1"/>
  <c r="G12" i="1" l="1"/>
  <c r="G66" i="1"/>
  <c r="G58" i="1"/>
  <c r="G64" i="1" l="1"/>
  <c r="G65" i="1"/>
  <c r="G73" i="1" l="1"/>
  <c r="G72" i="1"/>
  <c r="G71" i="1"/>
  <c r="C98" i="1" s="1"/>
  <c r="G63" i="1"/>
  <c r="G61" i="1"/>
  <c r="G57" i="1"/>
  <c r="G56" i="1"/>
  <c r="G54" i="1"/>
  <c r="G48" i="1"/>
  <c r="G47" i="1"/>
  <c r="G46" i="1"/>
  <c r="G26" i="1"/>
  <c r="G45" i="1"/>
  <c r="G44" i="1"/>
  <c r="G39" i="1"/>
  <c r="G38" i="1"/>
  <c r="G37" i="1"/>
  <c r="G36" i="1"/>
  <c r="G31" i="1"/>
  <c r="G30" i="1"/>
  <c r="G29" i="1"/>
  <c r="G28" i="1"/>
  <c r="G27" i="1"/>
  <c r="G25" i="1"/>
  <c r="G24" i="1"/>
  <c r="G23" i="1"/>
  <c r="G22" i="1"/>
  <c r="G21" i="1"/>
  <c r="G79" i="1"/>
  <c r="G32" i="1" l="1"/>
  <c r="C94" i="1" s="1"/>
  <c r="G49" i="1"/>
  <c r="C96" i="1" s="1"/>
  <c r="G67" i="1"/>
  <c r="C97" i="1" s="1"/>
  <c r="G40" i="1"/>
  <c r="C95" i="1" s="1"/>
  <c r="G76" i="1" l="1"/>
  <c r="G77" i="1" s="1"/>
  <c r="G78" i="1" l="1"/>
  <c r="C99" i="1"/>
  <c r="C100" i="1" s="1"/>
  <c r="D95" i="1" s="1"/>
  <c r="G80" i="1" l="1"/>
  <c r="C104" i="1"/>
  <c r="D104" i="1"/>
  <c r="E104" i="1"/>
  <c r="D99" i="1"/>
  <c r="D96" i="1"/>
  <c r="D98" i="1"/>
  <c r="D94" i="1"/>
  <c r="D97" i="1"/>
  <c r="D100" i="1" l="1"/>
</calcChain>
</file>

<file path=xl/comments1.xml><?xml version="1.0" encoding="utf-8"?>
<comments xmlns="http://schemas.openxmlformats.org/spreadsheetml/2006/main">
  <authors>
    <author>Santibáñez González Oscar Patricio</author>
  </authors>
  <commentList>
    <comment ref="B71" authorId="0" shapeId="0">
      <text>
        <r>
          <rPr>
            <b/>
            <sz val="9"/>
            <color indexed="81"/>
            <rFont val="Tahoma"/>
            <family val="2"/>
          </rPr>
          <t>Santibáñez González Oscar Patricio:</t>
        </r>
        <r>
          <rPr>
            <sz val="9"/>
            <color indexed="81"/>
            <rFont val="Tahoma"/>
            <family val="2"/>
          </rPr>
          <t xml:space="preserve">
tunel,  mulch o ambos?</t>
        </r>
      </text>
    </comment>
  </commentList>
</comments>
</file>

<file path=xl/sharedStrings.xml><?xml version="1.0" encoding="utf-8"?>
<sst xmlns="http://schemas.openxmlformats.org/spreadsheetml/2006/main" count="199" uniqueCount="131">
  <si>
    <t>RUBRO O CULTIVO</t>
  </si>
  <si>
    <t>VARIEDAD</t>
  </si>
  <si>
    <t>FECHA ESTIMADA  PRECIO VENTA</t>
  </si>
  <si>
    <t>NIVEL TECNOLÓGICO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</si>
  <si>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</si>
  <si>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</si>
  <si>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</si>
  <si>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</si>
  <si>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</si>
  <si>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</si>
  <si>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</si>
  <si>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</si>
  <si>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</si>
  <si>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</si>
  <si>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</si>
  <si>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</si>
  <si>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</si>
  <si>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</si>
  <si>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</si>
  <si>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</si>
  <si>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</si>
  <si>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</si>
  <si>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</si>
  <si>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</si>
  <si>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</si>
  <si>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</si>
  <si>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</si>
  <si>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</si>
  <si>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Aradura</t>
  </si>
  <si>
    <t>Octubre-Noviembre</t>
  </si>
  <si>
    <t>Subtotal Costo Maquinaria</t>
  </si>
  <si>
    <t>INSUMOS</t>
  </si>
  <si>
    <t>Insumos</t>
  </si>
  <si>
    <t>Unidad (Kg/l/u)</t>
  </si>
  <si>
    <t>Cantidad (Kg/l/u)</t>
  </si>
  <si>
    <t>FERTILIZANTES</t>
  </si>
  <si>
    <t>Urea Granulada</t>
  </si>
  <si>
    <t>kg</t>
  </si>
  <si>
    <t>HERBICIDAS</t>
  </si>
  <si>
    <t>Primagram Gold 660 SC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</si>
  <si>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</si>
  <si>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</si>
  <si>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</si>
  <si>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</si>
  <si>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</si>
  <si>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</si>
  <si>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</si>
  <si>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</si>
  <si>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</si>
  <si>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</si>
  <si>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</si>
  <si>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</si>
  <si>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</si>
  <si>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</si>
  <si>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</si>
  <si>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</si>
  <si>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</si>
  <si>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</si>
  <si>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</si>
  <si>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</si>
  <si>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</si>
  <si>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>Doñihue</t>
  </si>
  <si>
    <t>Terminal Horticola</t>
  </si>
  <si>
    <t>Paleo de acequias</t>
  </si>
  <si>
    <t>Agosto</t>
  </si>
  <si>
    <t>Julio-Agosto</t>
  </si>
  <si>
    <t>Riego</t>
  </si>
  <si>
    <t>Limpia con cultivadora</t>
  </si>
  <si>
    <t>Aplicación de Fertilizantes</t>
  </si>
  <si>
    <t>Septiembre</t>
  </si>
  <si>
    <t>Ventilacion tunel</t>
  </si>
  <si>
    <t>Cosecha</t>
  </si>
  <si>
    <t>Diciembre</t>
  </si>
  <si>
    <t>Retiro de mulch al final del cultivo</t>
  </si>
  <si>
    <t>Diciembre-Enero</t>
  </si>
  <si>
    <t>Aporca</t>
  </si>
  <si>
    <t>Rastraje</t>
  </si>
  <si>
    <t>Mayo-Julio</t>
  </si>
  <si>
    <t>Melgadura</t>
  </si>
  <si>
    <t>Asequidura</t>
  </si>
  <si>
    <t>Junio</t>
  </si>
  <si>
    <t>Octubre</t>
  </si>
  <si>
    <t>Atrazina 500 SC</t>
  </si>
  <si>
    <t>Politileno</t>
  </si>
  <si>
    <t>Flete</t>
  </si>
  <si>
    <t>Rollo 2000 mts</t>
  </si>
  <si>
    <t xml:space="preserve">Unidad </t>
  </si>
  <si>
    <t>Ingreso a la feria</t>
  </si>
  <si>
    <t>RENDIMIENTO (unidad/Há.)</t>
  </si>
  <si>
    <t>Pamela</t>
  </si>
  <si>
    <t>15 diciembre</t>
  </si>
  <si>
    <t>5 Diciembre</t>
  </si>
  <si>
    <t>Heladas - sequia- exceso de lluvia - robo</t>
  </si>
  <si>
    <t>Instalación y Retiro de Tunel</t>
  </si>
  <si>
    <t>ESCENARIOS COSTO UNITARIO  ($/kg)</t>
  </si>
  <si>
    <t>Rendimiento (unidades/Ha)</t>
  </si>
  <si>
    <t xml:space="preserve">Costo unitario ($/unidades) </t>
  </si>
  <si>
    <t>Aplicación de herbicida e insecticida</t>
  </si>
  <si>
    <t>Retiro de planta bajo mulch</t>
  </si>
  <si>
    <t>Instalación de mulch</t>
  </si>
  <si>
    <t>Recolección y acopio</t>
  </si>
  <si>
    <t>Plantación y fertilización</t>
  </si>
  <si>
    <t>Instalación Mulch</t>
  </si>
  <si>
    <t xml:space="preserve"> </t>
  </si>
  <si>
    <t xml:space="preserve">Septiembre </t>
  </si>
  <si>
    <t xml:space="preserve"> Agosto</t>
  </si>
  <si>
    <t xml:space="preserve">Diciembre </t>
  </si>
  <si>
    <t>3. Precio esperado por ventas corresponde a precio en feria mayorista Baquedano y feria Lo Valledor.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</si>
  <si>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</si>
  <si>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</si>
  <si>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Medio-Alto</t>
  </si>
  <si>
    <t>PRECIO ESPERADO ponderado ($/unidad)</t>
  </si>
  <si>
    <t>Todas</t>
  </si>
  <si>
    <t>MAIZ CHOCLO MULCH</t>
  </si>
  <si>
    <t>Plantines choclo</t>
  </si>
  <si>
    <t>Mezcla Maicera 29-14-8</t>
  </si>
  <si>
    <t>Biotron plus</t>
  </si>
  <si>
    <t>Engeo 247 SC</t>
  </si>
  <si>
    <t>Vertimec 018 ec</t>
  </si>
  <si>
    <t>L</t>
  </si>
  <si>
    <t>u</t>
  </si>
  <si>
    <t>SEMILLA-PLANTIN</t>
  </si>
  <si>
    <t>Enero</t>
  </si>
  <si>
    <t>Orthene 75 WP</t>
  </si>
  <si>
    <t>Keep (Coadyuvante)</t>
  </si>
  <si>
    <t>6. El  costo de la mano de obra incluye impuestos e  imposiciones.</t>
  </si>
  <si>
    <t>5. El costo de la maquinaria incluye costo del operador, combustible y  arriendo de la maquinaria propiamente tal.</t>
  </si>
  <si>
    <t>4. Los insumos aplicados (tipo y dosis) son referenciales y deben correspoder al territorio en particular.</t>
  </si>
  <si>
    <t>2. Precio de Insumos corresponde a  precios  colocados en el predio.</t>
  </si>
  <si>
    <t>Septiembre-Noviembre</t>
  </si>
  <si>
    <t>Septiembre-Octubre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</si>
</sst>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_-* #,##0.00\ _€_-;\-* #,##0.00\ _€_-;_-* &quot;-&quot;??\ _€_-;_-@_-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sz val="11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theme="0"/>
      <name val="Arial Narrow"/>
      <family val="2"/>
    </font>
    <font>
      <sz val="11"/>
      <color indexed="8"/>
      <name val="Calibri"/>
      <family val="2"/>
    </font>
    <font>
      <b/>
      <sz val="10"/>
      <color indexed="9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Arial Narrow"/>
      <family val="2"/>
    </font>
    <font>
      <sz val="9"/>
      <color indexed="8"/>
      <name val="Calibri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sz val="6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3">
    <xf numFmtId="0" fontId="0" fillId="0" borderId="0" applyNumberFormat="0" applyFill="0" applyBorder="0" applyProtection="0"/>
    <xf numFmtId="41" fontId="10" fillId="0" borderId="0" applyFont="0" applyFill="0" applyBorder="0" applyAlignment="0" applyProtection="0"/>
    <xf numFmtId="164" fontId="1" fillId="0" borderId="12" applyFont="0" applyFill="0" applyBorder="0" applyAlignment="0" applyProtection="0"/>
  </cellStyleXfs>
  <cellXfs count="129">
    <xf numFmtId="0" fontId="0" fillId="0" borderId="0" xfId="0" applyFont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0" xfId="0" applyNumberFormat="1" applyFont="1" applyAlignment="1"/>
    <xf numFmtId="0" fontId="2" fillId="0" borderId="0" xfId="0" applyFont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/>
    <xf numFmtId="49" fontId="3" fillId="5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4" fillId="3" borderId="25" xfId="0" applyNumberFormat="1" applyFont="1" applyFill="1" applyBorder="1" applyAlignment="1">
      <alignment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vertical="center"/>
    </xf>
    <xf numFmtId="3" fontId="4" fillId="3" borderId="25" xfId="0" applyNumberFormat="1" applyFont="1" applyFill="1" applyBorder="1" applyAlignment="1">
      <alignment vertical="center"/>
    </xf>
    <xf numFmtId="0" fontId="2" fillId="2" borderId="13" xfId="0" applyFont="1" applyFill="1" applyBorder="1" applyAlignment="1"/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3" fontId="2" fillId="2" borderId="13" xfId="0" applyNumberFormat="1" applyFont="1" applyFill="1" applyBorder="1" applyAlignment="1"/>
    <xf numFmtId="49" fontId="3" fillId="5" borderId="14" xfId="0" applyNumberFormat="1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vertical="center"/>
    </xf>
    <xf numFmtId="49" fontId="3" fillId="3" borderId="17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49" fontId="3" fillId="5" borderId="17" xfId="0" applyNumberFormat="1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166" fontId="3" fillId="2" borderId="12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 applyAlignment="1"/>
    <xf numFmtId="0" fontId="2" fillId="6" borderId="12" xfId="0" applyFont="1" applyFill="1" applyBorder="1" applyAlignment="1">
      <alignment horizontal="center"/>
    </xf>
    <xf numFmtId="0" fontId="2" fillId="6" borderId="12" xfId="0" applyFont="1" applyFill="1" applyBorder="1" applyAlignment="1"/>
    <xf numFmtId="49" fontId="5" fillId="2" borderId="19" xfId="0" applyNumberFormat="1" applyFont="1" applyFill="1" applyBorder="1" applyAlignment="1">
      <alignment vertical="center"/>
    </xf>
    <xf numFmtId="3" fontId="5" fillId="2" borderId="4" xfId="0" applyNumberFormat="1" applyFont="1" applyFill="1" applyBorder="1" applyAlignment="1">
      <alignment horizontal="right" vertical="center"/>
    </xf>
    <xf numFmtId="9" fontId="2" fillId="2" borderId="20" xfId="0" applyNumberFormat="1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167" fontId="5" fillId="7" borderId="22" xfId="0" applyNumberFormat="1" applyFont="1" applyFill="1" applyBorder="1" applyAlignment="1">
      <alignment horizontal="right" vertical="center"/>
    </xf>
    <xf numFmtId="9" fontId="5" fillId="7" borderId="23" xfId="0" applyNumberFormat="1" applyFont="1" applyFill="1" applyBorder="1" applyAlignment="1">
      <alignment horizontal="center" vertical="center"/>
    </xf>
    <xf numFmtId="49" fontId="5" fillId="9" borderId="31" xfId="0" applyNumberFormat="1" applyFont="1" applyFill="1" applyBorder="1" applyAlignment="1">
      <alignment vertical="center"/>
    </xf>
    <xf numFmtId="49" fontId="5" fillId="9" borderId="21" xfId="0" applyNumberFormat="1" applyFont="1" applyFill="1" applyBorder="1" applyAlignment="1">
      <alignment vertical="center"/>
    </xf>
    <xf numFmtId="167" fontId="5" fillId="9" borderId="22" xfId="0" applyNumberFormat="1" applyFont="1" applyFill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41" fontId="5" fillId="9" borderId="32" xfId="1" applyFont="1" applyFill="1" applyBorder="1" applyAlignment="1">
      <alignment vertical="center"/>
    </xf>
    <xf numFmtId="41" fontId="5" fillId="9" borderId="33" xfId="1" applyFont="1" applyFill="1" applyBorder="1" applyAlignment="1">
      <alignment vertical="center"/>
    </xf>
    <xf numFmtId="166" fontId="11" fillId="5" borderId="16" xfId="0" applyNumberFormat="1" applyFont="1" applyFill="1" applyBorder="1" applyAlignment="1">
      <alignment vertical="center"/>
    </xf>
    <xf numFmtId="166" fontId="11" fillId="3" borderId="18" xfId="0" applyNumberFormat="1" applyFont="1" applyFill="1" applyBorder="1" applyAlignment="1">
      <alignment vertical="center"/>
    </xf>
    <xf numFmtId="166" fontId="11" fillId="5" borderId="18" xfId="0" applyNumberFormat="1" applyFont="1" applyFill="1" applyBorder="1" applyAlignment="1">
      <alignment vertical="center"/>
    </xf>
    <xf numFmtId="166" fontId="11" fillId="10" borderId="18" xfId="0" applyNumberFormat="1" applyFont="1" applyFill="1" applyBorder="1" applyAlignment="1">
      <alignment vertical="center"/>
    </xf>
    <xf numFmtId="49" fontId="5" fillId="2" borderId="34" xfId="0" applyNumberFormat="1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/>
    <xf numFmtId="49" fontId="2" fillId="2" borderId="37" xfId="0" applyNumberFormat="1" applyFont="1" applyFill="1" applyBorder="1" applyAlignment="1">
      <alignment vertical="center"/>
    </xf>
    <xf numFmtId="0" fontId="2" fillId="2" borderId="38" xfId="0" applyFont="1" applyFill="1" applyBorder="1" applyAlignment="1"/>
    <xf numFmtId="49" fontId="2" fillId="2" borderId="39" xfId="0" applyNumberFormat="1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/>
    <xf numFmtId="49" fontId="5" fillId="7" borderId="42" xfId="0" applyNumberFormat="1" applyFont="1" applyFill="1" applyBorder="1" applyAlignment="1">
      <alignment vertical="center"/>
    </xf>
    <xf numFmtId="49" fontId="5" fillId="7" borderId="24" xfId="0" applyNumberFormat="1" applyFont="1" applyFill="1" applyBorder="1" applyAlignment="1">
      <alignment horizontal="right" vertical="center"/>
    </xf>
    <xf numFmtId="49" fontId="2" fillId="7" borderId="43" xfId="0" applyNumberFormat="1" applyFont="1" applyFill="1" applyBorder="1" applyAlignment="1">
      <alignment horizontal="center"/>
    </xf>
    <xf numFmtId="0" fontId="2" fillId="8" borderId="30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9" fontId="9" fillId="8" borderId="28" xfId="0" applyNumberFormat="1" applyFont="1" applyFill="1" applyBorder="1" applyAlignment="1">
      <alignment horizontal="center" vertical="center"/>
    </xf>
    <xf numFmtId="49" fontId="9" fillId="8" borderId="29" xfId="0" applyNumberFormat="1" applyFont="1" applyFill="1" applyBorder="1" applyAlignment="1">
      <alignment horizontal="center" vertical="center"/>
    </xf>
    <xf numFmtId="49" fontId="9" fillId="8" borderId="30" xfId="0" applyNumberFormat="1" applyFont="1" applyFill="1" applyBorder="1" applyAlignment="1">
      <alignment horizontal="center" vertical="center"/>
    </xf>
    <xf numFmtId="49" fontId="8" fillId="8" borderId="28" xfId="0" applyNumberFormat="1" applyFont="1" applyFill="1" applyBorder="1" applyAlignment="1">
      <alignment vertical="center"/>
    </xf>
    <xf numFmtId="0" fontId="5" fillId="8" borderId="29" xfId="0" applyFont="1" applyFill="1" applyBorder="1" applyAlignment="1">
      <alignment vertical="center"/>
    </xf>
    <xf numFmtId="0" fontId="0" fillId="2" borderId="44" xfId="0" applyFill="1" applyBorder="1"/>
    <xf numFmtId="49" fontId="3" fillId="3" borderId="45" xfId="0" applyNumberFormat="1" applyFont="1" applyFill="1" applyBorder="1" applyAlignment="1">
      <alignment vertical="center" wrapText="1"/>
    </xf>
    <xf numFmtId="3" fontId="14" fillId="0" borderId="46" xfId="0" applyNumberFormat="1" applyFont="1" applyBorder="1" applyAlignment="1">
      <alignment horizontal="right"/>
    </xf>
    <xf numFmtId="0" fontId="2" fillId="2" borderId="5" xfId="0" applyFont="1" applyFill="1" applyBorder="1"/>
    <xf numFmtId="49" fontId="4" fillId="3" borderId="26" xfId="0" applyNumberFormat="1" applyFont="1" applyFill="1" applyBorder="1" applyAlignment="1">
      <alignment horizontal="left" wrapText="1"/>
    </xf>
    <xf numFmtId="49" fontId="4" fillId="3" borderId="27" xfId="0" applyNumberFormat="1" applyFont="1" applyFill="1" applyBorder="1" applyAlignment="1">
      <alignment horizontal="left" wrapText="1"/>
    </xf>
    <xf numFmtId="0" fontId="0" fillId="0" borderId="0" xfId="0" applyNumberFormat="1"/>
    <xf numFmtId="0" fontId="0" fillId="0" borderId="0" xfId="0"/>
    <xf numFmtId="49" fontId="2" fillId="2" borderId="45" xfId="0" applyNumberFormat="1" applyFont="1" applyFill="1" applyBorder="1" applyAlignment="1">
      <alignment vertical="center" wrapText="1"/>
    </xf>
    <xf numFmtId="49" fontId="2" fillId="2" borderId="26" xfId="0" applyNumberFormat="1" applyFont="1" applyFill="1" applyBorder="1" applyAlignment="1">
      <alignment vertical="center" wrapText="1"/>
    </xf>
    <xf numFmtId="49" fontId="2" fillId="2" borderId="27" xfId="0" applyNumberFormat="1" applyFont="1" applyFill="1" applyBorder="1" applyAlignment="1">
      <alignment vertical="center" wrapText="1"/>
    </xf>
    <xf numFmtId="3" fontId="14" fillId="0" borderId="46" xfId="0" applyNumberFormat="1" applyFont="1" applyBorder="1" applyAlignment="1">
      <alignment horizontal="right" wrapText="1"/>
    </xf>
    <xf numFmtId="49" fontId="2" fillId="2" borderId="26" xfId="0" applyNumberFormat="1" applyFont="1" applyFill="1" applyBorder="1" applyAlignment="1">
      <alignment vertical="center"/>
    </xf>
    <xf numFmtId="49" fontId="2" fillId="2" borderId="27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0" fontId="15" fillId="2" borderId="47" xfId="0" applyFont="1" applyFill="1" applyBorder="1" applyAlignment="1">
      <alignment wrapText="1"/>
    </xf>
    <xf numFmtId="14" fontId="15" fillId="2" borderId="6" xfId="0" applyNumberFormat="1" applyFont="1" applyFill="1" applyBorder="1" applyAlignment="1"/>
    <xf numFmtId="0" fontId="15" fillId="2" borderId="3" xfId="0" applyFont="1" applyFill="1" applyBorder="1" applyAlignment="1"/>
    <xf numFmtId="0" fontId="15" fillId="2" borderId="6" xfId="0" applyFont="1" applyFill="1" applyBorder="1" applyAlignment="1"/>
    <xf numFmtId="0" fontId="15" fillId="2" borderId="6" xfId="0" applyFont="1" applyFill="1" applyBorder="1" applyAlignment="1">
      <alignment horizontal="right" wrapText="1"/>
    </xf>
    <xf numFmtId="0" fontId="0" fillId="0" borderId="0" xfId="0" applyNumberFormat="1" applyFont="1" applyAlignment="1"/>
    <xf numFmtId="0" fontId="0" fillId="2" borderId="48" xfId="0" applyFont="1" applyFill="1" applyBorder="1" applyAlignment="1"/>
    <xf numFmtId="49" fontId="16" fillId="3" borderId="4" xfId="0" applyNumberFormat="1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5" fillId="2" borderId="7" xfId="0" applyFont="1" applyFill="1" applyBorder="1" applyAlignment="1"/>
    <xf numFmtId="0" fontId="15" fillId="2" borderId="8" xfId="0" applyFont="1" applyFill="1" applyBorder="1" applyAlignment="1">
      <alignment horizontal="left"/>
    </xf>
    <xf numFmtId="0" fontId="15" fillId="2" borderId="8" xfId="0" applyFont="1" applyFill="1" applyBorder="1" applyAlignment="1"/>
    <xf numFmtId="0" fontId="15" fillId="2" borderId="8" xfId="0" applyFont="1" applyFill="1" applyBorder="1" applyAlignment="1">
      <alignment horizontal="right"/>
    </xf>
    <xf numFmtId="0" fontId="0" fillId="2" borderId="44" xfId="0" applyFont="1" applyFill="1" applyBorder="1" applyAlignment="1"/>
    <xf numFmtId="0" fontId="2" fillId="2" borderId="2" xfId="0" applyFont="1" applyFill="1" applyBorder="1" applyAlignment="1">
      <alignment horizontal="right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0" fontId="0" fillId="0" borderId="44" xfId="0" applyFill="1" applyBorder="1"/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49" fontId="17" fillId="3" borderId="9" xfId="0" applyNumberFormat="1" applyFont="1" applyFill="1" applyBorder="1" applyAlignment="1">
      <alignment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vertical="center"/>
    </xf>
    <xf numFmtId="3" fontId="17" fillId="3" borderId="9" xfId="0" applyNumberFormat="1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5" fillId="2" borderId="11" xfId="0" applyFont="1" applyFill="1" applyBorder="1" applyAlignment="1"/>
    <xf numFmtId="3" fontId="15" fillId="2" borderId="11" xfId="0" applyNumberFormat="1" applyFont="1" applyFill="1" applyBorder="1" applyAlignment="1"/>
    <xf numFmtId="0" fontId="0" fillId="0" borderId="12" xfId="0" applyNumberFormat="1" applyFont="1" applyBorder="1" applyAlignment="1"/>
    <xf numFmtId="0" fontId="5" fillId="0" borderId="9" xfId="0" applyFont="1" applyFill="1" applyBorder="1" applyAlignment="1">
      <alignment vertical="center"/>
    </xf>
  </cellXfs>
  <cellStyles count="3">
    <cellStyle name="Millares [0]" xfId="1" builtinId="6"/>
    <cellStyle name="Millares 8" xfId="2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7</xdr:col>
      <xdr:colOff>0</xdr:colOff>
      <xdr:row>7</xdr:row>
      <xdr:rowOff>73090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76200"/>
          <a:ext cx="7524750" cy="1330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107"/>
  <sheetViews>
    <sheetView showGridLines="0" tabSelected="1" topLeftCell="B1" zoomScaleNormal="100" workbookViewId="0">
      <selection activeCell="C9" sqref="C9"/>
    </sheetView>
  </sheetViews>
  <sheetFormatPr baseColWidth="10" defaultColWidth="10.85546875" defaultRowHeight="11.25" customHeight="1" x14ac:dyDescent="0.25"/>
  <cols>
    <col min="1" max="1" width="10.7109375" style="5" customWidth="1"/>
    <col min="2" max="2" width="27.28515625" style="4" customWidth="1"/>
    <col min="3" max="3" width="19.42578125" style="52" customWidth="1"/>
    <col min="4" max="4" width="14.140625" style="53" bestFit="1" customWidth="1"/>
    <col min="5" max="5" width="17.140625" style="53" customWidth="1"/>
    <col min="6" max="6" width="11" style="4" customWidth="1"/>
    <col min="7" max="7" width="23.85546875" style="4" customWidth="1"/>
    <col min="8" max="255" width="10.85546875" style="4" customWidth="1"/>
    <col min="256" max="16384" width="10.85546875" style="5"/>
  </cols>
  <sheetData>
    <row r="1" spans="1:255" ht="15" customHeight="1" x14ac:dyDescent="0.25">
      <c r="B1" s="1"/>
      <c r="C1" s="2"/>
      <c r="D1" s="3"/>
      <c r="E1" s="3"/>
      <c r="F1" s="1"/>
      <c r="G1" s="1"/>
    </row>
    <row r="2" spans="1:255" ht="15" customHeight="1" x14ac:dyDescent="0.25">
      <c r="B2" s="1"/>
      <c r="C2" s="2"/>
      <c r="D2" s="3"/>
      <c r="E2" s="3"/>
      <c r="F2" s="1"/>
      <c r="G2" s="1"/>
    </row>
    <row r="3" spans="1:255" ht="15" customHeight="1" x14ac:dyDescent="0.25">
      <c r="B3" s="1"/>
      <c r="C3" s="2"/>
      <c r="D3" s="3"/>
      <c r="E3" s="3"/>
      <c r="F3" s="1"/>
      <c r="G3" s="1"/>
    </row>
    <row r="4" spans="1:255" ht="15" customHeight="1" x14ac:dyDescent="0.25">
      <c r="B4" s="1"/>
      <c r="C4" s="2"/>
      <c r="D4" s="3"/>
      <c r="E4" s="3"/>
      <c r="F4" s="1"/>
      <c r="G4" s="1"/>
    </row>
    <row r="5" spans="1:255" ht="15" customHeight="1" x14ac:dyDescent="0.25">
      <c r="B5" s="1"/>
      <c r="C5" s="2"/>
      <c r="D5" s="3"/>
      <c r="E5" s="3"/>
      <c r="F5" s="1"/>
      <c r="G5" s="1"/>
    </row>
    <row r="6" spans="1:255" ht="15" customHeight="1" x14ac:dyDescent="0.25">
      <c r="B6" s="1"/>
      <c r="C6" s="2"/>
      <c r="D6" s="3"/>
      <c r="E6" s="3"/>
      <c r="F6" s="1"/>
      <c r="G6" s="1"/>
    </row>
    <row r="7" spans="1:255" ht="15" customHeight="1" x14ac:dyDescent="0.25">
      <c r="B7" s="1"/>
      <c r="C7" s="2"/>
      <c r="D7" s="3"/>
      <c r="E7" s="3"/>
      <c r="F7" s="1"/>
      <c r="G7" s="1"/>
    </row>
    <row r="8" spans="1:255" ht="15" customHeight="1" x14ac:dyDescent="0.25">
      <c r="B8" s="6"/>
      <c r="C8" s="7"/>
      <c r="D8" s="3"/>
      <c r="E8" s="8"/>
      <c r="F8" s="9"/>
      <c r="G8" s="9"/>
    </row>
    <row r="9" spans="1:255" s="88" customFormat="1" ht="27.75" customHeight="1" x14ac:dyDescent="0.25">
      <c r="A9" s="81"/>
      <c r="B9" s="82" t="s">
        <v>0</v>
      </c>
      <c r="C9" s="83" t="s">
        <v>113</v>
      </c>
      <c r="D9" s="84"/>
      <c r="E9" s="85" t="s">
        <v>88</v>
      </c>
      <c r="F9" s="86"/>
      <c r="G9" s="83">
        <v>30000</v>
      </c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</row>
    <row r="10" spans="1:255" s="88" customFormat="1" ht="25.5" customHeight="1" x14ac:dyDescent="0.25">
      <c r="A10" s="81"/>
      <c r="B10" s="89" t="s">
        <v>1</v>
      </c>
      <c r="C10" s="83" t="s">
        <v>89</v>
      </c>
      <c r="D10" s="84"/>
      <c r="E10" s="90" t="s">
        <v>2</v>
      </c>
      <c r="F10" s="91"/>
      <c r="G10" s="83" t="s">
        <v>90</v>
      </c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</row>
    <row r="11" spans="1:255" s="88" customFormat="1" ht="18" customHeight="1" x14ac:dyDescent="0.25">
      <c r="A11" s="81"/>
      <c r="B11" s="89" t="s">
        <v>3</v>
      </c>
      <c r="C11" s="83" t="s">
        <v>110</v>
      </c>
      <c r="D11" s="84"/>
      <c r="E11" s="90" t="s">
        <v>111</v>
      </c>
      <c r="F11" s="91"/>
      <c r="G11" s="83">
        <v>250</v>
      </c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</row>
    <row r="12" spans="1:255" s="88" customFormat="1" ht="15" x14ac:dyDescent="0.25">
      <c r="A12" s="81"/>
      <c r="B12" s="89" t="s">
        <v>4</v>
      </c>
      <c r="C12" s="83" t="s">
        <v>5</v>
      </c>
      <c r="D12" s="84"/>
      <c r="E12" s="74" t="s">
        <v>6</v>
      </c>
      <c r="F12" s="75"/>
      <c r="G12" s="83">
        <f>(G9*G11)</f>
        <v>7500000</v>
      </c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</row>
    <row r="13" spans="1:255" s="88" customFormat="1" ht="15" customHeight="1" x14ac:dyDescent="0.25">
      <c r="A13" s="81"/>
      <c r="B13" s="89" t="s">
        <v>7</v>
      </c>
      <c r="C13" s="83" t="s">
        <v>61</v>
      </c>
      <c r="D13" s="84"/>
      <c r="E13" s="90" t="s">
        <v>8</v>
      </c>
      <c r="F13" s="91"/>
      <c r="G13" s="83" t="s">
        <v>62</v>
      </c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</row>
    <row r="14" spans="1:255" s="88" customFormat="1" ht="15" x14ac:dyDescent="0.25">
      <c r="A14" s="81"/>
      <c r="B14" s="89" t="s">
        <v>9</v>
      </c>
      <c r="C14" s="92" t="s">
        <v>112</v>
      </c>
      <c r="D14" s="84"/>
      <c r="E14" s="90" t="s">
        <v>10</v>
      </c>
      <c r="F14" s="91"/>
      <c r="G14" s="92" t="s">
        <v>91</v>
      </c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</row>
    <row r="15" spans="1:255" s="88" customFormat="1" ht="25.5" customHeight="1" x14ac:dyDescent="0.25">
      <c r="A15" s="81"/>
      <c r="B15" s="89" t="s">
        <v>11</v>
      </c>
      <c r="C15" s="92" t="s">
        <v>122</v>
      </c>
      <c r="D15" s="84"/>
      <c r="E15" s="93" t="s">
        <v>12</v>
      </c>
      <c r="F15" s="94"/>
      <c r="G15" s="92" t="s">
        <v>92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</row>
    <row r="16" spans="1:255" customFormat="1" ht="12" customHeight="1" x14ac:dyDescent="0.25">
      <c r="A16" s="95"/>
      <c r="B16" s="96"/>
      <c r="C16" s="97"/>
      <c r="D16" s="98"/>
      <c r="E16" s="99"/>
      <c r="F16" s="99"/>
      <c r="G16" s="100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</row>
    <row r="17" spans="1:255" customFormat="1" ht="12" customHeight="1" x14ac:dyDescent="0.25">
      <c r="A17" s="102"/>
      <c r="B17" s="103" t="s">
        <v>13</v>
      </c>
      <c r="C17" s="104"/>
      <c r="D17" s="104"/>
      <c r="E17" s="104"/>
      <c r="F17" s="104"/>
      <c r="G17" s="104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</row>
    <row r="18" spans="1:255" customFormat="1" ht="12" customHeight="1" x14ac:dyDescent="0.25">
      <c r="A18" s="95"/>
      <c r="B18" s="105"/>
      <c r="C18" s="106"/>
      <c r="D18" s="106"/>
      <c r="E18" s="106"/>
      <c r="F18" s="107"/>
      <c r="G18" s="108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</row>
    <row r="19" spans="1:255" customFormat="1" ht="12" customHeight="1" x14ac:dyDescent="0.25">
      <c r="A19" s="109"/>
      <c r="B19" s="10" t="s">
        <v>14</v>
      </c>
      <c r="C19" s="11"/>
      <c r="D19" s="12"/>
      <c r="E19" s="12"/>
      <c r="F19" s="13"/>
      <c r="G19" s="110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  <c r="HF19" s="101"/>
      <c r="HG19" s="101"/>
      <c r="HH19" s="101"/>
      <c r="HI19" s="101"/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1"/>
      <c r="IF19" s="101"/>
      <c r="IG19" s="101"/>
      <c r="IH19" s="101"/>
      <c r="II19" s="101"/>
      <c r="IJ19" s="101"/>
      <c r="IK19" s="101"/>
      <c r="IL19" s="101"/>
      <c r="IM19" s="101"/>
      <c r="IN19" s="101"/>
      <c r="IO19" s="101"/>
      <c r="IP19" s="101"/>
      <c r="IQ19" s="101"/>
      <c r="IR19" s="101"/>
      <c r="IS19" s="101"/>
      <c r="IT19" s="101"/>
      <c r="IU19" s="101"/>
    </row>
    <row r="20" spans="1:255" customFormat="1" ht="24" customHeight="1" x14ac:dyDescent="0.25">
      <c r="A20" s="109"/>
      <c r="B20" s="111" t="s">
        <v>15</v>
      </c>
      <c r="C20" s="112" t="s">
        <v>16</v>
      </c>
      <c r="D20" s="112" t="s">
        <v>17</v>
      </c>
      <c r="E20" s="111" t="s">
        <v>18</v>
      </c>
      <c r="F20" s="112" t="s">
        <v>19</v>
      </c>
      <c r="G20" s="111" t="s">
        <v>20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  <c r="HB20" s="101"/>
      <c r="HC20" s="101"/>
      <c r="HD20" s="101"/>
      <c r="HE20" s="101"/>
      <c r="HF20" s="101"/>
      <c r="HG20" s="101"/>
      <c r="HH20" s="101"/>
      <c r="HI20" s="101"/>
      <c r="HJ20" s="101"/>
      <c r="HK20" s="101"/>
      <c r="HL20" s="101"/>
      <c r="HM20" s="101"/>
      <c r="HN20" s="101"/>
      <c r="HO20" s="101"/>
      <c r="HP20" s="101"/>
      <c r="HQ20" s="101"/>
      <c r="HR20" s="101"/>
      <c r="HS20" s="101"/>
      <c r="HT20" s="101"/>
      <c r="HU20" s="101"/>
      <c r="HV20" s="101"/>
      <c r="HW20" s="101"/>
      <c r="HX20" s="101"/>
      <c r="HY20" s="101"/>
      <c r="HZ20" s="101"/>
      <c r="IA20" s="101"/>
      <c r="IB20" s="101"/>
      <c r="IC20" s="101"/>
      <c r="ID20" s="101"/>
      <c r="IE20" s="101"/>
      <c r="IF20" s="101"/>
      <c r="IG20" s="101"/>
      <c r="IH20" s="101"/>
      <c r="II20" s="101"/>
      <c r="IJ20" s="101"/>
      <c r="IK20" s="101"/>
      <c r="IL20" s="101"/>
      <c r="IM20" s="101"/>
      <c r="IN20" s="101"/>
      <c r="IO20" s="101"/>
      <c r="IP20" s="101"/>
      <c r="IQ20" s="101"/>
      <c r="IR20" s="101"/>
      <c r="IS20" s="101"/>
      <c r="IT20" s="101"/>
      <c r="IU20" s="101"/>
    </row>
    <row r="21" spans="1:255" s="119" customFormat="1" ht="12" customHeight="1" x14ac:dyDescent="0.25">
      <c r="A21" s="113"/>
      <c r="B21" s="114" t="s">
        <v>63</v>
      </c>
      <c r="C21" s="115" t="s">
        <v>21</v>
      </c>
      <c r="D21" s="115">
        <v>4</v>
      </c>
      <c r="E21" s="115" t="s">
        <v>64</v>
      </c>
      <c r="F21" s="116">
        <v>25000</v>
      </c>
      <c r="G21" s="117">
        <f>(D21*F21)</f>
        <v>100000</v>
      </c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8"/>
      <c r="FG21" s="118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8"/>
      <c r="GK21" s="118"/>
      <c r="GL21" s="118"/>
      <c r="GM21" s="118"/>
      <c r="GN21" s="118"/>
      <c r="GO21" s="118"/>
      <c r="GP21" s="118"/>
      <c r="GQ21" s="118"/>
      <c r="GR21" s="118"/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8"/>
      <c r="HI21" s="118"/>
      <c r="HJ21" s="118"/>
      <c r="HK21" s="118"/>
      <c r="HL21" s="118"/>
      <c r="HM21" s="118"/>
      <c r="HN21" s="118"/>
      <c r="HO21" s="118"/>
      <c r="HP21" s="118"/>
      <c r="HQ21" s="118"/>
      <c r="HR21" s="118"/>
      <c r="HS21" s="118"/>
      <c r="HT21" s="118"/>
      <c r="HU21" s="118"/>
      <c r="HV21" s="118"/>
      <c r="HW21" s="118"/>
      <c r="HX21" s="118"/>
      <c r="HY21" s="118"/>
      <c r="HZ21" s="118"/>
      <c r="IA21" s="118"/>
      <c r="IB21" s="118"/>
      <c r="IC21" s="118"/>
      <c r="ID21" s="118"/>
      <c r="IE21" s="118"/>
      <c r="IF21" s="118"/>
      <c r="IG21" s="118"/>
      <c r="IH21" s="118"/>
      <c r="II21" s="118"/>
      <c r="IJ21" s="118"/>
      <c r="IK21" s="118"/>
      <c r="IL21" s="118"/>
      <c r="IM21" s="118"/>
      <c r="IN21" s="118"/>
      <c r="IO21" s="118"/>
      <c r="IP21" s="118"/>
      <c r="IQ21" s="118"/>
      <c r="IR21" s="118"/>
      <c r="IS21" s="118"/>
      <c r="IT21" s="118"/>
      <c r="IU21" s="118"/>
    </row>
    <row r="22" spans="1:255" s="119" customFormat="1" ht="12" customHeight="1" x14ac:dyDescent="0.25">
      <c r="A22" s="113"/>
      <c r="B22" s="114" t="s">
        <v>101</v>
      </c>
      <c r="C22" s="115" t="s">
        <v>21</v>
      </c>
      <c r="D22" s="115">
        <v>4</v>
      </c>
      <c r="E22" s="115" t="s">
        <v>65</v>
      </c>
      <c r="F22" s="116">
        <v>25000</v>
      </c>
      <c r="G22" s="117">
        <f>(D22*F22)</f>
        <v>100000</v>
      </c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  <c r="HN22" s="118"/>
      <c r="HO22" s="118"/>
      <c r="HP22" s="118"/>
      <c r="HQ22" s="118"/>
      <c r="HR22" s="118"/>
      <c r="HS22" s="118"/>
      <c r="HT22" s="118"/>
      <c r="HU22" s="118"/>
      <c r="HV22" s="118"/>
      <c r="HW22" s="118"/>
      <c r="HX22" s="118"/>
      <c r="HY22" s="118"/>
      <c r="HZ22" s="118"/>
      <c r="IA22" s="118"/>
      <c r="IB22" s="118"/>
      <c r="IC22" s="118"/>
      <c r="ID22" s="118"/>
      <c r="IE22" s="118"/>
      <c r="IF22" s="118"/>
      <c r="IG22" s="118"/>
      <c r="IH22" s="118"/>
      <c r="II22" s="118"/>
      <c r="IJ22" s="118"/>
      <c r="IK22" s="118"/>
      <c r="IL22" s="118"/>
      <c r="IM22" s="118"/>
      <c r="IN22" s="118"/>
      <c r="IO22" s="118"/>
      <c r="IP22" s="118"/>
      <c r="IQ22" s="118"/>
      <c r="IR22" s="118"/>
      <c r="IS22" s="118"/>
      <c r="IT22" s="118"/>
      <c r="IU22" s="118"/>
    </row>
    <row r="23" spans="1:255" s="119" customFormat="1" ht="12" customHeight="1" x14ac:dyDescent="0.25">
      <c r="A23" s="113"/>
      <c r="B23" s="114" t="s">
        <v>99</v>
      </c>
      <c r="C23" s="115" t="s">
        <v>21</v>
      </c>
      <c r="D23" s="115">
        <v>4</v>
      </c>
      <c r="E23" s="115" t="s">
        <v>65</v>
      </c>
      <c r="F23" s="116">
        <v>25000</v>
      </c>
      <c r="G23" s="117">
        <f>(D23*F23)</f>
        <v>100000</v>
      </c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118"/>
      <c r="GI23" s="118"/>
      <c r="GJ23" s="118"/>
      <c r="GK23" s="118"/>
      <c r="GL23" s="118"/>
      <c r="GM23" s="118"/>
      <c r="GN23" s="118"/>
      <c r="GO23" s="118"/>
      <c r="GP23" s="118"/>
      <c r="GQ23" s="118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  <c r="HD23" s="118"/>
      <c r="HE23" s="118"/>
      <c r="HF23" s="118"/>
      <c r="HG23" s="118"/>
      <c r="HH23" s="118"/>
      <c r="HI23" s="118"/>
      <c r="HJ23" s="118"/>
      <c r="HK23" s="118"/>
      <c r="HL23" s="118"/>
      <c r="HM23" s="118"/>
      <c r="HN23" s="118"/>
      <c r="HO23" s="118"/>
      <c r="HP23" s="118"/>
      <c r="HQ23" s="118"/>
      <c r="HR23" s="118"/>
      <c r="HS23" s="118"/>
      <c r="HT23" s="118"/>
      <c r="HU23" s="118"/>
      <c r="HV23" s="118"/>
      <c r="HW23" s="118"/>
      <c r="HX23" s="118"/>
      <c r="HY23" s="118"/>
      <c r="HZ23" s="118"/>
      <c r="IA23" s="118"/>
      <c r="IB23" s="118"/>
      <c r="IC23" s="118"/>
      <c r="ID23" s="118"/>
      <c r="IE23" s="118"/>
      <c r="IF23" s="118"/>
      <c r="IG23" s="118"/>
      <c r="IH23" s="118"/>
      <c r="II23" s="118"/>
      <c r="IJ23" s="118"/>
      <c r="IK23" s="118"/>
      <c r="IL23" s="118"/>
      <c r="IM23" s="118"/>
      <c r="IN23" s="118"/>
      <c r="IO23" s="118"/>
      <c r="IP23" s="118"/>
      <c r="IQ23" s="118"/>
      <c r="IR23" s="118"/>
      <c r="IS23" s="118"/>
      <c r="IT23" s="118"/>
      <c r="IU23" s="118"/>
    </row>
    <row r="24" spans="1:255" s="119" customFormat="1" ht="12" customHeight="1" x14ac:dyDescent="0.25">
      <c r="A24" s="113"/>
      <c r="B24" s="114" t="s">
        <v>66</v>
      </c>
      <c r="C24" s="115" t="s">
        <v>21</v>
      </c>
      <c r="D24" s="115">
        <v>10</v>
      </c>
      <c r="E24" s="115" t="s">
        <v>129</v>
      </c>
      <c r="F24" s="116">
        <v>25000</v>
      </c>
      <c r="G24" s="117">
        <f>(D24*F24)</f>
        <v>250000</v>
      </c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18"/>
      <c r="FR24" s="118"/>
      <c r="FS24" s="118"/>
      <c r="FT24" s="118"/>
      <c r="FU24" s="118"/>
      <c r="FV24" s="118"/>
      <c r="FW24" s="118"/>
      <c r="FX24" s="118"/>
      <c r="FY24" s="118"/>
      <c r="FZ24" s="118"/>
      <c r="GA24" s="118"/>
      <c r="GB24" s="118"/>
      <c r="GC24" s="118"/>
      <c r="GD24" s="118"/>
      <c r="GE24" s="118"/>
      <c r="GF24" s="118"/>
      <c r="GG24" s="118"/>
      <c r="GH24" s="118"/>
      <c r="GI24" s="118"/>
      <c r="GJ24" s="118"/>
      <c r="GK24" s="118"/>
      <c r="GL24" s="118"/>
      <c r="GM24" s="118"/>
      <c r="GN24" s="118"/>
      <c r="GO24" s="118"/>
      <c r="GP24" s="118"/>
      <c r="GQ24" s="118"/>
      <c r="GR24" s="118"/>
      <c r="GS24" s="118"/>
      <c r="GT24" s="118"/>
      <c r="GU24" s="118"/>
      <c r="GV24" s="118"/>
      <c r="GW24" s="118"/>
      <c r="GX24" s="118"/>
      <c r="GY24" s="118"/>
      <c r="GZ24" s="118"/>
      <c r="HA24" s="118"/>
      <c r="HB24" s="118"/>
      <c r="HC24" s="118"/>
      <c r="HD24" s="118"/>
      <c r="HE24" s="118"/>
      <c r="HF24" s="118"/>
      <c r="HG24" s="118"/>
      <c r="HH24" s="118"/>
      <c r="HI24" s="118"/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8"/>
      <c r="HU24" s="118"/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  <c r="IF24" s="118"/>
      <c r="IG24" s="118"/>
      <c r="IH24" s="118"/>
      <c r="II24" s="118"/>
      <c r="IJ24" s="118"/>
      <c r="IK24" s="118"/>
      <c r="IL24" s="118"/>
      <c r="IM24" s="118"/>
      <c r="IN24" s="118"/>
      <c r="IO24" s="118"/>
      <c r="IP24" s="118"/>
      <c r="IQ24" s="118"/>
      <c r="IR24" s="118"/>
      <c r="IS24" s="118"/>
      <c r="IT24" s="118"/>
      <c r="IU24" s="118"/>
    </row>
    <row r="25" spans="1:255" s="119" customFormat="1" ht="12" customHeight="1" x14ac:dyDescent="0.25">
      <c r="A25" s="113"/>
      <c r="B25" s="114" t="s">
        <v>68</v>
      </c>
      <c r="C25" s="115" t="s">
        <v>21</v>
      </c>
      <c r="D25" s="115">
        <v>4</v>
      </c>
      <c r="E25" s="115" t="s">
        <v>69</v>
      </c>
      <c r="F25" s="116">
        <v>25000</v>
      </c>
      <c r="G25" s="117">
        <f t="shared" ref="G25:G31" si="0">(D25*F25)</f>
        <v>100000</v>
      </c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8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118"/>
      <c r="GA25" s="118"/>
      <c r="GB25" s="118"/>
      <c r="GC25" s="118"/>
      <c r="GD25" s="118"/>
      <c r="GE25" s="118"/>
      <c r="GF25" s="118"/>
      <c r="GG25" s="118"/>
      <c r="GH25" s="118"/>
      <c r="GI25" s="118"/>
      <c r="GJ25" s="118"/>
      <c r="GK25" s="118"/>
      <c r="GL25" s="118"/>
      <c r="GM25" s="118"/>
      <c r="GN25" s="118"/>
      <c r="GO25" s="118"/>
      <c r="GP25" s="118"/>
      <c r="GQ25" s="118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  <c r="HM25" s="118"/>
      <c r="HN25" s="118"/>
      <c r="HO25" s="118"/>
      <c r="HP25" s="118"/>
      <c r="HQ25" s="118"/>
      <c r="HR25" s="118"/>
      <c r="HS25" s="118"/>
      <c r="HT25" s="118"/>
      <c r="HU25" s="118"/>
      <c r="HV25" s="118"/>
      <c r="HW25" s="118"/>
      <c r="HX25" s="118"/>
      <c r="HY25" s="118"/>
      <c r="HZ25" s="118"/>
      <c r="IA25" s="118"/>
      <c r="IB25" s="118"/>
      <c r="IC25" s="118"/>
      <c r="ID25" s="118"/>
      <c r="IE25" s="118"/>
      <c r="IF25" s="118"/>
      <c r="IG25" s="118"/>
      <c r="IH25" s="118"/>
      <c r="II25" s="118"/>
      <c r="IJ25" s="118"/>
      <c r="IK25" s="118"/>
      <c r="IL25" s="118"/>
      <c r="IM25" s="118"/>
      <c r="IN25" s="118"/>
      <c r="IO25" s="118"/>
      <c r="IP25" s="118"/>
      <c r="IQ25" s="118"/>
      <c r="IR25" s="118"/>
      <c r="IS25" s="118"/>
      <c r="IT25" s="118"/>
      <c r="IU25" s="118"/>
    </row>
    <row r="26" spans="1:255" s="119" customFormat="1" ht="12" customHeight="1" x14ac:dyDescent="0.25">
      <c r="A26" s="113"/>
      <c r="B26" s="114" t="s">
        <v>97</v>
      </c>
      <c r="C26" s="115" t="s">
        <v>21</v>
      </c>
      <c r="D26" s="115">
        <v>3</v>
      </c>
      <c r="E26" s="115" t="s">
        <v>129</v>
      </c>
      <c r="F26" s="116">
        <v>25000</v>
      </c>
      <c r="G26" s="117">
        <f>(D26*F26)</f>
        <v>75000</v>
      </c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8"/>
      <c r="ES26" s="118"/>
      <c r="ET26" s="118"/>
      <c r="EU26" s="118"/>
      <c r="EV26" s="118"/>
      <c r="EW26" s="118"/>
      <c r="EX26" s="118"/>
      <c r="EY26" s="118"/>
      <c r="EZ26" s="118"/>
      <c r="FA26" s="118"/>
      <c r="FB26" s="118"/>
      <c r="FC26" s="118"/>
      <c r="FD26" s="118"/>
      <c r="FE26" s="118"/>
      <c r="FF26" s="118"/>
      <c r="FG26" s="118"/>
      <c r="FH26" s="118"/>
      <c r="FI26" s="118"/>
      <c r="FJ26" s="118"/>
      <c r="FK26" s="118"/>
      <c r="FL26" s="118"/>
      <c r="FM26" s="118"/>
      <c r="FN26" s="118"/>
      <c r="FO26" s="118"/>
      <c r="FP26" s="118"/>
      <c r="FQ26" s="118"/>
      <c r="FR26" s="118"/>
      <c r="FS26" s="118"/>
      <c r="FT26" s="118"/>
      <c r="FU26" s="118"/>
      <c r="FV26" s="118"/>
      <c r="FW26" s="118"/>
      <c r="FX26" s="118"/>
      <c r="FY26" s="118"/>
      <c r="FZ26" s="118"/>
      <c r="GA26" s="118"/>
      <c r="GB26" s="118"/>
      <c r="GC26" s="118"/>
      <c r="GD26" s="118"/>
      <c r="GE26" s="118"/>
      <c r="GF26" s="118"/>
      <c r="GG26" s="118"/>
      <c r="GH26" s="118"/>
      <c r="GI26" s="118"/>
      <c r="GJ26" s="118"/>
      <c r="GK26" s="118"/>
      <c r="GL26" s="118"/>
      <c r="GM26" s="118"/>
      <c r="GN26" s="118"/>
      <c r="GO26" s="118"/>
      <c r="GP26" s="118"/>
      <c r="GQ26" s="118"/>
      <c r="GR26" s="118"/>
      <c r="GS26" s="118"/>
      <c r="GT26" s="118"/>
      <c r="GU26" s="118"/>
      <c r="GV26" s="118"/>
      <c r="GW26" s="118"/>
      <c r="GX26" s="118"/>
      <c r="GY26" s="118"/>
      <c r="GZ26" s="118"/>
      <c r="HA26" s="118"/>
      <c r="HB26" s="118"/>
      <c r="HC26" s="118"/>
      <c r="HD26" s="118"/>
      <c r="HE26" s="118"/>
      <c r="HF26" s="118"/>
      <c r="HG26" s="118"/>
      <c r="HH26" s="118"/>
      <c r="HI26" s="118"/>
      <c r="HJ26" s="118"/>
      <c r="HK26" s="118"/>
      <c r="HL26" s="118"/>
      <c r="HM26" s="118"/>
      <c r="HN26" s="118"/>
      <c r="HO26" s="118"/>
      <c r="HP26" s="118"/>
      <c r="HQ26" s="118"/>
      <c r="HR26" s="118"/>
      <c r="HS26" s="118"/>
      <c r="HT26" s="118"/>
      <c r="HU26" s="118"/>
      <c r="HV26" s="118"/>
      <c r="HW26" s="118"/>
      <c r="HX26" s="118"/>
      <c r="HY26" s="118"/>
      <c r="HZ26" s="118"/>
      <c r="IA26" s="118"/>
      <c r="IB26" s="118"/>
      <c r="IC26" s="118"/>
      <c r="ID26" s="118"/>
      <c r="IE26" s="118"/>
      <c r="IF26" s="118"/>
      <c r="IG26" s="118"/>
      <c r="IH26" s="118"/>
      <c r="II26" s="118"/>
      <c r="IJ26" s="118"/>
      <c r="IK26" s="118"/>
      <c r="IL26" s="118"/>
      <c r="IM26" s="118"/>
      <c r="IN26" s="118"/>
      <c r="IO26" s="118"/>
      <c r="IP26" s="118"/>
      <c r="IQ26" s="118"/>
      <c r="IR26" s="118"/>
      <c r="IS26" s="118"/>
      <c r="IT26" s="118"/>
      <c r="IU26" s="118"/>
    </row>
    <row r="27" spans="1:255" s="119" customFormat="1" ht="12" customHeight="1" x14ac:dyDescent="0.25">
      <c r="A27" s="113"/>
      <c r="B27" s="114" t="s">
        <v>98</v>
      </c>
      <c r="C27" s="115" t="s">
        <v>21</v>
      </c>
      <c r="D27" s="115">
        <v>6</v>
      </c>
      <c r="E27" s="115" t="s">
        <v>69</v>
      </c>
      <c r="F27" s="116">
        <v>25000</v>
      </c>
      <c r="G27" s="117">
        <f t="shared" si="0"/>
        <v>150000</v>
      </c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8"/>
      <c r="ET27" s="118"/>
      <c r="EU27" s="118"/>
      <c r="EV27" s="118"/>
      <c r="EW27" s="118"/>
      <c r="EX27" s="118"/>
      <c r="EY27" s="118"/>
      <c r="EZ27" s="118"/>
      <c r="FA27" s="118"/>
      <c r="FB27" s="118"/>
      <c r="FC27" s="118"/>
      <c r="FD27" s="118"/>
      <c r="FE27" s="118"/>
      <c r="FF27" s="118"/>
      <c r="FG27" s="118"/>
      <c r="FH27" s="118"/>
      <c r="FI27" s="118"/>
      <c r="FJ27" s="118"/>
      <c r="FK27" s="118"/>
      <c r="FL27" s="118"/>
      <c r="FM27" s="118"/>
      <c r="FN27" s="118"/>
      <c r="FO27" s="118"/>
      <c r="FP27" s="118"/>
      <c r="FQ27" s="118"/>
      <c r="FR27" s="118"/>
      <c r="FS27" s="118"/>
      <c r="FT27" s="118"/>
      <c r="FU27" s="118"/>
      <c r="FV27" s="118"/>
      <c r="FW27" s="118"/>
      <c r="FX27" s="118"/>
      <c r="FY27" s="118"/>
      <c r="FZ27" s="118"/>
      <c r="GA27" s="118"/>
      <c r="GB27" s="118"/>
      <c r="GC27" s="118"/>
      <c r="GD27" s="118"/>
      <c r="GE27" s="118"/>
      <c r="GF27" s="118"/>
      <c r="GG27" s="118"/>
      <c r="GH27" s="118"/>
      <c r="GI27" s="118"/>
      <c r="GJ27" s="118"/>
      <c r="GK27" s="118"/>
      <c r="GL27" s="118"/>
      <c r="GM27" s="118"/>
      <c r="GN27" s="118"/>
      <c r="GO27" s="118"/>
      <c r="GP27" s="118"/>
      <c r="GQ27" s="118"/>
      <c r="GR27" s="118"/>
      <c r="GS27" s="118"/>
      <c r="GT27" s="118"/>
      <c r="GU27" s="118"/>
      <c r="GV27" s="118"/>
      <c r="GW27" s="118"/>
      <c r="GX27" s="118"/>
      <c r="GY27" s="118"/>
      <c r="GZ27" s="118"/>
      <c r="HA27" s="118"/>
      <c r="HB27" s="118"/>
      <c r="HC27" s="118"/>
      <c r="HD27" s="118"/>
      <c r="HE27" s="118"/>
      <c r="HF27" s="118"/>
      <c r="HG27" s="118"/>
      <c r="HH27" s="118"/>
      <c r="HI27" s="118"/>
      <c r="HJ27" s="118"/>
      <c r="HK27" s="118"/>
      <c r="HL27" s="118"/>
      <c r="HM27" s="118"/>
      <c r="HN27" s="118"/>
      <c r="HO27" s="118"/>
      <c r="HP27" s="118"/>
      <c r="HQ27" s="118"/>
      <c r="HR27" s="118"/>
      <c r="HS27" s="118"/>
      <c r="HT27" s="118"/>
      <c r="HU27" s="118"/>
      <c r="HV27" s="118"/>
      <c r="HW27" s="118"/>
      <c r="HX27" s="118"/>
      <c r="HY27" s="118"/>
      <c r="HZ27" s="118"/>
      <c r="IA27" s="118"/>
      <c r="IB27" s="118"/>
      <c r="IC27" s="118"/>
      <c r="ID27" s="118"/>
      <c r="IE27" s="118"/>
      <c r="IF27" s="118"/>
      <c r="IG27" s="118"/>
      <c r="IH27" s="118"/>
      <c r="II27" s="118"/>
      <c r="IJ27" s="118"/>
      <c r="IK27" s="118"/>
      <c r="IL27" s="118"/>
      <c r="IM27" s="118"/>
      <c r="IN27" s="118"/>
      <c r="IO27" s="118"/>
      <c r="IP27" s="118"/>
      <c r="IQ27" s="118"/>
      <c r="IR27" s="118"/>
      <c r="IS27" s="118"/>
      <c r="IT27" s="118"/>
      <c r="IU27" s="118"/>
    </row>
    <row r="28" spans="1:255" s="119" customFormat="1" ht="12" customHeight="1" x14ac:dyDescent="0.25">
      <c r="A28" s="113"/>
      <c r="B28" s="114" t="s">
        <v>70</v>
      </c>
      <c r="C28" s="115" t="s">
        <v>21</v>
      </c>
      <c r="D28" s="115">
        <v>8</v>
      </c>
      <c r="E28" s="115" t="s">
        <v>69</v>
      </c>
      <c r="F28" s="116">
        <v>25000</v>
      </c>
      <c r="G28" s="117">
        <f t="shared" si="0"/>
        <v>200000</v>
      </c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118"/>
      <c r="EJ28" s="118"/>
      <c r="EK28" s="118"/>
      <c r="EL28" s="118"/>
      <c r="EM28" s="118"/>
      <c r="EN28" s="118"/>
      <c r="EO28" s="118"/>
      <c r="EP28" s="118"/>
      <c r="EQ28" s="118"/>
      <c r="ER28" s="118"/>
      <c r="ES28" s="118"/>
      <c r="ET28" s="118"/>
      <c r="EU28" s="118"/>
      <c r="EV28" s="118"/>
      <c r="EW28" s="118"/>
      <c r="EX28" s="118"/>
      <c r="EY28" s="118"/>
      <c r="EZ28" s="118"/>
      <c r="FA28" s="118"/>
      <c r="FB28" s="118"/>
      <c r="FC28" s="118"/>
      <c r="FD28" s="118"/>
      <c r="FE28" s="118"/>
      <c r="FF28" s="118"/>
      <c r="FG28" s="118"/>
      <c r="FH28" s="118"/>
      <c r="FI28" s="118"/>
      <c r="FJ28" s="118"/>
      <c r="FK28" s="118"/>
      <c r="FL28" s="118"/>
      <c r="FM28" s="118"/>
      <c r="FN28" s="118"/>
      <c r="FO28" s="118"/>
      <c r="FP28" s="118"/>
      <c r="FQ28" s="118"/>
      <c r="FR28" s="118"/>
      <c r="FS28" s="118"/>
      <c r="FT28" s="118"/>
      <c r="FU28" s="118"/>
      <c r="FV28" s="118"/>
      <c r="FW28" s="118"/>
      <c r="FX28" s="118"/>
      <c r="FY28" s="118"/>
      <c r="FZ28" s="118"/>
      <c r="GA28" s="118"/>
      <c r="GB28" s="118"/>
      <c r="GC28" s="118"/>
      <c r="GD28" s="118"/>
      <c r="GE28" s="118"/>
      <c r="GF28" s="118"/>
      <c r="GG28" s="118"/>
      <c r="GH28" s="118"/>
      <c r="GI28" s="118"/>
      <c r="GJ28" s="118"/>
      <c r="GK28" s="118"/>
      <c r="GL28" s="118"/>
      <c r="GM28" s="118"/>
      <c r="GN28" s="118"/>
      <c r="GO28" s="118"/>
      <c r="GP28" s="118"/>
      <c r="GQ28" s="118"/>
      <c r="GR28" s="118"/>
      <c r="GS28" s="118"/>
      <c r="GT28" s="118"/>
      <c r="GU28" s="118"/>
      <c r="GV28" s="118"/>
      <c r="GW28" s="118"/>
      <c r="GX28" s="118"/>
      <c r="GY28" s="118"/>
      <c r="GZ28" s="118"/>
      <c r="HA28" s="118"/>
      <c r="HB28" s="118"/>
      <c r="HC28" s="118"/>
      <c r="HD28" s="118"/>
      <c r="HE28" s="118"/>
      <c r="HF28" s="118"/>
      <c r="HG28" s="118"/>
      <c r="HH28" s="118"/>
      <c r="HI28" s="118"/>
      <c r="HJ28" s="118"/>
      <c r="HK28" s="118"/>
      <c r="HL28" s="118"/>
      <c r="HM28" s="118"/>
      <c r="HN28" s="118"/>
      <c r="HO28" s="118"/>
      <c r="HP28" s="118"/>
      <c r="HQ28" s="118"/>
      <c r="HR28" s="118"/>
      <c r="HS28" s="118"/>
      <c r="HT28" s="118"/>
      <c r="HU28" s="118"/>
      <c r="HV28" s="118"/>
      <c r="HW28" s="118"/>
      <c r="HX28" s="118"/>
      <c r="HY28" s="118"/>
      <c r="HZ28" s="118"/>
      <c r="IA28" s="118"/>
      <c r="IB28" s="118"/>
      <c r="IC28" s="118"/>
      <c r="ID28" s="118"/>
      <c r="IE28" s="118"/>
      <c r="IF28" s="118"/>
      <c r="IG28" s="118"/>
      <c r="IH28" s="118"/>
      <c r="II28" s="118"/>
      <c r="IJ28" s="118"/>
      <c r="IK28" s="118"/>
      <c r="IL28" s="118"/>
      <c r="IM28" s="118"/>
      <c r="IN28" s="118"/>
      <c r="IO28" s="118"/>
      <c r="IP28" s="118"/>
      <c r="IQ28" s="118"/>
      <c r="IR28" s="118"/>
      <c r="IS28" s="118"/>
      <c r="IT28" s="118"/>
      <c r="IU28" s="118"/>
    </row>
    <row r="29" spans="1:255" s="119" customFormat="1" ht="12" customHeight="1" x14ac:dyDescent="0.25">
      <c r="A29" s="113"/>
      <c r="B29" s="114" t="s">
        <v>93</v>
      </c>
      <c r="C29" s="115" t="s">
        <v>21</v>
      </c>
      <c r="D29" s="115">
        <v>6</v>
      </c>
      <c r="E29" s="115" t="s">
        <v>130</v>
      </c>
      <c r="F29" s="116">
        <v>25000</v>
      </c>
      <c r="G29" s="117">
        <f t="shared" si="0"/>
        <v>150000</v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  <c r="DJ29" s="118"/>
      <c r="DK29" s="118"/>
      <c r="DL29" s="118"/>
      <c r="DM29" s="118"/>
      <c r="DN29" s="118"/>
      <c r="DO29" s="118"/>
      <c r="DP29" s="118"/>
      <c r="DQ29" s="118"/>
      <c r="DR29" s="118"/>
      <c r="DS29" s="118"/>
      <c r="DT29" s="118"/>
      <c r="DU29" s="118"/>
      <c r="DV29" s="118"/>
      <c r="DW29" s="118"/>
      <c r="DX29" s="118"/>
      <c r="DY29" s="118"/>
      <c r="DZ29" s="118"/>
      <c r="EA29" s="118"/>
      <c r="EB29" s="118"/>
      <c r="EC29" s="118"/>
      <c r="ED29" s="118"/>
      <c r="EE29" s="118"/>
      <c r="EF29" s="118"/>
      <c r="EG29" s="118"/>
      <c r="EH29" s="118"/>
      <c r="EI29" s="118"/>
      <c r="EJ29" s="118"/>
      <c r="EK29" s="118"/>
      <c r="EL29" s="118"/>
      <c r="EM29" s="118"/>
      <c r="EN29" s="118"/>
      <c r="EO29" s="118"/>
      <c r="EP29" s="118"/>
      <c r="EQ29" s="118"/>
      <c r="ER29" s="118"/>
      <c r="ES29" s="118"/>
      <c r="ET29" s="118"/>
      <c r="EU29" s="118"/>
      <c r="EV29" s="118"/>
      <c r="EW29" s="118"/>
      <c r="EX29" s="118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8"/>
      <c r="FL29" s="118"/>
      <c r="FM29" s="118"/>
      <c r="FN29" s="118"/>
      <c r="FO29" s="118"/>
      <c r="FP29" s="118"/>
      <c r="FQ29" s="118"/>
      <c r="FR29" s="118"/>
      <c r="FS29" s="118"/>
      <c r="FT29" s="118"/>
      <c r="FU29" s="118"/>
      <c r="FV29" s="118"/>
      <c r="FW29" s="118"/>
      <c r="FX29" s="118"/>
      <c r="FY29" s="118"/>
      <c r="FZ29" s="118"/>
      <c r="GA29" s="118"/>
      <c r="GB29" s="118"/>
      <c r="GC29" s="118"/>
      <c r="GD29" s="118"/>
      <c r="GE29" s="118"/>
      <c r="GF29" s="118"/>
      <c r="GG29" s="118"/>
      <c r="GH29" s="118"/>
      <c r="GI29" s="118"/>
      <c r="GJ29" s="118"/>
      <c r="GK29" s="118"/>
      <c r="GL29" s="118"/>
      <c r="GM29" s="118"/>
      <c r="GN29" s="118"/>
      <c r="GO29" s="118"/>
      <c r="GP29" s="118"/>
      <c r="GQ29" s="118"/>
      <c r="GR29" s="118"/>
      <c r="GS29" s="118"/>
      <c r="GT29" s="118"/>
      <c r="GU29" s="118"/>
      <c r="GV29" s="118"/>
      <c r="GW29" s="118"/>
      <c r="GX29" s="118"/>
      <c r="GY29" s="118"/>
      <c r="GZ29" s="118"/>
      <c r="HA29" s="118"/>
      <c r="HB29" s="118"/>
      <c r="HC29" s="118"/>
      <c r="HD29" s="118"/>
      <c r="HE29" s="118"/>
      <c r="HF29" s="118"/>
      <c r="HG29" s="118"/>
      <c r="HH29" s="118"/>
      <c r="HI29" s="118"/>
      <c r="HJ29" s="118"/>
      <c r="HK29" s="118"/>
      <c r="HL29" s="118"/>
      <c r="HM29" s="118"/>
      <c r="HN29" s="118"/>
      <c r="HO29" s="118"/>
      <c r="HP29" s="118"/>
      <c r="HQ29" s="118"/>
      <c r="HR29" s="118"/>
      <c r="HS29" s="118"/>
      <c r="HT29" s="118"/>
      <c r="HU29" s="118"/>
      <c r="HV29" s="118"/>
      <c r="HW29" s="118"/>
      <c r="HX29" s="118"/>
      <c r="HY29" s="118"/>
      <c r="HZ29" s="118"/>
      <c r="IA29" s="118"/>
      <c r="IB29" s="118"/>
      <c r="IC29" s="118"/>
      <c r="ID29" s="118"/>
      <c r="IE29" s="118"/>
      <c r="IF29" s="118"/>
      <c r="IG29" s="118"/>
      <c r="IH29" s="118"/>
      <c r="II29" s="118"/>
      <c r="IJ29" s="118"/>
      <c r="IK29" s="118"/>
      <c r="IL29" s="118"/>
      <c r="IM29" s="118"/>
      <c r="IN29" s="118"/>
      <c r="IO29" s="118"/>
      <c r="IP29" s="118"/>
      <c r="IQ29" s="118"/>
      <c r="IR29" s="118"/>
      <c r="IS29" s="118"/>
      <c r="IT29" s="118"/>
      <c r="IU29" s="118"/>
    </row>
    <row r="30" spans="1:255" s="119" customFormat="1" ht="12" customHeight="1" x14ac:dyDescent="0.25">
      <c r="A30" s="113"/>
      <c r="B30" s="114" t="s">
        <v>71</v>
      </c>
      <c r="C30" s="115" t="s">
        <v>21</v>
      </c>
      <c r="D30" s="115">
        <v>28</v>
      </c>
      <c r="E30" s="115" t="s">
        <v>72</v>
      </c>
      <c r="F30" s="116">
        <v>25000</v>
      </c>
      <c r="G30" s="117">
        <f t="shared" si="0"/>
        <v>700000</v>
      </c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  <c r="CN30" s="118"/>
      <c r="CO30" s="118"/>
      <c r="CP30" s="118"/>
      <c r="CQ30" s="118"/>
      <c r="CR30" s="118"/>
      <c r="CS30" s="118"/>
      <c r="CT30" s="118"/>
      <c r="CU30" s="118"/>
      <c r="CV30" s="118"/>
      <c r="CW30" s="118"/>
      <c r="CX30" s="118"/>
      <c r="CY30" s="118"/>
      <c r="CZ30" s="118"/>
      <c r="DA30" s="118"/>
      <c r="DB30" s="118"/>
      <c r="DC30" s="118"/>
      <c r="DD30" s="118"/>
      <c r="DE30" s="118"/>
      <c r="DF30" s="118"/>
      <c r="DG30" s="118"/>
      <c r="DH30" s="118"/>
      <c r="DI30" s="118"/>
      <c r="DJ30" s="118"/>
      <c r="DK30" s="118"/>
      <c r="DL30" s="118"/>
      <c r="DM30" s="118"/>
      <c r="DN30" s="118"/>
      <c r="DO30" s="118"/>
      <c r="DP30" s="118"/>
      <c r="DQ30" s="118"/>
      <c r="DR30" s="118"/>
      <c r="DS30" s="118"/>
      <c r="DT30" s="118"/>
      <c r="DU30" s="118"/>
      <c r="DV30" s="118"/>
      <c r="DW30" s="118"/>
      <c r="DX30" s="118"/>
      <c r="DY30" s="118"/>
      <c r="DZ30" s="118"/>
      <c r="EA30" s="118"/>
      <c r="EB30" s="118"/>
      <c r="EC30" s="118"/>
      <c r="ED30" s="118"/>
      <c r="EE30" s="118"/>
      <c r="EF30" s="118"/>
      <c r="EG30" s="118"/>
      <c r="EH30" s="118"/>
      <c r="EI30" s="118"/>
      <c r="EJ30" s="118"/>
      <c r="EK30" s="118"/>
      <c r="EL30" s="118"/>
      <c r="EM30" s="118"/>
      <c r="EN30" s="118"/>
      <c r="EO30" s="118"/>
      <c r="EP30" s="118"/>
      <c r="EQ30" s="118"/>
      <c r="ER30" s="118"/>
      <c r="ES30" s="118"/>
      <c r="ET30" s="118"/>
      <c r="EU30" s="118"/>
      <c r="EV30" s="118"/>
      <c r="EW30" s="118"/>
      <c r="EX30" s="118"/>
      <c r="EY30" s="118"/>
      <c r="EZ30" s="118"/>
      <c r="FA30" s="118"/>
      <c r="FB30" s="118"/>
      <c r="FC30" s="118"/>
      <c r="FD30" s="118"/>
      <c r="FE30" s="118"/>
      <c r="FF30" s="118"/>
      <c r="FG30" s="118"/>
      <c r="FH30" s="118"/>
      <c r="FI30" s="118"/>
      <c r="FJ30" s="118"/>
      <c r="FK30" s="118"/>
      <c r="FL30" s="118"/>
      <c r="FM30" s="118"/>
      <c r="FN30" s="118"/>
      <c r="FO30" s="118"/>
      <c r="FP30" s="118"/>
      <c r="FQ30" s="118"/>
      <c r="FR30" s="118"/>
      <c r="FS30" s="118"/>
      <c r="FT30" s="118"/>
      <c r="FU30" s="118"/>
      <c r="FV30" s="118"/>
      <c r="FW30" s="118"/>
      <c r="FX30" s="118"/>
      <c r="FY30" s="118"/>
      <c r="FZ30" s="118"/>
      <c r="GA30" s="118"/>
      <c r="GB30" s="118"/>
      <c r="GC30" s="118"/>
      <c r="GD30" s="118"/>
      <c r="GE30" s="118"/>
      <c r="GF30" s="118"/>
      <c r="GG30" s="118"/>
      <c r="GH30" s="118"/>
      <c r="GI30" s="118"/>
      <c r="GJ30" s="118"/>
      <c r="GK30" s="118"/>
      <c r="GL30" s="118"/>
      <c r="GM30" s="118"/>
      <c r="GN30" s="118"/>
      <c r="GO30" s="118"/>
      <c r="GP30" s="118"/>
      <c r="GQ30" s="118"/>
      <c r="GR30" s="118"/>
      <c r="GS30" s="118"/>
      <c r="GT30" s="118"/>
      <c r="GU30" s="118"/>
      <c r="GV30" s="118"/>
      <c r="GW30" s="118"/>
      <c r="GX30" s="118"/>
      <c r="GY30" s="118"/>
      <c r="GZ30" s="118"/>
      <c r="HA30" s="118"/>
      <c r="HB30" s="118"/>
      <c r="HC30" s="118"/>
      <c r="HD30" s="118"/>
      <c r="HE30" s="118"/>
      <c r="HF30" s="118"/>
      <c r="HG30" s="118"/>
      <c r="HH30" s="118"/>
      <c r="HI30" s="118"/>
      <c r="HJ30" s="118"/>
      <c r="HK30" s="118"/>
      <c r="HL30" s="118"/>
      <c r="HM30" s="118"/>
      <c r="HN30" s="118"/>
      <c r="HO30" s="118"/>
      <c r="HP30" s="118"/>
      <c r="HQ30" s="118"/>
      <c r="HR30" s="118"/>
      <c r="HS30" s="118"/>
      <c r="HT30" s="118"/>
      <c r="HU30" s="118"/>
      <c r="HV30" s="118"/>
      <c r="HW30" s="118"/>
      <c r="HX30" s="118"/>
      <c r="HY30" s="118"/>
      <c r="HZ30" s="118"/>
      <c r="IA30" s="118"/>
      <c r="IB30" s="118"/>
      <c r="IC30" s="118"/>
      <c r="ID30" s="118"/>
      <c r="IE30" s="118"/>
      <c r="IF30" s="118"/>
      <c r="IG30" s="118"/>
      <c r="IH30" s="118"/>
      <c r="II30" s="118"/>
      <c r="IJ30" s="118"/>
      <c r="IK30" s="118"/>
      <c r="IL30" s="118"/>
      <c r="IM30" s="118"/>
      <c r="IN30" s="118"/>
      <c r="IO30" s="118"/>
      <c r="IP30" s="118"/>
      <c r="IQ30" s="118"/>
      <c r="IR30" s="118"/>
      <c r="IS30" s="118"/>
      <c r="IT30" s="118"/>
      <c r="IU30" s="118"/>
    </row>
    <row r="31" spans="1:255" s="119" customFormat="1" ht="12" customHeight="1" x14ac:dyDescent="0.25">
      <c r="A31" s="113"/>
      <c r="B31" s="114" t="s">
        <v>73</v>
      </c>
      <c r="C31" s="115" t="s">
        <v>21</v>
      </c>
      <c r="D31" s="115">
        <v>2</v>
      </c>
      <c r="E31" s="115" t="s">
        <v>74</v>
      </c>
      <c r="F31" s="116">
        <v>25000</v>
      </c>
      <c r="G31" s="117">
        <f t="shared" si="0"/>
        <v>50000</v>
      </c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8"/>
      <c r="DQ31" s="118"/>
      <c r="DR31" s="118"/>
      <c r="DS31" s="118"/>
      <c r="DT31" s="118"/>
      <c r="DU31" s="118"/>
      <c r="DV31" s="118"/>
      <c r="DW31" s="118"/>
      <c r="DX31" s="118"/>
      <c r="DY31" s="118"/>
      <c r="DZ31" s="118"/>
      <c r="EA31" s="118"/>
      <c r="EB31" s="118"/>
      <c r="EC31" s="118"/>
      <c r="ED31" s="118"/>
      <c r="EE31" s="118"/>
      <c r="EF31" s="118"/>
      <c r="EG31" s="118"/>
      <c r="EH31" s="118"/>
      <c r="EI31" s="118"/>
      <c r="EJ31" s="118"/>
      <c r="EK31" s="118"/>
      <c r="EL31" s="118"/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/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/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/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/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118"/>
      <c r="ID31" s="118"/>
      <c r="IE31" s="118"/>
      <c r="IF31" s="118"/>
      <c r="IG31" s="118"/>
      <c r="IH31" s="118"/>
      <c r="II31" s="118"/>
      <c r="IJ31" s="118"/>
      <c r="IK31" s="118"/>
      <c r="IL31" s="118"/>
      <c r="IM31" s="118"/>
      <c r="IN31" s="118"/>
      <c r="IO31" s="118"/>
      <c r="IP31" s="118"/>
      <c r="IQ31" s="118"/>
      <c r="IR31" s="118"/>
      <c r="IS31" s="118"/>
      <c r="IT31" s="118"/>
      <c r="IU31" s="118"/>
    </row>
    <row r="32" spans="1:255" customFormat="1" ht="11.25" customHeight="1" x14ac:dyDescent="0.25">
      <c r="A32" s="101"/>
      <c r="B32" s="120" t="s">
        <v>22</v>
      </c>
      <c r="C32" s="121"/>
      <c r="D32" s="121"/>
      <c r="E32" s="121"/>
      <c r="F32" s="122"/>
      <c r="G32" s="123">
        <f>SUM(G21:G31)</f>
        <v>1975000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</row>
    <row r="33" spans="1:255" customFormat="1" ht="15.75" customHeight="1" x14ac:dyDescent="0.25">
      <c r="A33" s="109"/>
      <c r="B33" s="124"/>
      <c r="C33" s="125"/>
      <c r="D33" s="125"/>
      <c r="E33" s="125"/>
      <c r="F33" s="126"/>
      <c r="G33" s="126"/>
      <c r="H33" s="101"/>
      <c r="I33" s="101"/>
      <c r="J33" s="101"/>
      <c r="K33" s="127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1"/>
      <c r="FL33" s="101"/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1"/>
      <c r="GA33" s="101"/>
      <c r="GB33" s="101"/>
      <c r="GC33" s="101"/>
      <c r="GD33" s="101"/>
      <c r="GE33" s="101"/>
      <c r="GF33" s="101"/>
      <c r="GG33" s="101"/>
      <c r="GH33" s="101"/>
      <c r="GI33" s="101"/>
      <c r="GJ33" s="101"/>
      <c r="GK33" s="101"/>
      <c r="GL33" s="101"/>
      <c r="GM33" s="101"/>
      <c r="GN33" s="101"/>
      <c r="GO33" s="101"/>
      <c r="GP33" s="101"/>
      <c r="GQ33" s="101"/>
      <c r="GR33" s="101"/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1"/>
      <c r="HG33" s="101"/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1"/>
      <c r="HV33" s="101"/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1"/>
      <c r="IK33" s="101"/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</row>
    <row r="34" spans="1:255" customFormat="1" ht="12" customHeight="1" x14ac:dyDescent="0.25">
      <c r="A34" s="109"/>
      <c r="B34" s="10" t="s">
        <v>23</v>
      </c>
      <c r="C34" s="11"/>
      <c r="D34" s="12"/>
      <c r="E34" s="12"/>
      <c r="F34" s="13"/>
      <c r="G34" s="110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1"/>
      <c r="EW34" s="101"/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1"/>
      <c r="FL34" s="101"/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1"/>
      <c r="GA34" s="101"/>
      <c r="GB34" s="101"/>
      <c r="GC34" s="101"/>
      <c r="GD34" s="101"/>
      <c r="GE34" s="101"/>
      <c r="GF34" s="101"/>
      <c r="GG34" s="101"/>
      <c r="GH34" s="101"/>
      <c r="GI34" s="101"/>
      <c r="GJ34" s="101"/>
      <c r="GK34" s="101"/>
      <c r="GL34" s="101"/>
      <c r="GM34" s="101"/>
      <c r="GN34" s="101"/>
      <c r="GO34" s="101"/>
      <c r="GP34" s="101"/>
      <c r="GQ34" s="101"/>
      <c r="GR34" s="101"/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1"/>
      <c r="HG34" s="101"/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1"/>
      <c r="HV34" s="101"/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1"/>
      <c r="IK34" s="101"/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</row>
    <row r="35" spans="1:255" customFormat="1" ht="24" customHeight="1" x14ac:dyDescent="0.25">
      <c r="A35" s="109"/>
      <c r="B35" s="111" t="s">
        <v>15</v>
      </c>
      <c r="C35" s="112" t="s">
        <v>16</v>
      </c>
      <c r="D35" s="112" t="s">
        <v>17</v>
      </c>
      <c r="E35" s="111" t="s">
        <v>18</v>
      </c>
      <c r="F35" s="112" t="s">
        <v>19</v>
      </c>
      <c r="G35" s="111" t="s">
        <v>20</v>
      </c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101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101"/>
      <c r="GG35" s="101"/>
      <c r="GH35" s="101"/>
      <c r="GI35" s="101"/>
      <c r="GJ35" s="101"/>
      <c r="GK35" s="101"/>
      <c r="GL35" s="101"/>
      <c r="GM35" s="101"/>
      <c r="GN35" s="101"/>
      <c r="GO35" s="101"/>
      <c r="GP35" s="101"/>
      <c r="GQ35" s="101"/>
      <c r="GR35" s="101"/>
      <c r="GS35" s="101"/>
      <c r="GT35" s="101"/>
      <c r="GU35" s="101"/>
      <c r="GV35" s="101"/>
      <c r="GW35" s="101"/>
      <c r="GX35" s="101"/>
      <c r="GY35" s="101"/>
      <c r="GZ35" s="101"/>
      <c r="HA35" s="101"/>
      <c r="HB35" s="101"/>
      <c r="HC35" s="101"/>
      <c r="HD35" s="101"/>
      <c r="HE35" s="101"/>
      <c r="HF35" s="101"/>
      <c r="HG35" s="101"/>
      <c r="HH35" s="101"/>
      <c r="HI35" s="101"/>
      <c r="HJ35" s="101"/>
      <c r="HK35" s="101"/>
      <c r="HL35" s="101"/>
      <c r="HM35" s="101"/>
      <c r="HN35" s="101"/>
      <c r="HO35" s="101"/>
      <c r="HP35" s="101"/>
      <c r="HQ35" s="101"/>
      <c r="HR35" s="101"/>
      <c r="HS35" s="101"/>
      <c r="HT35" s="101"/>
      <c r="HU35" s="101"/>
      <c r="HV35" s="101"/>
      <c r="HW35" s="101"/>
      <c r="HX35" s="101"/>
      <c r="HY35" s="101"/>
      <c r="HZ35" s="101"/>
      <c r="IA35" s="101"/>
      <c r="IB35" s="101"/>
      <c r="IC35" s="101"/>
      <c r="ID35" s="101"/>
      <c r="IE35" s="101"/>
      <c r="IF35" s="101"/>
      <c r="IG35" s="101"/>
      <c r="IH35" s="101"/>
      <c r="II35" s="101"/>
      <c r="IJ35" s="101"/>
      <c r="IK35" s="101"/>
      <c r="IL35" s="101"/>
      <c r="IM35" s="101"/>
      <c r="IN35" s="101"/>
      <c r="IO35" s="101"/>
      <c r="IP35" s="101"/>
      <c r="IQ35" s="101"/>
      <c r="IR35" s="101"/>
      <c r="IS35" s="101"/>
      <c r="IT35" s="101"/>
      <c r="IU35" s="101"/>
    </row>
    <row r="36" spans="1:255" s="119" customFormat="1" ht="12" customHeight="1" x14ac:dyDescent="0.25">
      <c r="A36" s="113"/>
      <c r="B36" s="114" t="s">
        <v>102</v>
      </c>
      <c r="C36" s="115" t="s">
        <v>60</v>
      </c>
      <c r="D36" s="115">
        <v>2</v>
      </c>
      <c r="E36" s="115" t="s">
        <v>65</v>
      </c>
      <c r="F36" s="116">
        <v>30000</v>
      </c>
      <c r="G36" s="117">
        <f>(D36*F36)</f>
        <v>60000</v>
      </c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118"/>
      <c r="DQ36" s="118"/>
      <c r="DR36" s="118"/>
      <c r="DS36" s="11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118"/>
      <c r="EE36" s="118"/>
      <c r="EF36" s="118"/>
      <c r="EG36" s="11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118"/>
      <c r="ES36" s="118"/>
      <c r="ET36" s="118"/>
      <c r="EU36" s="118"/>
      <c r="EV36" s="118"/>
      <c r="EW36" s="118"/>
      <c r="EX36" s="118"/>
      <c r="EY36" s="118"/>
      <c r="EZ36" s="118"/>
      <c r="FA36" s="118"/>
      <c r="FB36" s="118"/>
      <c r="FC36" s="118"/>
      <c r="FD36" s="118"/>
      <c r="FE36" s="118"/>
      <c r="FF36" s="118"/>
      <c r="FG36" s="118"/>
      <c r="FH36" s="118"/>
      <c r="FI36" s="118"/>
      <c r="FJ36" s="118"/>
      <c r="FK36" s="118"/>
      <c r="FL36" s="118"/>
      <c r="FM36" s="118"/>
      <c r="FN36" s="118"/>
      <c r="FO36" s="118"/>
      <c r="FP36" s="118"/>
      <c r="FQ36" s="118"/>
      <c r="FR36" s="118"/>
      <c r="FS36" s="118"/>
      <c r="FT36" s="118"/>
      <c r="FU36" s="118"/>
      <c r="FV36" s="118"/>
      <c r="FW36" s="118"/>
      <c r="FX36" s="118"/>
      <c r="FY36" s="118"/>
      <c r="FZ36" s="118"/>
      <c r="GA36" s="118"/>
      <c r="GB36" s="118"/>
      <c r="GC36" s="118"/>
      <c r="GD36" s="118"/>
      <c r="GE36" s="118"/>
      <c r="GF36" s="118"/>
      <c r="GG36" s="118"/>
      <c r="GH36" s="118"/>
      <c r="GI36" s="118"/>
      <c r="GJ36" s="118"/>
      <c r="GK36" s="118"/>
      <c r="GL36" s="118"/>
      <c r="GM36" s="118"/>
      <c r="GN36" s="118"/>
      <c r="GO36" s="118"/>
      <c r="GP36" s="118"/>
      <c r="GQ36" s="118"/>
      <c r="GR36" s="118"/>
      <c r="GS36" s="118"/>
      <c r="GT36" s="118"/>
      <c r="GU36" s="118"/>
      <c r="GV36" s="118"/>
      <c r="GW36" s="118"/>
      <c r="GX36" s="118"/>
      <c r="GY36" s="118"/>
      <c r="GZ36" s="118"/>
      <c r="HA36" s="118"/>
      <c r="HB36" s="118"/>
      <c r="HC36" s="118"/>
      <c r="HD36" s="118"/>
      <c r="HE36" s="118"/>
      <c r="HF36" s="118"/>
      <c r="HG36" s="118"/>
      <c r="HH36" s="118"/>
      <c r="HI36" s="118"/>
      <c r="HJ36" s="118"/>
      <c r="HK36" s="118"/>
      <c r="HL36" s="118"/>
      <c r="HM36" s="118"/>
      <c r="HN36" s="118"/>
      <c r="HO36" s="118"/>
      <c r="HP36" s="118"/>
      <c r="HQ36" s="118"/>
      <c r="HR36" s="118"/>
      <c r="HS36" s="118"/>
      <c r="HT36" s="118"/>
      <c r="HU36" s="118"/>
      <c r="HV36" s="118"/>
      <c r="HW36" s="118"/>
      <c r="HX36" s="118"/>
      <c r="HY36" s="118"/>
      <c r="HZ36" s="118"/>
      <c r="IA36" s="118"/>
      <c r="IB36" s="118"/>
      <c r="IC36" s="118"/>
      <c r="ID36" s="118"/>
      <c r="IE36" s="118"/>
      <c r="IF36" s="118"/>
      <c r="IG36" s="118"/>
      <c r="IH36" s="118"/>
      <c r="II36" s="118"/>
      <c r="IJ36" s="118"/>
      <c r="IK36" s="118"/>
      <c r="IL36" s="118"/>
      <c r="IM36" s="118"/>
      <c r="IN36" s="118"/>
      <c r="IO36" s="118"/>
      <c r="IP36" s="118"/>
      <c r="IQ36" s="118"/>
      <c r="IR36" s="118"/>
      <c r="IS36" s="118"/>
      <c r="IT36" s="118"/>
      <c r="IU36" s="118"/>
    </row>
    <row r="37" spans="1:255" s="119" customFormat="1" ht="12" customHeight="1" x14ac:dyDescent="0.25">
      <c r="A37" s="113"/>
      <c r="B37" s="114" t="s">
        <v>78</v>
      </c>
      <c r="C37" s="115" t="s">
        <v>60</v>
      </c>
      <c r="D37" s="115">
        <v>1</v>
      </c>
      <c r="E37" s="115" t="s">
        <v>65</v>
      </c>
      <c r="F37" s="116">
        <v>30000</v>
      </c>
      <c r="G37" s="117">
        <f>(D37*F37)</f>
        <v>30000</v>
      </c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118"/>
      <c r="DR37" s="118"/>
      <c r="DS37" s="118"/>
      <c r="DT37" s="118"/>
      <c r="DU37" s="118"/>
      <c r="DV37" s="118"/>
      <c r="DW37" s="118"/>
      <c r="DX37" s="118"/>
      <c r="DY37" s="118"/>
      <c r="DZ37" s="118"/>
      <c r="EA37" s="118"/>
      <c r="EB37" s="118"/>
      <c r="EC37" s="118"/>
      <c r="ED37" s="118"/>
      <c r="EE37" s="118"/>
      <c r="EF37" s="118"/>
      <c r="EG37" s="118"/>
      <c r="EH37" s="118"/>
      <c r="EI37" s="118"/>
      <c r="EJ37" s="118"/>
      <c r="EK37" s="118"/>
      <c r="EL37" s="118"/>
      <c r="EM37" s="118"/>
      <c r="EN37" s="118"/>
      <c r="EO37" s="118"/>
      <c r="EP37" s="118"/>
      <c r="EQ37" s="118"/>
      <c r="ER37" s="118"/>
      <c r="ES37" s="118"/>
      <c r="ET37" s="118"/>
      <c r="EU37" s="118"/>
      <c r="EV37" s="118"/>
      <c r="EW37" s="118"/>
      <c r="EX37" s="118"/>
      <c r="EY37" s="118"/>
      <c r="EZ37" s="118"/>
      <c r="FA37" s="118"/>
      <c r="FB37" s="118"/>
      <c r="FC37" s="118"/>
      <c r="FD37" s="118"/>
      <c r="FE37" s="118"/>
      <c r="FF37" s="118"/>
      <c r="FG37" s="118"/>
      <c r="FH37" s="118"/>
      <c r="FI37" s="118"/>
      <c r="FJ37" s="118"/>
      <c r="FK37" s="118"/>
      <c r="FL37" s="118"/>
      <c r="FM37" s="118"/>
      <c r="FN37" s="118"/>
      <c r="FO37" s="118"/>
      <c r="FP37" s="118"/>
      <c r="FQ37" s="118"/>
      <c r="FR37" s="118"/>
      <c r="FS37" s="118"/>
      <c r="FT37" s="118"/>
      <c r="FU37" s="118"/>
      <c r="FV37" s="118"/>
      <c r="FW37" s="118"/>
      <c r="FX37" s="118"/>
      <c r="FY37" s="118"/>
      <c r="FZ37" s="118"/>
      <c r="GA37" s="118"/>
      <c r="GB37" s="118"/>
      <c r="GC37" s="118"/>
      <c r="GD37" s="118"/>
      <c r="GE37" s="118"/>
      <c r="GF37" s="118"/>
      <c r="GG37" s="118"/>
      <c r="GH37" s="118"/>
      <c r="GI37" s="118"/>
      <c r="GJ37" s="118"/>
      <c r="GK37" s="118"/>
      <c r="GL37" s="118"/>
      <c r="GM37" s="118"/>
      <c r="GN37" s="118"/>
      <c r="GO37" s="118"/>
      <c r="GP37" s="118"/>
      <c r="GQ37" s="118"/>
      <c r="GR37" s="118"/>
      <c r="GS37" s="118"/>
      <c r="GT37" s="118"/>
      <c r="GU37" s="118"/>
      <c r="GV37" s="118"/>
      <c r="GW37" s="118"/>
      <c r="GX37" s="118"/>
      <c r="GY37" s="118"/>
      <c r="GZ37" s="118"/>
      <c r="HA37" s="118"/>
      <c r="HB37" s="118"/>
      <c r="HC37" s="118"/>
      <c r="HD37" s="118"/>
      <c r="HE37" s="118"/>
      <c r="HF37" s="118"/>
      <c r="HG37" s="118"/>
      <c r="HH37" s="118"/>
      <c r="HI37" s="118"/>
      <c r="HJ37" s="118"/>
      <c r="HK37" s="118"/>
      <c r="HL37" s="118"/>
      <c r="HM37" s="118"/>
      <c r="HN37" s="118"/>
      <c r="HO37" s="118"/>
      <c r="HP37" s="118"/>
      <c r="HQ37" s="118"/>
      <c r="HR37" s="118"/>
      <c r="HS37" s="118"/>
      <c r="HT37" s="118"/>
      <c r="HU37" s="118"/>
      <c r="HV37" s="118"/>
      <c r="HW37" s="118"/>
      <c r="HX37" s="118"/>
      <c r="HY37" s="118"/>
      <c r="HZ37" s="118"/>
      <c r="IA37" s="118"/>
      <c r="IB37" s="118"/>
      <c r="IC37" s="118"/>
      <c r="ID37" s="118"/>
      <c r="IE37" s="118"/>
      <c r="IF37" s="118"/>
      <c r="IG37" s="118"/>
      <c r="IH37" s="118"/>
      <c r="II37" s="118"/>
      <c r="IJ37" s="118"/>
      <c r="IK37" s="118"/>
      <c r="IL37" s="118"/>
      <c r="IM37" s="118"/>
      <c r="IN37" s="118"/>
      <c r="IO37" s="118"/>
      <c r="IP37" s="118"/>
      <c r="IQ37" s="118"/>
      <c r="IR37" s="118"/>
      <c r="IS37" s="118"/>
      <c r="IT37" s="118"/>
      <c r="IU37" s="118"/>
    </row>
    <row r="38" spans="1:255" s="119" customFormat="1" ht="12" customHeight="1" x14ac:dyDescent="0.25">
      <c r="A38" s="113"/>
      <c r="B38" s="114" t="s">
        <v>75</v>
      </c>
      <c r="C38" s="115" t="s">
        <v>60</v>
      </c>
      <c r="D38" s="115">
        <v>2</v>
      </c>
      <c r="E38" s="115" t="s">
        <v>69</v>
      </c>
      <c r="F38" s="116">
        <v>30000</v>
      </c>
      <c r="G38" s="117">
        <f>(D38*F38)</f>
        <v>60000</v>
      </c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118"/>
      <c r="DA38" s="118"/>
      <c r="DB38" s="118"/>
      <c r="DC38" s="118"/>
      <c r="DD38" s="118"/>
      <c r="DE38" s="118"/>
      <c r="DF38" s="118"/>
      <c r="DG38" s="118"/>
      <c r="DH38" s="118"/>
      <c r="DI38" s="118"/>
      <c r="DJ38" s="118"/>
      <c r="DK38" s="118"/>
      <c r="DL38" s="118"/>
      <c r="DM38" s="118"/>
      <c r="DN38" s="118"/>
      <c r="DO38" s="118"/>
      <c r="DP38" s="118"/>
      <c r="DQ38" s="118"/>
      <c r="DR38" s="118"/>
      <c r="DS38" s="118"/>
      <c r="DT38" s="118"/>
      <c r="DU38" s="118"/>
      <c r="DV38" s="118"/>
      <c r="DW38" s="118"/>
      <c r="DX38" s="118"/>
      <c r="DY38" s="118"/>
      <c r="DZ38" s="118"/>
      <c r="EA38" s="118"/>
      <c r="EB38" s="118"/>
      <c r="EC38" s="118"/>
      <c r="ED38" s="118"/>
      <c r="EE38" s="118"/>
      <c r="EF38" s="118"/>
      <c r="EG38" s="118"/>
      <c r="EH38" s="118"/>
      <c r="EI38" s="118"/>
      <c r="EJ38" s="118"/>
      <c r="EK38" s="118"/>
      <c r="EL38" s="118"/>
      <c r="EM38" s="118"/>
      <c r="EN38" s="118"/>
      <c r="EO38" s="118"/>
      <c r="EP38" s="118"/>
      <c r="EQ38" s="118"/>
      <c r="ER38" s="118"/>
      <c r="ES38" s="118"/>
      <c r="ET38" s="118"/>
      <c r="EU38" s="118"/>
      <c r="EV38" s="118"/>
      <c r="EW38" s="118"/>
      <c r="EX38" s="118"/>
      <c r="EY38" s="118"/>
      <c r="EZ38" s="118"/>
      <c r="FA38" s="118"/>
      <c r="FB38" s="118"/>
      <c r="FC38" s="118"/>
      <c r="FD38" s="118"/>
      <c r="FE38" s="118"/>
      <c r="FF38" s="118"/>
      <c r="FG38" s="118"/>
      <c r="FH38" s="118"/>
      <c r="FI38" s="118"/>
      <c r="FJ38" s="118"/>
      <c r="FK38" s="118"/>
      <c r="FL38" s="118"/>
      <c r="FM38" s="118"/>
      <c r="FN38" s="118"/>
      <c r="FO38" s="118"/>
      <c r="FP38" s="118"/>
      <c r="FQ38" s="118"/>
      <c r="FR38" s="118"/>
      <c r="FS38" s="118"/>
      <c r="FT38" s="118"/>
      <c r="FU38" s="118"/>
      <c r="FV38" s="118"/>
      <c r="FW38" s="118"/>
      <c r="FX38" s="118"/>
      <c r="FY38" s="118"/>
      <c r="FZ38" s="118"/>
      <c r="GA38" s="118"/>
      <c r="GB38" s="118"/>
      <c r="GC38" s="118"/>
      <c r="GD38" s="118"/>
      <c r="GE38" s="118"/>
      <c r="GF38" s="118"/>
      <c r="GG38" s="118"/>
      <c r="GH38" s="118"/>
      <c r="GI38" s="118"/>
      <c r="GJ38" s="118"/>
      <c r="GK38" s="118"/>
      <c r="GL38" s="118"/>
      <c r="GM38" s="118"/>
      <c r="GN38" s="118"/>
      <c r="GO38" s="118"/>
      <c r="GP38" s="118"/>
      <c r="GQ38" s="118"/>
      <c r="GR38" s="118"/>
      <c r="GS38" s="118"/>
      <c r="GT38" s="118"/>
      <c r="GU38" s="118"/>
      <c r="GV38" s="118"/>
      <c r="GW38" s="118"/>
      <c r="GX38" s="118"/>
      <c r="GY38" s="118"/>
      <c r="GZ38" s="118"/>
      <c r="HA38" s="118"/>
      <c r="HB38" s="118"/>
      <c r="HC38" s="118"/>
      <c r="HD38" s="118"/>
      <c r="HE38" s="118"/>
      <c r="HF38" s="118"/>
      <c r="HG38" s="118"/>
      <c r="HH38" s="118"/>
      <c r="HI38" s="118"/>
      <c r="HJ38" s="118"/>
      <c r="HK38" s="118"/>
      <c r="HL38" s="118"/>
      <c r="HM38" s="118"/>
      <c r="HN38" s="118"/>
      <c r="HO38" s="118"/>
      <c r="HP38" s="118"/>
      <c r="HQ38" s="118"/>
      <c r="HR38" s="118"/>
      <c r="HS38" s="118"/>
      <c r="HT38" s="118"/>
      <c r="HU38" s="118"/>
      <c r="HV38" s="118"/>
      <c r="HW38" s="118"/>
      <c r="HX38" s="118"/>
      <c r="HY38" s="118"/>
      <c r="HZ38" s="118"/>
      <c r="IA38" s="118"/>
      <c r="IB38" s="118"/>
      <c r="IC38" s="118"/>
      <c r="ID38" s="118"/>
      <c r="IE38" s="118"/>
      <c r="IF38" s="118"/>
      <c r="IG38" s="118"/>
      <c r="IH38" s="118"/>
      <c r="II38" s="118"/>
      <c r="IJ38" s="118"/>
      <c r="IK38" s="118"/>
      <c r="IL38" s="118"/>
      <c r="IM38" s="118"/>
      <c r="IN38" s="118"/>
      <c r="IO38" s="118"/>
      <c r="IP38" s="118"/>
      <c r="IQ38" s="118"/>
      <c r="IR38" s="118"/>
      <c r="IS38" s="118"/>
      <c r="IT38" s="118"/>
      <c r="IU38" s="118"/>
    </row>
    <row r="39" spans="1:255" s="119" customFormat="1" ht="12" customHeight="1" x14ac:dyDescent="0.25">
      <c r="A39" s="113"/>
      <c r="B39" s="114" t="s">
        <v>67</v>
      </c>
      <c r="C39" s="115" t="s">
        <v>60</v>
      </c>
      <c r="D39" s="115">
        <v>2</v>
      </c>
      <c r="E39" s="115" t="s">
        <v>69</v>
      </c>
      <c r="F39" s="116">
        <v>30000</v>
      </c>
      <c r="G39" s="117">
        <f>(D39*F39)</f>
        <v>60000</v>
      </c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118"/>
      <c r="EE39" s="118"/>
      <c r="EF39" s="118"/>
      <c r="EG39" s="118"/>
      <c r="EH39" s="118"/>
      <c r="EI39" s="118"/>
      <c r="EJ39" s="118"/>
      <c r="EK39" s="118"/>
      <c r="EL39" s="118"/>
      <c r="EM39" s="118"/>
      <c r="EN39" s="118"/>
      <c r="EO39" s="118"/>
      <c r="EP39" s="118"/>
      <c r="EQ39" s="118"/>
      <c r="ER39" s="118"/>
      <c r="ES39" s="118"/>
      <c r="ET39" s="118"/>
      <c r="EU39" s="118"/>
      <c r="EV39" s="118"/>
      <c r="EW39" s="118"/>
      <c r="EX39" s="118"/>
      <c r="EY39" s="118"/>
      <c r="EZ39" s="118"/>
      <c r="FA39" s="118"/>
      <c r="FB39" s="118"/>
      <c r="FC39" s="118"/>
      <c r="FD39" s="118"/>
      <c r="FE39" s="118"/>
      <c r="FF39" s="118"/>
      <c r="FG39" s="118"/>
      <c r="FH39" s="118"/>
      <c r="FI39" s="118"/>
      <c r="FJ39" s="118"/>
      <c r="FK39" s="118"/>
      <c r="FL39" s="118"/>
      <c r="FM39" s="118"/>
      <c r="FN39" s="118"/>
      <c r="FO39" s="118"/>
      <c r="FP39" s="118"/>
      <c r="FQ39" s="118"/>
      <c r="FR39" s="118"/>
      <c r="FS39" s="118"/>
      <c r="FT39" s="118"/>
      <c r="FU39" s="118"/>
      <c r="FV39" s="118"/>
      <c r="FW39" s="118"/>
      <c r="FX39" s="118"/>
      <c r="FY39" s="118"/>
      <c r="FZ39" s="118"/>
      <c r="GA39" s="118"/>
      <c r="GB39" s="118"/>
      <c r="GC39" s="118"/>
      <c r="GD39" s="118"/>
      <c r="GE39" s="118"/>
      <c r="GF39" s="118"/>
      <c r="GG39" s="118"/>
      <c r="GH39" s="118"/>
      <c r="GI39" s="118"/>
      <c r="GJ39" s="118"/>
      <c r="GK39" s="118"/>
      <c r="GL39" s="118"/>
      <c r="GM39" s="118"/>
      <c r="GN39" s="118"/>
      <c r="GO39" s="118"/>
      <c r="GP39" s="118"/>
      <c r="GQ39" s="118"/>
      <c r="GR39" s="118"/>
      <c r="GS39" s="118"/>
      <c r="GT39" s="118"/>
      <c r="GU39" s="118"/>
      <c r="GV39" s="118"/>
      <c r="GW39" s="118"/>
      <c r="GX39" s="118"/>
      <c r="GY39" s="118"/>
      <c r="GZ39" s="118"/>
      <c r="HA39" s="118"/>
      <c r="HB39" s="118"/>
      <c r="HC39" s="118"/>
      <c r="HD39" s="118"/>
      <c r="HE39" s="118"/>
      <c r="HF39" s="118"/>
      <c r="HG39" s="118"/>
      <c r="HH39" s="118"/>
      <c r="HI39" s="118"/>
      <c r="HJ39" s="118"/>
      <c r="HK39" s="118"/>
      <c r="HL39" s="118"/>
      <c r="HM39" s="118"/>
      <c r="HN39" s="118"/>
      <c r="HO39" s="118"/>
      <c r="HP39" s="118"/>
      <c r="HQ39" s="118"/>
      <c r="HR39" s="118"/>
      <c r="HS39" s="118"/>
      <c r="HT39" s="118"/>
      <c r="HU39" s="118"/>
      <c r="HV39" s="118"/>
      <c r="HW39" s="118"/>
      <c r="HX39" s="118"/>
      <c r="HY39" s="118"/>
      <c r="HZ39" s="118"/>
      <c r="IA39" s="118"/>
      <c r="IB39" s="118"/>
      <c r="IC39" s="118"/>
      <c r="ID39" s="118"/>
      <c r="IE39" s="118"/>
      <c r="IF39" s="118"/>
      <c r="IG39" s="118"/>
      <c r="IH39" s="118"/>
      <c r="II39" s="118"/>
      <c r="IJ39" s="118"/>
      <c r="IK39" s="118"/>
      <c r="IL39" s="118"/>
      <c r="IM39" s="118"/>
      <c r="IN39" s="118"/>
      <c r="IO39" s="118"/>
      <c r="IP39" s="118"/>
      <c r="IQ39" s="118"/>
      <c r="IR39" s="118"/>
      <c r="IS39" s="118"/>
      <c r="IT39" s="118"/>
      <c r="IU39" s="118"/>
    </row>
    <row r="40" spans="1:255" customFormat="1" ht="11.25" customHeight="1" x14ac:dyDescent="0.25">
      <c r="A40" s="101"/>
      <c r="B40" s="120" t="s">
        <v>24</v>
      </c>
      <c r="C40" s="121"/>
      <c r="D40" s="121"/>
      <c r="E40" s="121"/>
      <c r="F40" s="122"/>
      <c r="G40" s="123">
        <f>SUM(G36:G39)</f>
        <v>210000</v>
      </c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101"/>
      <c r="DY40" s="101"/>
      <c r="DZ40" s="101"/>
      <c r="EA40" s="101"/>
      <c r="EB40" s="101"/>
      <c r="EC40" s="101"/>
      <c r="ED40" s="101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1"/>
      <c r="IP40" s="101"/>
      <c r="IQ40" s="101"/>
      <c r="IR40" s="101"/>
      <c r="IS40" s="101"/>
      <c r="IT40" s="101"/>
      <c r="IU40" s="101"/>
    </row>
    <row r="41" spans="1:255" customFormat="1" ht="15.75" customHeight="1" x14ac:dyDescent="0.25">
      <c r="A41" s="109"/>
      <c r="B41" s="124"/>
      <c r="C41" s="125"/>
      <c r="D41" s="125"/>
      <c r="E41" s="125"/>
      <c r="F41" s="126"/>
      <c r="G41" s="126"/>
      <c r="H41" s="101"/>
      <c r="I41" s="101"/>
      <c r="J41" s="101"/>
      <c r="K41" s="127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1"/>
      <c r="DB41" s="101"/>
      <c r="DC41" s="101"/>
      <c r="DD41" s="101"/>
      <c r="DE41" s="101"/>
      <c r="DF41" s="101"/>
      <c r="DG41" s="101"/>
      <c r="DH41" s="101"/>
      <c r="DI41" s="101"/>
      <c r="DJ41" s="101"/>
      <c r="DK41" s="101"/>
      <c r="DL41" s="101"/>
      <c r="DM41" s="101"/>
      <c r="DN41" s="101"/>
      <c r="DO41" s="101"/>
      <c r="DP41" s="101"/>
      <c r="DQ41" s="101"/>
      <c r="DR41" s="101"/>
      <c r="DS41" s="101"/>
      <c r="DT41" s="101"/>
      <c r="DU41" s="101"/>
      <c r="DV41" s="101"/>
      <c r="DW41" s="101"/>
      <c r="DX41" s="101"/>
      <c r="DY41" s="101"/>
      <c r="DZ41" s="101"/>
      <c r="EA41" s="101"/>
      <c r="EB41" s="101"/>
      <c r="EC41" s="101"/>
      <c r="ED41" s="101"/>
      <c r="EE41" s="101"/>
      <c r="EF41" s="101"/>
      <c r="EG41" s="101"/>
      <c r="EH41" s="101"/>
      <c r="EI41" s="101"/>
      <c r="EJ41" s="101"/>
      <c r="EK41" s="101"/>
      <c r="EL41" s="101"/>
      <c r="EM41" s="101"/>
      <c r="EN41" s="101"/>
      <c r="EO41" s="101"/>
      <c r="EP41" s="101"/>
      <c r="EQ41" s="101"/>
      <c r="ER41" s="101"/>
      <c r="ES41" s="101"/>
      <c r="ET41" s="101"/>
      <c r="EU41" s="101"/>
      <c r="EV41" s="101"/>
      <c r="EW41" s="101"/>
      <c r="EX41" s="101"/>
      <c r="EY41" s="101"/>
      <c r="EZ41" s="101"/>
      <c r="FA41" s="101"/>
      <c r="FB41" s="101"/>
      <c r="FC41" s="101"/>
      <c r="FD41" s="101"/>
      <c r="FE41" s="101"/>
      <c r="FF41" s="101"/>
      <c r="FG41" s="101"/>
      <c r="FH41" s="101"/>
      <c r="FI41" s="101"/>
      <c r="FJ41" s="101"/>
      <c r="FK41" s="101"/>
      <c r="FL41" s="101"/>
      <c r="FM41" s="101"/>
      <c r="FN41" s="101"/>
      <c r="FO41" s="101"/>
      <c r="FP41" s="101"/>
      <c r="FQ41" s="101"/>
      <c r="FR41" s="101"/>
      <c r="FS41" s="101"/>
      <c r="FT41" s="101"/>
      <c r="FU41" s="101"/>
      <c r="FV41" s="101"/>
      <c r="FW41" s="101"/>
      <c r="FX41" s="101"/>
      <c r="FY41" s="101"/>
      <c r="FZ41" s="101"/>
      <c r="GA41" s="101"/>
      <c r="GB41" s="101"/>
      <c r="GC41" s="101"/>
      <c r="GD41" s="101"/>
      <c r="GE41" s="101"/>
      <c r="GF41" s="101"/>
      <c r="GG41" s="101"/>
      <c r="GH41" s="101"/>
      <c r="GI41" s="101"/>
      <c r="GJ41" s="101"/>
      <c r="GK41" s="101"/>
      <c r="GL41" s="101"/>
      <c r="GM41" s="101"/>
      <c r="GN41" s="101"/>
      <c r="GO41" s="101"/>
      <c r="GP41" s="101"/>
      <c r="GQ41" s="101"/>
      <c r="GR41" s="101"/>
      <c r="GS41" s="101"/>
      <c r="GT41" s="101"/>
      <c r="GU41" s="101"/>
      <c r="GV41" s="101"/>
      <c r="GW41" s="101"/>
      <c r="GX41" s="101"/>
      <c r="GY41" s="101"/>
      <c r="GZ41" s="101"/>
      <c r="HA41" s="101"/>
      <c r="HB41" s="101"/>
      <c r="HC41" s="101"/>
      <c r="HD41" s="101"/>
      <c r="HE41" s="101"/>
      <c r="HF41" s="101"/>
      <c r="HG41" s="101"/>
      <c r="HH41" s="101"/>
      <c r="HI41" s="101"/>
      <c r="HJ41" s="101"/>
      <c r="HK41" s="101"/>
      <c r="HL41" s="101"/>
      <c r="HM41" s="101"/>
      <c r="HN41" s="101"/>
      <c r="HO41" s="101"/>
      <c r="HP41" s="101"/>
      <c r="HQ41" s="101"/>
      <c r="HR41" s="101"/>
      <c r="HS41" s="101"/>
      <c r="HT41" s="101"/>
      <c r="HU41" s="101"/>
      <c r="HV41" s="101"/>
      <c r="HW41" s="101"/>
      <c r="HX41" s="101"/>
      <c r="HY41" s="101"/>
      <c r="HZ41" s="101"/>
      <c r="IA41" s="101"/>
      <c r="IB41" s="101"/>
      <c r="IC41" s="101"/>
      <c r="ID41" s="101"/>
      <c r="IE41" s="101"/>
      <c r="IF41" s="101"/>
      <c r="IG41" s="101"/>
      <c r="IH41" s="101"/>
      <c r="II41" s="101"/>
      <c r="IJ41" s="101"/>
      <c r="IK41" s="101"/>
      <c r="IL41" s="101"/>
      <c r="IM41" s="101"/>
      <c r="IN41" s="101"/>
      <c r="IO41" s="101"/>
      <c r="IP41" s="101"/>
      <c r="IQ41" s="101"/>
      <c r="IR41" s="101"/>
      <c r="IS41" s="101"/>
      <c r="IT41" s="101"/>
      <c r="IU41" s="101"/>
    </row>
    <row r="42" spans="1:255" customFormat="1" ht="12" customHeight="1" x14ac:dyDescent="0.25">
      <c r="A42" s="109"/>
      <c r="B42" s="10" t="s">
        <v>25</v>
      </c>
      <c r="C42" s="11"/>
      <c r="D42" s="12"/>
      <c r="E42" s="12"/>
      <c r="F42" s="13"/>
      <c r="G42" s="110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1"/>
      <c r="DS42" s="101"/>
      <c r="DT42" s="101"/>
      <c r="DU42" s="101"/>
      <c r="DV42" s="101"/>
      <c r="DW42" s="101"/>
      <c r="DX42" s="101"/>
      <c r="DY42" s="101"/>
      <c r="DZ42" s="101"/>
      <c r="EA42" s="101"/>
      <c r="EB42" s="101"/>
      <c r="EC42" s="101"/>
      <c r="ED42" s="101"/>
      <c r="EE42" s="101"/>
      <c r="EF42" s="101"/>
      <c r="EG42" s="101"/>
      <c r="EH42" s="101"/>
      <c r="EI42" s="101"/>
      <c r="EJ42" s="101"/>
      <c r="EK42" s="101"/>
      <c r="EL42" s="101"/>
      <c r="EM42" s="101"/>
      <c r="EN42" s="101"/>
      <c r="EO42" s="101"/>
      <c r="EP42" s="101"/>
      <c r="EQ42" s="101"/>
      <c r="ER42" s="101"/>
      <c r="ES42" s="101"/>
      <c r="ET42" s="101"/>
      <c r="EU42" s="101"/>
      <c r="EV42" s="101"/>
      <c r="EW42" s="101"/>
      <c r="EX42" s="101"/>
      <c r="EY42" s="101"/>
      <c r="EZ42" s="101"/>
      <c r="FA42" s="101"/>
      <c r="FB42" s="101"/>
      <c r="FC42" s="101"/>
      <c r="FD42" s="101"/>
      <c r="FE42" s="101"/>
      <c r="FF42" s="101"/>
      <c r="FG42" s="101"/>
      <c r="FH42" s="101"/>
      <c r="FI42" s="101"/>
      <c r="FJ42" s="101"/>
      <c r="FK42" s="101"/>
      <c r="FL42" s="101"/>
      <c r="FM42" s="101"/>
      <c r="FN42" s="101"/>
      <c r="FO42" s="101"/>
      <c r="FP42" s="101"/>
      <c r="FQ42" s="101"/>
      <c r="FR42" s="101"/>
      <c r="FS42" s="101"/>
      <c r="FT42" s="101"/>
      <c r="FU42" s="101"/>
      <c r="FV42" s="101"/>
      <c r="FW42" s="101"/>
      <c r="FX42" s="101"/>
      <c r="FY42" s="101"/>
      <c r="FZ42" s="101"/>
      <c r="GA42" s="101"/>
      <c r="GB42" s="101"/>
      <c r="GC42" s="101"/>
      <c r="GD42" s="101"/>
      <c r="GE42" s="101"/>
      <c r="GF42" s="101"/>
      <c r="GG42" s="101"/>
      <c r="GH42" s="101"/>
      <c r="GI42" s="101"/>
      <c r="GJ42" s="101"/>
      <c r="GK42" s="101"/>
      <c r="GL42" s="101"/>
      <c r="GM42" s="101"/>
      <c r="GN42" s="101"/>
      <c r="GO42" s="101"/>
      <c r="GP42" s="101"/>
      <c r="GQ42" s="101"/>
      <c r="GR42" s="101"/>
      <c r="GS42" s="101"/>
      <c r="GT42" s="101"/>
      <c r="GU42" s="101"/>
      <c r="GV42" s="101"/>
      <c r="GW42" s="101"/>
      <c r="GX42" s="101"/>
      <c r="GY42" s="101"/>
      <c r="GZ42" s="101"/>
      <c r="HA42" s="101"/>
      <c r="HB42" s="101"/>
      <c r="HC42" s="101"/>
      <c r="HD42" s="101"/>
      <c r="HE42" s="101"/>
      <c r="HF42" s="101"/>
      <c r="HG42" s="101"/>
      <c r="HH42" s="101"/>
      <c r="HI42" s="101"/>
      <c r="HJ42" s="101"/>
      <c r="HK42" s="101"/>
      <c r="HL42" s="101"/>
      <c r="HM42" s="101"/>
      <c r="HN42" s="101"/>
      <c r="HO42" s="101"/>
      <c r="HP42" s="101"/>
      <c r="HQ42" s="101"/>
      <c r="HR42" s="101"/>
      <c r="HS42" s="101"/>
      <c r="HT42" s="101"/>
      <c r="HU42" s="101"/>
      <c r="HV42" s="101"/>
      <c r="HW42" s="101"/>
      <c r="HX42" s="101"/>
      <c r="HY42" s="101"/>
      <c r="HZ42" s="101"/>
      <c r="IA42" s="101"/>
      <c r="IB42" s="101"/>
      <c r="IC42" s="101"/>
      <c r="ID42" s="101"/>
      <c r="IE42" s="101"/>
      <c r="IF42" s="101"/>
      <c r="IG42" s="101"/>
      <c r="IH42" s="101"/>
      <c r="II42" s="101"/>
      <c r="IJ42" s="101"/>
      <c r="IK42" s="101"/>
      <c r="IL42" s="101"/>
      <c r="IM42" s="101"/>
      <c r="IN42" s="101"/>
      <c r="IO42" s="101"/>
      <c r="IP42" s="101"/>
      <c r="IQ42" s="101"/>
      <c r="IR42" s="101"/>
      <c r="IS42" s="101"/>
      <c r="IT42" s="101"/>
      <c r="IU42" s="101"/>
    </row>
    <row r="43" spans="1:255" customFormat="1" ht="24" customHeight="1" x14ac:dyDescent="0.25">
      <c r="A43" s="109"/>
      <c r="B43" s="111" t="s">
        <v>15</v>
      </c>
      <c r="C43" s="112" t="s">
        <v>16</v>
      </c>
      <c r="D43" s="112" t="s">
        <v>17</v>
      </c>
      <c r="E43" s="111" t="s">
        <v>18</v>
      </c>
      <c r="F43" s="112" t="s">
        <v>19</v>
      </c>
      <c r="G43" s="111" t="s">
        <v>20</v>
      </c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01"/>
      <c r="EP43" s="101"/>
      <c r="EQ43" s="101"/>
      <c r="ER43" s="101"/>
      <c r="ES43" s="101"/>
      <c r="ET43" s="101"/>
      <c r="EU43" s="101"/>
      <c r="EV43" s="101"/>
      <c r="EW43" s="101"/>
      <c r="EX43" s="101"/>
      <c r="EY43" s="101"/>
      <c r="EZ43" s="101"/>
      <c r="FA43" s="101"/>
      <c r="FB43" s="101"/>
      <c r="FC43" s="101"/>
      <c r="FD43" s="101"/>
      <c r="FE43" s="101"/>
      <c r="FF43" s="101"/>
      <c r="FG43" s="101"/>
      <c r="FH43" s="101"/>
      <c r="FI43" s="101"/>
      <c r="FJ43" s="101"/>
      <c r="FK43" s="101"/>
      <c r="FL43" s="101"/>
      <c r="FM43" s="101"/>
      <c r="FN43" s="101"/>
      <c r="FO43" s="101"/>
      <c r="FP43" s="101"/>
      <c r="FQ43" s="101"/>
      <c r="FR43" s="101"/>
      <c r="FS43" s="101"/>
      <c r="FT43" s="101"/>
      <c r="FU43" s="101"/>
      <c r="FV43" s="101"/>
      <c r="FW43" s="101"/>
      <c r="FX43" s="101"/>
      <c r="FY43" s="101"/>
      <c r="FZ43" s="101"/>
      <c r="GA43" s="101"/>
      <c r="GB43" s="101"/>
      <c r="GC43" s="101"/>
      <c r="GD43" s="101"/>
      <c r="GE43" s="101"/>
      <c r="GF43" s="101"/>
      <c r="GG43" s="101"/>
      <c r="GH43" s="101"/>
      <c r="GI43" s="101"/>
      <c r="GJ43" s="101"/>
      <c r="GK43" s="101"/>
      <c r="GL43" s="101"/>
      <c r="GM43" s="101"/>
      <c r="GN43" s="101"/>
      <c r="GO43" s="101"/>
      <c r="GP43" s="101"/>
      <c r="GQ43" s="101"/>
      <c r="GR43" s="101"/>
      <c r="GS43" s="101"/>
      <c r="GT43" s="101"/>
      <c r="GU43" s="101"/>
      <c r="GV43" s="101"/>
      <c r="GW43" s="101"/>
      <c r="GX43" s="101"/>
      <c r="GY43" s="101"/>
      <c r="GZ43" s="101"/>
      <c r="HA43" s="101"/>
      <c r="HB43" s="101"/>
      <c r="HC43" s="101"/>
      <c r="HD43" s="101"/>
      <c r="HE43" s="101"/>
      <c r="HF43" s="101"/>
      <c r="HG43" s="101"/>
      <c r="HH43" s="101"/>
      <c r="HI43" s="101"/>
      <c r="HJ43" s="101"/>
      <c r="HK43" s="101"/>
      <c r="HL43" s="101"/>
      <c r="HM43" s="101"/>
      <c r="HN43" s="101"/>
      <c r="HO43" s="101"/>
      <c r="HP43" s="101"/>
      <c r="HQ43" s="101"/>
      <c r="HR43" s="101"/>
      <c r="HS43" s="101"/>
      <c r="HT43" s="101"/>
      <c r="HU43" s="101"/>
      <c r="HV43" s="101"/>
      <c r="HW43" s="101"/>
      <c r="HX43" s="101"/>
      <c r="HY43" s="101"/>
      <c r="HZ43" s="101"/>
      <c r="IA43" s="101"/>
      <c r="IB43" s="101"/>
      <c r="IC43" s="101"/>
      <c r="ID43" s="101"/>
      <c r="IE43" s="101"/>
      <c r="IF43" s="101"/>
      <c r="IG43" s="101"/>
      <c r="IH43" s="101"/>
      <c r="II43" s="101"/>
      <c r="IJ43" s="101"/>
      <c r="IK43" s="101"/>
      <c r="IL43" s="101"/>
      <c r="IM43" s="101"/>
      <c r="IN43" s="101"/>
      <c r="IO43" s="101"/>
      <c r="IP43" s="101"/>
      <c r="IQ43" s="101"/>
      <c r="IR43" s="101"/>
      <c r="IS43" s="101"/>
      <c r="IT43" s="101"/>
      <c r="IU43" s="101"/>
    </row>
    <row r="44" spans="1:255" s="119" customFormat="1" ht="12" customHeight="1" x14ac:dyDescent="0.25">
      <c r="A44" s="113"/>
      <c r="B44" s="114" t="s">
        <v>28</v>
      </c>
      <c r="C44" s="115" t="s">
        <v>26</v>
      </c>
      <c r="D44" s="115">
        <v>1</v>
      </c>
      <c r="E44" s="115" t="s">
        <v>27</v>
      </c>
      <c r="F44" s="116">
        <v>94500</v>
      </c>
      <c r="G44" s="117">
        <f t="shared" ref="G44:G48" si="1">(D44*F44)</f>
        <v>94500</v>
      </c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18"/>
      <c r="CI44" s="118"/>
      <c r="CJ44" s="118"/>
      <c r="CK44" s="118"/>
      <c r="CL44" s="118"/>
      <c r="CM44" s="118"/>
      <c r="CN44" s="118"/>
      <c r="CO44" s="118"/>
      <c r="CP44" s="118"/>
      <c r="CQ44" s="118"/>
      <c r="CR44" s="118"/>
      <c r="CS44" s="118"/>
      <c r="CT44" s="118"/>
      <c r="CU44" s="118"/>
      <c r="CV44" s="118"/>
      <c r="CW44" s="118"/>
      <c r="CX44" s="118"/>
      <c r="CY44" s="118"/>
      <c r="CZ44" s="118"/>
      <c r="DA44" s="118"/>
      <c r="DB44" s="118"/>
      <c r="DC44" s="118"/>
      <c r="DD44" s="118"/>
      <c r="DE44" s="118"/>
      <c r="DF44" s="118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8"/>
      <c r="DT44" s="118"/>
      <c r="DU44" s="118"/>
      <c r="DV44" s="118"/>
      <c r="DW44" s="118"/>
      <c r="DX44" s="118"/>
      <c r="DY44" s="118"/>
      <c r="DZ44" s="118"/>
      <c r="EA44" s="118"/>
      <c r="EB44" s="118"/>
      <c r="EC44" s="118"/>
      <c r="ED44" s="118"/>
      <c r="EE44" s="118"/>
      <c r="EF44" s="118"/>
      <c r="EG44" s="118"/>
      <c r="EH44" s="118"/>
      <c r="EI44" s="118"/>
      <c r="EJ44" s="118"/>
      <c r="EK44" s="118"/>
      <c r="EL44" s="118"/>
      <c r="EM44" s="118"/>
      <c r="EN44" s="118"/>
      <c r="EO44" s="118"/>
      <c r="EP44" s="118"/>
      <c r="EQ44" s="118"/>
      <c r="ER44" s="118"/>
      <c r="ES44" s="118"/>
      <c r="ET44" s="118"/>
      <c r="EU44" s="118"/>
      <c r="EV44" s="118"/>
      <c r="EW44" s="118"/>
      <c r="EX44" s="118"/>
      <c r="EY44" s="118"/>
      <c r="EZ44" s="118"/>
      <c r="FA44" s="118"/>
      <c r="FB44" s="118"/>
      <c r="FC44" s="118"/>
      <c r="FD44" s="118"/>
      <c r="FE44" s="118"/>
      <c r="FF44" s="118"/>
      <c r="FG44" s="118"/>
      <c r="FH44" s="118"/>
      <c r="FI44" s="118"/>
      <c r="FJ44" s="118"/>
      <c r="FK44" s="118"/>
      <c r="FL44" s="118"/>
      <c r="FM44" s="118"/>
      <c r="FN44" s="118"/>
      <c r="FO44" s="118"/>
      <c r="FP44" s="118"/>
      <c r="FQ44" s="118"/>
      <c r="FR44" s="118"/>
      <c r="FS44" s="118"/>
      <c r="FT44" s="118"/>
      <c r="FU44" s="118"/>
      <c r="FV44" s="118"/>
      <c r="FW44" s="118"/>
      <c r="FX44" s="118"/>
      <c r="FY44" s="118"/>
      <c r="FZ44" s="118"/>
      <c r="GA44" s="118"/>
      <c r="GB44" s="118"/>
      <c r="GC44" s="118"/>
      <c r="GD44" s="118"/>
      <c r="GE44" s="118"/>
      <c r="GF44" s="118"/>
      <c r="GG44" s="118"/>
      <c r="GH44" s="118"/>
      <c r="GI44" s="118"/>
      <c r="GJ44" s="118"/>
      <c r="GK44" s="118"/>
      <c r="GL44" s="118"/>
      <c r="GM44" s="118"/>
      <c r="GN44" s="118"/>
      <c r="GO44" s="118"/>
      <c r="GP44" s="118"/>
      <c r="GQ44" s="118"/>
      <c r="GR44" s="118"/>
      <c r="GS44" s="118"/>
      <c r="GT44" s="118"/>
      <c r="GU44" s="118"/>
      <c r="GV44" s="118"/>
      <c r="GW44" s="118"/>
      <c r="GX44" s="118"/>
      <c r="GY44" s="118"/>
      <c r="GZ44" s="118"/>
      <c r="HA44" s="118"/>
      <c r="HB44" s="118"/>
      <c r="HC44" s="118"/>
      <c r="HD44" s="118"/>
      <c r="HE44" s="118"/>
      <c r="HF44" s="118"/>
      <c r="HG44" s="118"/>
      <c r="HH44" s="118"/>
      <c r="HI44" s="118"/>
      <c r="HJ44" s="118"/>
      <c r="HK44" s="118"/>
      <c r="HL44" s="118"/>
      <c r="HM44" s="118"/>
      <c r="HN44" s="118"/>
      <c r="HO44" s="118"/>
      <c r="HP44" s="118"/>
      <c r="HQ44" s="118"/>
      <c r="HR44" s="118"/>
      <c r="HS44" s="118"/>
      <c r="HT44" s="118"/>
      <c r="HU44" s="118"/>
      <c r="HV44" s="118"/>
      <c r="HW44" s="118"/>
      <c r="HX44" s="118"/>
      <c r="HY44" s="118"/>
      <c r="HZ44" s="118"/>
      <c r="IA44" s="118"/>
      <c r="IB44" s="118"/>
      <c r="IC44" s="118"/>
      <c r="ID44" s="118"/>
      <c r="IE44" s="118"/>
      <c r="IF44" s="118"/>
      <c r="IG44" s="118"/>
      <c r="IH44" s="118"/>
      <c r="II44" s="118"/>
      <c r="IJ44" s="118"/>
      <c r="IK44" s="118"/>
      <c r="IL44" s="118"/>
      <c r="IM44" s="118"/>
      <c r="IN44" s="118"/>
      <c r="IO44" s="118"/>
      <c r="IP44" s="118"/>
      <c r="IQ44" s="118"/>
      <c r="IR44" s="118"/>
      <c r="IS44" s="118"/>
      <c r="IT44" s="118"/>
      <c r="IU44" s="118"/>
    </row>
    <row r="45" spans="1:255" s="119" customFormat="1" ht="12" customHeight="1" x14ac:dyDescent="0.25">
      <c r="A45" s="113"/>
      <c r="B45" s="114" t="s">
        <v>76</v>
      </c>
      <c r="C45" s="115" t="s">
        <v>26</v>
      </c>
      <c r="D45" s="115">
        <v>4</v>
      </c>
      <c r="E45" s="115" t="s">
        <v>77</v>
      </c>
      <c r="F45" s="116">
        <v>36750</v>
      </c>
      <c r="G45" s="117">
        <f t="shared" si="1"/>
        <v>147000</v>
      </c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  <c r="CA45" s="118"/>
      <c r="CB45" s="118"/>
      <c r="CC45" s="118"/>
      <c r="CD45" s="118"/>
      <c r="CE45" s="118"/>
      <c r="CF45" s="118"/>
      <c r="CG45" s="118"/>
      <c r="CH45" s="118"/>
      <c r="CI45" s="118"/>
      <c r="CJ45" s="118"/>
      <c r="CK45" s="118"/>
      <c r="CL45" s="118"/>
      <c r="CM45" s="118"/>
      <c r="CN45" s="118"/>
      <c r="CO45" s="118"/>
      <c r="CP45" s="118"/>
      <c r="CQ45" s="118"/>
      <c r="CR45" s="118"/>
      <c r="CS45" s="118"/>
      <c r="CT45" s="118"/>
      <c r="CU45" s="118"/>
      <c r="CV45" s="118"/>
      <c r="CW45" s="118"/>
      <c r="CX45" s="118"/>
      <c r="CY45" s="118"/>
      <c r="CZ45" s="118"/>
      <c r="DA45" s="118"/>
      <c r="DB45" s="118"/>
      <c r="DC45" s="118"/>
      <c r="DD45" s="118"/>
      <c r="DE45" s="118"/>
      <c r="DF45" s="118"/>
      <c r="DG45" s="118"/>
      <c r="DH45" s="118"/>
      <c r="DI45" s="118"/>
      <c r="DJ45" s="118"/>
      <c r="DK45" s="118"/>
      <c r="DL45" s="118"/>
      <c r="DM45" s="118"/>
      <c r="DN45" s="118"/>
      <c r="DO45" s="118"/>
      <c r="DP45" s="118"/>
      <c r="DQ45" s="118"/>
      <c r="DR45" s="118"/>
      <c r="DS45" s="118"/>
      <c r="DT45" s="118"/>
      <c r="DU45" s="118"/>
      <c r="DV45" s="118"/>
      <c r="DW45" s="118"/>
      <c r="DX45" s="118"/>
      <c r="DY45" s="118"/>
      <c r="DZ45" s="118"/>
      <c r="EA45" s="118"/>
      <c r="EB45" s="118"/>
      <c r="EC45" s="118"/>
      <c r="ED45" s="118"/>
      <c r="EE45" s="118"/>
      <c r="EF45" s="118"/>
      <c r="EG45" s="118"/>
      <c r="EH45" s="118"/>
      <c r="EI45" s="118"/>
      <c r="EJ45" s="118"/>
      <c r="EK45" s="118"/>
      <c r="EL45" s="118"/>
      <c r="EM45" s="118"/>
      <c r="EN45" s="118"/>
      <c r="EO45" s="118"/>
      <c r="EP45" s="118"/>
      <c r="EQ45" s="118"/>
      <c r="ER45" s="118"/>
      <c r="ES45" s="118"/>
      <c r="ET45" s="118"/>
      <c r="EU45" s="118"/>
      <c r="EV45" s="118"/>
      <c r="EW45" s="118"/>
      <c r="EX45" s="118"/>
      <c r="EY45" s="118"/>
      <c r="EZ45" s="118"/>
      <c r="FA45" s="118"/>
      <c r="FB45" s="118"/>
      <c r="FC45" s="118"/>
      <c r="FD45" s="118"/>
      <c r="FE45" s="118"/>
      <c r="FF45" s="118"/>
      <c r="FG45" s="118"/>
      <c r="FH45" s="118"/>
      <c r="FI45" s="118"/>
      <c r="FJ45" s="118"/>
      <c r="FK45" s="118"/>
      <c r="FL45" s="118"/>
      <c r="FM45" s="118"/>
      <c r="FN45" s="118"/>
      <c r="FO45" s="118"/>
      <c r="FP45" s="118"/>
      <c r="FQ45" s="118"/>
      <c r="FR45" s="118"/>
      <c r="FS45" s="118"/>
      <c r="FT45" s="118"/>
      <c r="FU45" s="118"/>
      <c r="FV45" s="118"/>
      <c r="FW45" s="118"/>
      <c r="FX45" s="118"/>
      <c r="FY45" s="118"/>
      <c r="FZ45" s="118"/>
      <c r="GA45" s="118"/>
      <c r="GB45" s="118"/>
      <c r="GC45" s="118"/>
      <c r="GD45" s="118"/>
      <c r="GE45" s="118"/>
      <c r="GF45" s="118"/>
      <c r="GG45" s="118"/>
      <c r="GH45" s="118"/>
      <c r="GI45" s="118"/>
      <c r="GJ45" s="118"/>
      <c r="GK45" s="118"/>
      <c r="GL45" s="118"/>
      <c r="GM45" s="118"/>
      <c r="GN45" s="118"/>
      <c r="GO45" s="118"/>
      <c r="GP45" s="118"/>
      <c r="GQ45" s="118"/>
      <c r="GR45" s="118"/>
      <c r="GS45" s="118"/>
      <c r="GT45" s="118"/>
      <c r="GU45" s="118"/>
      <c r="GV45" s="118"/>
      <c r="GW45" s="118"/>
      <c r="GX45" s="118"/>
      <c r="GY45" s="118"/>
      <c r="GZ45" s="118"/>
      <c r="HA45" s="118"/>
      <c r="HB45" s="118"/>
      <c r="HC45" s="118"/>
      <c r="HD45" s="118"/>
      <c r="HE45" s="118"/>
      <c r="HF45" s="118"/>
      <c r="HG45" s="118"/>
      <c r="HH45" s="118"/>
      <c r="HI45" s="118"/>
      <c r="HJ45" s="118"/>
      <c r="HK45" s="118"/>
      <c r="HL45" s="118"/>
      <c r="HM45" s="118"/>
      <c r="HN45" s="118"/>
      <c r="HO45" s="118"/>
      <c r="HP45" s="118"/>
      <c r="HQ45" s="118"/>
      <c r="HR45" s="118"/>
      <c r="HS45" s="118"/>
      <c r="HT45" s="118"/>
      <c r="HU45" s="118"/>
      <c r="HV45" s="118"/>
      <c r="HW45" s="118"/>
      <c r="HX45" s="118"/>
      <c r="HY45" s="118"/>
      <c r="HZ45" s="118"/>
      <c r="IA45" s="118"/>
      <c r="IB45" s="118"/>
      <c r="IC45" s="118"/>
      <c r="ID45" s="118"/>
      <c r="IE45" s="118"/>
      <c r="IF45" s="118"/>
      <c r="IG45" s="118"/>
      <c r="IH45" s="118"/>
      <c r="II45" s="118"/>
      <c r="IJ45" s="118"/>
      <c r="IK45" s="118"/>
      <c r="IL45" s="118"/>
      <c r="IM45" s="118"/>
      <c r="IN45" s="118"/>
      <c r="IO45" s="118"/>
      <c r="IP45" s="118"/>
      <c r="IQ45" s="118"/>
      <c r="IR45" s="118"/>
      <c r="IS45" s="118"/>
      <c r="IT45" s="118"/>
      <c r="IU45" s="118"/>
    </row>
    <row r="46" spans="1:255" s="119" customFormat="1" ht="12" customHeight="1" x14ac:dyDescent="0.25">
      <c r="A46" s="113"/>
      <c r="B46" s="114" t="s">
        <v>79</v>
      </c>
      <c r="C46" s="115" t="s">
        <v>26</v>
      </c>
      <c r="D46" s="115">
        <v>0.5</v>
      </c>
      <c r="E46" s="115" t="s">
        <v>64</v>
      </c>
      <c r="F46" s="116">
        <v>63000</v>
      </c>
      <c r="G46" s="117">
        <f t="shared" si="1"/>
        <v>31500</v>
      </c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8"/>
      <c r="CO46" s="118"/>
      <c r="CP46" s="118"/>
      <c r="CQ46" s="118"/>
      <c r="CR46" s="118"/>
      <c r="CS46" s="118"/>
      <c r="CT46" s="118"/>
      <c r="CU46" s="118"/>
      <c r="CV46" s="118"/>
      <c r="CW46" s="118"/>
      <c r="CX46" s="118"/>
      <c r="CY46" s="118"/>
      <c r="CZ46" s="118"/>
      <c r="DA46" s="118"/>
      <c r="DB46" s="118"/>
      <c r="DC46" s="118"/>
      <c r="DD46" s="118"/>
      <c r="DE46" s="118"/>
      <c r="DF46" s="118"/>
      <c r="DG46" s="118"/>
      <c r="DH46" s="118"/>
      <c r="DI46" s="118"/>
      <c r="DJ46" s="118"/>
      <c r="DK46" s="118"/>
      <c r="DL46" s="118"/>
      <c r="DM46" s="118"/>
      <c r="DN46" s="118"/>
      <c r="DO46" s="118"/>
      <c r="DP46" s="118"/>
      <c r="DQ46" s="118"/>
      <c r="DR46" s="118"/>
      <c r="DS46" s="118"/>
      <c r="DT46" s="118"/>
      <c r="DU46" s="118"/>
      <c r="DV46" s="118"/>
      <c r="DW46" s="118"/>
      <c r="DX46" s="118"/>
      <c r="DY46" s="118"/>
      <c r="DZ46" s="118"/>
      <c r="EA46" s="118"/>
      <c r="EB46" s="118"/>
      <c r="EC46" s="118"/>
      <c r="ED46" s="118"/>
      <c r="EE46" s="118"/>
      <c r="EF46" s="118"/>
      <c r="EG46" s="118"/>
      <c r="EH46" s="118"/>
      <c r="EI46" s="118"/>
      <c r="EJ46" s="118"/>
      <c r="EK46" s="118"/>
      <c r="EL46" s="118"/>
      <c r="EM46" s="118"/>
      <c r="EN46" s="118"/>
      <c r="EO46" s="118"/>
      <c r="EP46" s="118"/>
      <c r="EQ46" s="118"/>
      <c r="ER46" s="118"/>
      <c r="ES46" s="118"/>
      <c r="ET46" s="118"/>
      <c r="EU46" s="118"/>
      <c r="EV46" s="118"/>
      <c r="EW46" s="118"/>
      <c r="EX46" s="118"/>
      <c r="EY46" s="118"/>
      <c r="EZ46" s="118"/>
      <c r="FA46" s="118"/>
      <c r="FB46" s="118"/>
      <c r="FC46" s="118"/>
      <c r="FD46" s="118"/>
      <c r="FE46" s="118"/>
      <c r="FF46" s="118"/>
      <c r="FG46" s="118"/>
      <c r="FH46" s="118"/>
      <c r="FI46" s="118"/>
      <c r="FJ46" s="118"/>
      <c r="FK46" s="118"/>
      <c r="FL46" s="118"/>
      <c r="FM46" s="118"/>
      <c r="FN46" s="118"/>
      <c r="FO46" s="118"/>
      <c r="FP46" s="118"/>
      <c r="FQ46" s="118"/>
      <c r="FR46" s="118"/>
      <c r="FS46" s="118"/>
      <c r="FT46" s="118"/>
      <c r="FU46" s="118"/>
      <c r="FV46" s="118"/>
      <c r="FW46" s="118"/>
      <c r="FX46" s="118"/>
      <c r="FY46" s="118"/>
      <c r="FZ46" s="118"/>
      <c r="GA46" s="118"/>
      <c r="GB46" s="118"/>
      <c r="GC46" s="118"/>
      <c r="GD46" s="118"/>
      <c r="GE46" s="118"/>
      <c r="GF46" s="118"/>
      <c r="GG46" s="118"/>
      <c r="GH46" s="118"/>
      <c r="GI46" s="118"/>
      <c r="GJ46" s="118"/>
      <c r="GK46" s="118"/>
      <c r="GL46" s="118"/>
      <c r="GM46" s="118"/>
      <c r="GN46" s="118"/>
      <c r="GO46" s="118"/>
      <c r="GP46" s="118"/>
      <c r="GQ46" s="118"/>
      <c r="GR46" s="118"/>
      <c r="GS46" s="118"/>
      <c r="GT46" s="118"/>
      <c r="GU46" s="118"/>
      <c r="GV46" s="118"/>
      <c r="GW46" s="118"/>
      <c r="GX46" s="118"/>
      <c r="GY46" s="118"/>
      <c r="GZ46" s="118"/>
      <c r="HA46" s="118"/>
      <c r="HB46" s="118"/>
      <c r="HC46" s="118"/>
      <c r="HD46" s="118"/>
      <c r="HE46" s="118"/>
      <c r="HF46" s="118"/>
      <c r="HG46" s="118"/>
      <c r="HH46" s="118"/>
      <c r="HI46" s="118"/>
      <c r="HJ46" s="118"/>
      <c r="HK46" s="118"/>
      <c r="HL46" s="118"/>
      <c r="HM46" s="118"/>
      <c r="HN46" s="118"/>
      <c r="HO46" s="118"/>
      <c r="HP46" s="118"/>
      <c r="HQ46" s="118"/>
      <c r="HR46" s="118"/>
      <c r="HS46" s="118"/>
      <c r="HT46" s="118"/>
      <c r="HU46" s="118"/>
      <c r="HV46" s="118"/>
      <c r="HW46" s="118"/>
      <c r="HX46" s="118"/>
      <c r="HY46" s="118"/>
      <c r="HZ46" s="118"/>
      <c r="IA46" s="118"/>
      <c r="IB46" s="118"/>
      <c r="IC46" s="118"/>
      <c r="ID46" s="118"/>
      <c r="IE46" s="118"/>
      <c r="IF46" s="118"/>
      <c r="IG46" s="118"/>
      <c r="IH46" s="118"/>
      <c r="II46" s="118"/>
      <c r="IJ46" s="118"/>
      <c r="IK46" s="118"/>
      <c r="IL46" s="118"/>
      <c r="IM46" s="118"/>
      <c r="IN46" s="118"/>
      <c r="IO46" s="118"/>
      <c r="IP46" s="118"/>
      <c r="IQ46" s="118"/>
      <c r="IR46" s="118"/>
      <c r="IS46" s="118"/>
      <c r="IT46" s="118"/>
      <c r="IU46" s="118"/>
    </row>
    <row r="47" spans="1:255" s="119" customFormat="1" ht="12" customHeight="1" x14ac:dyDescent="0.25">
      <c r="A47" s="113"/>
      <c r="B47" s="114" t="s">
        <v>100</v>
      </c>
      <c r="C47" s="115" t="s">
        <v>26</v>
      </c>
      <c r="D47" s="115">
        <v>1</v>
      </c>
      <c r="E47" s="115" t="s">
        <v>106</v>
      </c>
      <c r="F47" s="116">
        <v>63000</v>
      </c>
      <c r="G47" s="117">
        <f t="shared" si="1"/>
        <v>63000</v>
      </c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8"/>
      <c r="BZ47" s="118"/>
      <c r="CA47" s="118"/>
      <c r="CB47" s="118"/>
      <c r="CC47" s="118"/>
      <c r="CD47" s="118"/>
      <c r="CE47" s="118"/>
      <c r="CF47" s="118"/>
      <c r="CG47" s="118"/>
      <c r="CH47" s="118"/>
      <c r="CI47" s="118"/>
      <c r="CJ47" s="118"/>
      <c r="CK47" s="118"/>
      <c r="CL47" s="118"/>
      <c r="CM47" s="118"/>
      <c r="CN47" s="118"/>
      <c r="CO47" s="118"/>
      <c r="CP47" s="118"/>
      <c r="CQ47" s="118"/>
      <c r="CR47" s="118"/>
      <c r="CS47" s="118"/>
      <c r="CT47" s="118"/>
      <c r="CU47" s="118"/>
      <c r="CV47" s="118"/>
      <c r="CW47" s="118"/>
      <c r="CX47" s="118"/>
      <c r="CY47" s="118"/>
      <c r="CZ47" s="118"/>
      <c r="DA47" s="118"/>
      <c r="DB47" s="118"/>
      <c r="DC47" s="118"/>
      <c r="DD47" s="118"/>
      <c r="DE47" s="118"/>
      <c r="DF47" s="118"/>
      <c r="DG47" s="118"/>
      <c r="DH47" s="118"/>
      <c r="DI47" s="118"/>
      <c r="DJ47" s="118"/>
      <c r="DK47" s="118"/>
      <c r="DL47" s="118"/>
      <c r="DM47" s="118"/>
      <c r="DN47" s="118"/>
      <c r="DO47" s="118"/>
      <c r="DP47" s="118"/>
      <c r="DQ47" s="118"/>
      <c r="DR47" s="118"/>
      <c r="DS47" s="118"/>
      <c r="DT47" s="118"/>
      <c r="DU47" s="118"/>
      <c r="DV47" s="118"/>
      <c r="DW47" s="118"/>
      <c r="DX47" s="118"/>
      <c r="DY47" s="118"/>
      <c r="DZ47" s="118"/>
      <c r="EA47" s="118"/>
      <c r="EB47" s="118"/>
      <c r="EC47" s="118"/>
      <c r="ED47" s="118"/>
      <c r="EE47" s="118"/>
      <c r="EF47" s="118"/>
      <c r="EG47" s="118"/>
      <c r="EH47" s="118"/>
      <c r="EI47" s="118"/>
      <c r="EJ47" s="118"/>
      <c r="EK47" s="118"/>
      <c r="EL47" s="118"/>
      <c r="EM47" s="118"/>
      <c r="EN47" s="118"/>
      <c r="EO47" s="118"/>
      <c r="EP47" s="118"/>
      <c r="EQ47" s="118"/>
      <c r="ER47" s="118"/>
      <c r="ES47" s="118"/>
      <c r="ET47" s="118"/>
      <c r="EU47" s="118"/>
      <c r="EV47" s="118"/>
      <c r="EW47" s="118"/>
      <c r="EX47" s="118"/>
      <c r="EY47" s="118"/>
      <c r="EZ47" s="118"/>
      <c r="FA47" s="118"/>
      <c r="FB47" s="118"/>
      <c r="FC47" s="118"/>
      <c r="FD47" s="118"/>
      <c r="FE47" s="118"/>
      <c r="FF47" s="118"/>
      <c r="FG47" s="118"/>
      <c r="FH47" s="118"/>
      <c r="FI47" s="118"/>
      <c r="FJ47" s="118"/>
      <c r="FK47" s="118"/>
      <c r="FL47" s="118"/>
      <c r="FM47" s="118"/>
      <c r="FN47" s="118"/>
      <c r="FO47" s="118"/>
      <c r="FP47" s="118"/>
      <c r="FQ47" s="118"/>
      <c r="FR47" s="118"/>
      <c r="FS47" s="118"/>
      <c r="FT47" s="118"/>
      <c r="FU47" s="118"/>
      <c r="FV47" s="118"/>
      <c r="FW47" s="118"/>
      <c r="FX47" s="118"/>
      <c r="FY47" s="118"/>
      <c r="FZ47" s="118"/>
      <c r="GA47" s="118"/>
      <c r="GB47" s="118"/>
      <c r="GC47" s="118"/>
      <c r="GD47" s="118"/>
      <c r="GE47" s="118"/>
      <c r="GF47" s="118"/>
      <c r="GG47" s="118"/>
      <c r="GH47" s="118"/>
      <c r="GI47" s="118"/>
      <c r="GJ47" s="118"/>
      <c r="GK47" s="118"/>
      <c r="GL47" s="118"/>
      <c r="GM47" s="118"/>
      <c r="GN47" s="118"/>
      <c r="GO47" s="118"/>
      <c r="GP47" s="118"/>
      <c r="GQ47" s="118"/>
      <c r="GR47" s="118"/>
      <c r="GS47" s="118"/>
      <c r="GT47" s="118"/>
      <c r="GU47" s="118"/>
      <c r="GV47" s="118"/>
      <c r="GW47" s="118"/>
      <c r="GX47" s="118"/>
      <c r="GY47" s="118"/>
      <c r="GZ47" s="118"/>
      <c r="HA47" s="118"/>
      <c r="HB47" s="118"/>
      <c r="HC47" s="118"/>
      <c r="HD47" s="118"/>
      <c r="HE47" s="118"/>
      <c r="HF47" s="118"/>
      <c r="HG47" s="118"/>
      <c r="HH47" s="118"/>
      <c r="HI47" s="118"/>
      <c r="HJ47" s="118"/>
      <c r="HK47" s="118"/>
      <c r="HL47" s="118"/>
      <c r="HM47" s="118"/>
      <c r="HN47" s="118"/>
      <c r="HO47" s="118"/>
      <c r="HP47" s="118"/>
      <c r="HQ47" s="118"/>
      <c r="HR47" s="118"/>
      <c r="HS47" s="118"/>
      <c r="HT47" s="118"/>
      <c r="HU47" s="118"/>
      <c r="HV47" s="118"/>
      <c r="HW47" s="118"/>
      <c r="HX47" s="118"/>
      <c r="HY47" s="118"/>
      <c r="HZ47" s="118"/>
      <c r="IA47" s="118"/>
      <c r="IB47" s="118"/>
      <c r="IC47" s="118"/>
      <c r="ID47" s="118"/>
      <c r="IE47" s="118"/>
      <c r="IF47" s="118"/>
      <c r="IG47" s="118"/>
      <c r="IH47" s="118"/>
      <c r="II47" s="118"/>
      <c r="IJ47" s="118"/>
      <c r="IK47" s="118"/>
      <c r="IL47" s="118"/>
      <c r="IM47" s="118"/>
      <c r="IN47" s="118"/>
      <c r="IO47" s="118"/>
      <c r="IP47" s="118"/>
      <c r="IQ47" s="118"/>
      <c r="IR47" s="118"/>
      <c r="IS47" s="118"/>
      <c r="IT47" s="118"/>
      <c r="IU47" s="118"/>
    </row>
    <row r="48" spans="1:255" s="119" customFormat="1" ht="12" customHeight="1" x14ac:dyDescent="0.25">
      <c r="A48" s="113"/>
      <c r="B48" s="114" t="s">
        <v>71</v>
      </c>
      <c r="C48" s="115" t="s">
        <v>26</v>
      </c>
      <c r="D48" s="115">
        <v>4.8</v>
      </c>
      <c r="E48" s="115" t="s">
        <v>106</v>
      </c>
      <c r="F48" s="116">
        <v>63000</v>
      </c>
      <c r="G48" s="117">
        <f t="shared" si="1"/>
        <v>302400</v>
      </c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  <c r="CA48" s="118"/>
      <c r="CB48" s="118"/>
      <c r="CC48" s="118"/>
      <c r="CD48" s="118"/>
      <c r="CE48" s="118"/>
      <c r="CF48" s="118"/>
      <c r="CG48" s="118"/>
      <c r="CH48" s="118"/>
      <c r="CI48" s="118"/>
      <c r="CJ48" s="118"/>
      <c r="CK48" s="118"/>
      <c r="CL48" s="118"/>
      <c r="CM48" s="118"/>
      <c r="CN48" s="118"/>
      <c r="CO48" s="118"/>
      <c r="CP48" s="118"/>
      <c r="CQ48" s="118"/>
      <c r="CR48" s="118"/>
      <c r="CS48" s="118"/>
      <c r="CT48" s="118"/>
      <c r="CU48" s="118"/>
      <c r="CV48" s="118"/>
      <c r="CW48" s="118"/>
      <c r="CX48" s="118"/>
      <c r="CY48" s="118"/>
      <c r="CZ48" s="118"/>
      <c r="DA48" s="118"/>
      <c r="DB48" s="118"/>
      <c r="DC48" s="118"/>
      <c r="DD48" s="118"/>
      <c r="DE48" s="118"/>
      <c r="DF48" s="118"/>
      <c r="DG48" s="118"/>
      <c r="DH48" s="118"/>
      <c r="DI48" s="118"/>
      <c r="DJ48" s="118"/>
      <c r="DK48" s="118"/>
      <c r="DL48" s="118"/>
      <c r="DM48" s="118"/>
      <c r="DN48" s="118"/>
      <c r="DO48" s="118"/>
      <c r="DP48" s="118"/>
      <c r="DQ48" s="118"/>
      <c r="DR48" s="118"/>
      <c r="DS48" s="118"/>
      <c r="DT48" s="118"/>
      <c r="DU48" s="118"/>
      <c r="DV48" s="118"/>
      <c r="DW48" s="118"/>
      <c r="DX48" s="118"/>
      <c r="DY48" s="118"/>
      <c r="DZ48" s="118"/>
      <c r="EA48" s="118"/>
      <c r="EB48" s="118"/>
      <c r="EC48" s="118"/>
      <c r="ED48" s="118"/>
      <c r="EE48" s="118"/>
      <c r="EF48" s="118"/>
      <c r="EG48" s="118"/>
      <c r="EH48" s="118"/>
      <c r="EI48" s="118"/>
      <c r="EJ48" s="118"/>
      <c r="EK48" s="118"/>
      <c r="EL48" s="118"/>
      <c r="EM48" s="118"/>
      <c r="EN48" s="118"/>
      <c r="EO48" s="118"/>
      <c r="EP48" s="118"/>
      <c r="EQ48" s="118"/>
      <c r="ER48" s="118"/>
      <c r="ES48" s="118"/>
      <c r="ET48" s="118"/>
      <c r="EU48" s="118"/>
      <c r="EV48" s="118"/>
      <c r="EW48" s="118"/>
      <c r="EX48" s="118"/>
      <c r="EY48" s="118"/>
      <c r="EZ48" s="118"/>
      <c r="FA48" s="118"/>
      <c r="FB48" s="118"/>
      <c r="FC48" s="118"/>
      <c r="FD48" s="118"/>
      <c r="FE48" s="118"/>
      <c r="FF48" s="118"/>
      <c r="FG48" s="118"/>
      <c r="FH48" s="118"/>
      <c r="FI48" s="118"/>
      <c r="FJ48" s="118"/>
      <c r="FK48" s="118"/>
      <c r="FL48" s="118"/>
      <c r="FM48" s="118"/>
      <c r="FN48" s="118"/>
      <c r="FO48" s="118"/>
      <c r="FP48" s="118"/>
      <c r="FQ48" s="118"/>
      <c r="FR48" s="118"/>
      <c r="FS48" s="118"/>
      <c r="FT48" s="118"/>
      <c r="FU48" s="118"/>
      <c r="FV48" s="118"/>
      <c r="FW48" s="118"/>
      <c r="FX48" s="118"/>
      <c r="FY48" s="118"/>
      <c r="FZ48" s="118"/>
      <c r="GA48" s="118"/>
      <c r="GB48" s="118"/>
      <c r="GC48" s="118"/>
      <c r="GD48" s="118"/>
      <c r="GE48" s="118"/>
      <c r="GF48" s="118"/>
      <c r="GG48" s="118"/>
      <c r="GH48" s="118"/>
      <c r="GI48" s="118"/>
      <c r="GJ48" s="118"/>
      <c r="GK48" s="118"/>
      <c r="GL48" s="118"/>
      <c r="GM48" s="118"/>
      <c r="GN48" s="118"/>
      <c r="GO48" s="118"/>
      <c r="GP48" s="118"/>
      <c r="GQ48" s="118"/>
      <c r="GR48" s="118"/>
      <c r="GS48" s="118"/>
      <c r="GT48" s="118"/>
      <c r="GU48" s="118"/>
      <c r="GV48" s="118"/>
      <c r="GW48" s="118"/>
      <c r="GX48" s="118"/>
      <c r="GY48" s="118"/>
      <c r="GZ48" s="118"/>
      <c r="HA48" s="118"/>
      <c r="HB48" s="118"/>
      <c r="HC48" s="118"/>
      <c r="HD48" s="118"/>
      <c r="HE48" s="118"/>
      <c r="HF48" s="118"/>
      <c r="HG48" s="118"/>
      <c r="HH48" s="118"/>
      <c r="HI48" s="118"/>
      <c r="HJ48" s="118"/>
      <c r="HK48" s="118"/>
      <c r="HL48" s="118"/>
      <c r="HM48" s="118"/>
      <c r="HN48" s="118"/>
      <c r="HO48" s="118"/>
      <c r="HP48" s="118"/>
      <c r="HQ48" s="118"/>
      <c r="HR48" s="118"/>
      <c r="HS48" s="118"/>
      <c r="HT48" s="118"/>
      <c r="HU48" s="118"/>
      <c r="HV48" s="118"/>
      <c r="HW48" s="118"/>
      <c r="HX48" s="118"/>
      <c r="HY48" s="118"/>
      <c r="HZ48" s="118"/>
      <c r="IA48" s="118"/>
      <c r="IB48" s="118"/>
      <c r="IC48" s="118"/>
      <c r="ID48" s="118"/>
      <c r="IE48" s="118"/>
      <c r="IF48" s="118"/>
      <c r="IG48" s="118"/>
      <c r="IH48" s="118"/>
      <c r="II48" s="118"/>
      <c r="IJ48" s="118"/>
      <c r="IK48" s="118"/>
      <c r="IL48" s="118"/>
      <c r="IM48" s="118"/>
      <c r="IN48" s="118"/>
      <c r="IO48" s="118"/>
      <c r="IP48" s="118"/>
      <c r="IQ48" s="118"/>
      <c r="IR48" s="118"/>
      <c r="IS48" s="118"/>
      <c r="IT48" s="118"/>
      <c r="IU48" s="118"/>
    </row>
    <row r="49" spans="1:255" customFormat="1" ht="11.25" customHeight="1" x14ac:dyDescent="0.25">
      <c r="A49" s="101"/>
      <c r="B49" s="120" t="s">
        <v>30</v>
      </c>
      <c r="C49" s="121"/>
      <c r="D49" s="121"/>
      <c r="E49" s="121"/>
      <c r="F49" s="122"/>
      <c r="G49" s="123">
        <f>SUM(G44:G48)</f>
        <v>638400</v>
      </c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1"/>
      <c r="DB49" s="101"/>
      <c r="DC49" s="101"/>
      <c r="DD49" s="101"/>
      <c r="DE49" s="101"/>
      <c r="DF49" s="101"/>
      <c r="DG49" s="101"/>
      <c r="DH49" s="101"/>
      <c r="DI49" s="101"/>
      <c r="DJ49" s="101"/>
      <c r="DK49" s="101"/>
      <c r="DL49" s="101"/>
      <c r="DM49" s="101"/>
      <c r="DN49" s="101"/>
      <c r="DO49" s="101"/>
      <c r="DP49" s="101"/>
      <c r="DQ49" s="101"/>
      <c r="DR49" s="101"/>
      <c r="DS49" s="101"/>
      <c r="DT49" s="101"/>
      <c r="DU49" s="101"/>
      <c r="DV49" s="101"/>
      <c r="DW49" s="101"/>
      <c r="DX49" s="101"/>
      <c r="DY49" s="101"/>
      <c r="DZ49" s="101"/>
      <c r="EA49" s="101"/>
      <c r="EB49" s="101"/>
      <c r="EC49" s="101"/>
      <c r="ED49" s="101"/>
      <c r="EE49" s="101"/>
      <c r="EF49" s="101"/>
      <c r="EG49" s="101"/>
      <c r="EH49" s="101"/>
      <c r="EI49" s="101"/>
      <c r="EJ49" s="101"/>
      <c r="EK49" s="101"/>
      <c r="EL49" s="101"/>
      <c r="EM49" s="101"/>
      <c r="EN49" s="101"/>
      <c r="EO49" s="101"/>
      <c r="EP49" s="101"/>
      <c r="EQ49" s="101"/>
      <c r="ER49" s="101"/>
      <c r="ES49" s="101"/>
      <c r="ET49" s="101"/>
      <c r="EU49" s="101"/>
      <c r="EV49" s="101"/>
      <c r="EW49" s="101"/>
      <c r="EX49" s="101"/>
      <c r="EY49" s="101"/>
      <c r="EZ49" s="101"/>
      <c r="FA49" s="101"/>
      <c r="FB49" s="101"/>
      <c r="FC49" s="101"/>
      <c r="FD49" s="101"/>
      <c r="FE49" s="101"/>
      <c r="FF49" s="101"/>
      <c r="FG49" s="101"/>
      <c r="FH49" s="101"/>
      <c r="FI49" s="101"/>
      <c r="FJ49" s="101"/>
      <c r="FK49" s="101"/>
      <c r="FL49" s="101"/>
      <c r="FM49" s="101"/>
      <c r="FN49" s="101"/>
      <c r="FO49" s="101"/>
      <c r="FP49" s="101"/>
      <c r="FQ49" s="101"/>
      <c r="FR49" s="101"/>
      <c r="FS49" s="101"/>
      <c r="FT49" s="101"/>
      <c r="FU49" s="101"/>
      <c r="FV49" s="101"/>
      <c r="FW49" s="101"/>
      <c r="FX49" s="101"/>
      <c r="FY49" s="101"/>
      <c r="FZ49" s="101"/>
      <c r="GA49" s="101"/>
      <c r="GB49" s="101"/>
      <c r="GC49" s="101"/>
      <c r="GD49" s="101"/>
      <c r="GE49" s="101"/>
      <c r="GF49" s="101"/>
      <c r="GG49" s="101"/>
      <c r="GH49" s="101"/>
      <c r="GI49" s="101"/>
      <c r="GJ49" s="101"/>
      <c r="GK49" s="101"/>
      <c r="GL49" s="101"/>
      <c r="GM49" s="101"/>
      <c r="GN49" s="101"/>
      <c r="GO49" s="101"/>
      <c r="GP49" s="101"/>
      <c r="GQ49" s="101"/>
      <c r="GR49" s="101"/>
      <c r="GS49" s="101"/>
      <c r="GT49" s="101"/>
      <c r="GU49" s="101"/>
      <c r="GV49" s="101"/>
      <c r="GW49" s="101"/>
      <c r="GX49" s="101"/>
      <c r="GY49" s="101"/>
      <c r="GZ49" s="101"/>
      <c r="HA49" s="101"/>
      <c r="HB49" s="101"/>
      <c r="HC49" s="101"/>
      <c r="HD49" s="101"/>
      <c r="HE49" s="101"/>
      <c r="HF49" s="101"/>
      <c r="HG49" s="101"/>
      <c r="HH49" s="101"/>
      <c r="HI49" s="101"/>
      <c r="HJ49" s="101"/>
      <c r="HK49" s="101"/>
      <c r="HL49" s="101"/>
      <c r="HM49" s="101"/>
      <c r="HN49" s="101"/>
      <c r="HO49" s="101"/>
      <c r="HP49" s="101"/>
      <c r="HQ49" s="101"/>
      <c r="HR49" s="101"/>
      <c r="HS49" s="101"/>
      <c r="HT49" s="101"/>
      <c r="HU49" s="101"/>
      <c r="HV49" s="101"/>
      <c r="HW49" s="101"/>
      <c r="HX49" s="101"/>
      <c r="HY49" s="101"/>
      <c r="HZ49" s="101"/>
      <c r="IA49" s="101"/>
      <c r="IB49" s="101"/>
      <c r="IC49" s="101"/>
      <c r="ID49" s="101"/>
      <c r="IE49" s="101"/>
      <c r="IF49" s="101"/>
      <c r="IG49" s="101"/>
      <c r="IH49" s="101"/>
      <c r="II49" s="101"/>
      <c r="IJ49" s="101"/>
      <c r="IK49" s="101"/>
      <c r="IL49" s="101"/>
      <c r="IM49" s="101"/>
      <c r="IN49" s="101"/>
      <c r="IO49" s="101"/>
      <c r="IP49" s="101"/>
      <c r="IQ49" s="101"/>
      <c r="IR49" s="101"/>
      <c r="IS49" s="101"/>
      <c r="IT49" s="101"/>
      <c r="IU49" s="101"/>
    </row>
    <row r="50" spans="1:255" customFormat="1" ht="15.75" customHeight="1" x14ac:dyDescent="0.25">
      <c r="A50" s="109"/>
      <c r="B50" s="124"/>
      <c r="C50" s="125"/>
      <c r="D50" s="125"/>
      <c r="E50" s="125"/>
      <c r="F50" s="126"/>
      <c r="G50" s="126"/>
      <c r="H50" s="101"/>
      <c r="I50" s="101"/>
      <c r="J50" s="101"/>
      <c r="K50" s="127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  <c r="CW50" s="101"/>
      <c r="CX50" s="101"/>
      <c r="CY50" s="101"/>
      <c r="CZ50" s="101"/>
      <c r="DA50" s="101"/>
      <c r="DB50" s="101"/>
      <c r="DC50" s="101"/>
      <c r="DD50" s="101"/>
      <c r="DE50" s="101"/>
      <c r="DF50" s="101"/>
      <c r="DG50" s="101"/>
      <c r="DH50" s="101"/>
      <c r="DI50" s="101"/>
      <c r="DJ50" s="101"/>
      <c r="DK50" s="101"/>
      <c r="DL50" s="101"/>
      <c r="DM50" s="101"/>
      <c r="DN50" s="101"/>
      <c r="DO50" s="101"/>
      <c r="DP50" s="101"/>
      <c r="DQ50" s="101"/>
      <c r="DR50" s="101"/>
      <c r="DS50" s="101"/>
      <c r="DT50" s="101"/>
      <c r="DU50" s="101"/>
      <c r="DV50" s="101"/>
      <c r="DW50" s="101"/>
      <c r="DX50" s="101"/>
      <c r="DY50" s="101"/>
      <c r="DZ50" s="101"/>
      <c r="EA50" s="101"/>
      <c r="EB50" s="101"/>
      <c r="EC50" s="101"/>
      <c r="ED50" s="101"/>
      <c r="EE50" s="101"/>
      <c r="EF50" s="101"/>
      <c r="EG50" s="101"/>
      <c r="EH50" s="101"/>
      <c r="EI50" s="101"/>
      <c r="EJ50" s="101"/>
      <c r="EK50" s="101"/>
      <c r="EL50" s="101"/>
      <c r="EM50" s="101"/>
      <c r="EN50" s="101"/>
      <c r="EO50" s="101"/>
      <c r="EP50" s="101"/>
      <c r="EQ50" s="101"/>
      <c r="ER50" s="101"/>
      <c r="ES50" s="101"/>
      <c r="ET50" s="101"/>
      <c r="EU50" s="101"/>
      <c r="EV50" s="101"/>
      <c r="EW50" s="101"/>
      <c r="EX50" s="101"/>
      <c r="EY50" s="101"/>
      <c r="EZ50" s="101"/>
      <c r="FA50" s="101"/>
      <c r="FB50" s="101"/>
      <c r="FC50" s="101"/>
      <c r="FD50" s="101"/>
      <c r="FE50" s="101"/>
      <c r="FF50" s="101"/>
      <c r="FG50" s="101"/>
      <c r="FH50" s="101"/>
      <c r="FI50" s="101"/>
      <c r="FJ50" s="101"/>
      <c r="FK50" s="101"/>
      <c r="FL50" s="101"/>
      <c r="FM50" s="101"/>
      <c r="FN50" s="101"/>
      <c r="FO50" s="101"/>
      <c r="FP50" s="101"/>
      <c r="FQ50" s="101"/>
      <c r="FR50" s="101"/>
      <c r="FS50" s="101"/>
      <c r="FT50" s="101"/>
      <c r="FU50" s="101"/>
      <c r="FV50" s="101"/>
      <c r="FW50" s="101"/>
      <c r="FX50" s="101"/>
      <c r="FY50" s="101"/>
      <c r="FZ50" s="101"/>
      <c r="GA50" s="101"/>
      <c r="GB50" s="101"/>
      <c r="GC50" s="101"/>
      <c r="GD50" s="101"/>
      <c r="GE50" s="101"/>
      <c r="GF50" s="101"/>
      <c r="GG50" s="101"/>
      <c r="GH50" s="101"/>
      <c r="GI50" s="101"/>
      <c r="GJ50" s="101"/>
      <c r="GK50" s="101"/>
      <c r="GL50" s="101"/>
      <c r="GM50" s="101"/>
      <c r="GN50" s="101"/>
      <c r="GO50" s="101"/>
      <c r="GP50" s="101"/>
      <c r="GQ50" s="101"/>
      <c r="GR50" s="101"/>
      <c r="GS50" s="101"/>
      <c r="GT50" s="101"/>
      <c r="GU50" s="101"/>
      <c r="GV50" s="101"/>
      <c r="GW50" s="101"/>
      <c r="GX50" s="101"/>
      <c r="GY50" s="101"/>
      <c r="GZ50" s="101"/>
      <c r="HA50" s="101"/>
      <c r="HB50" s="101"/>
      <c r="HC50" s="101"/>
      <c r="HD50" s="101"/>
      <c r="HE50" s="101"/>
      <c r="HF50" s="101"/>
      <c r="HG50" s="101"/>
      <c r="HH50" s="101"/>
      <c r="HI50" s="101"/>
      <c r="HJ50" s="101"/>
      <c r="HK50" s="101"/>
      <c r="HL50" s="101"/>
      <c r="HM50" s="101"/>
      <c r="HN50" s="101"/>
      <c r="HO50" s="101"/>
      <c r="HP50" s="101"/>
      <c r="HQ50" s="101"/>
      <c r="HR50" s="101"/>
      <c r="HS50" s="101"/>
      <c r="HT50" s="101"/>
      <c r="HU50" s="101"/>
      <c r="HV50" s="101"/>
      <c r="HW50" s="101"/>
      <c r="HX50" s="101"/>
      <c r="HY50" s="101"/>
      <c r="HZ50" s="101"/>
      <c r="IA50" s="101"/>
      <c r="IB50" s="101"/>
      <c r="IC50" s="101"/>
      <c r="ID50" s="101"/>
      <c r="IE50" s="101"/>
      <c r="IF50" s="101"/>
      <c r="IG50" s="101"/>
      <c r="IH50" s="101"/>
      <c r="II50" s="101"/>
      <c r="IJ50" s="101"/>
      <c r="IK50" s="101"/>
      <c r="IL50" s="101"/>
      <c r="IM50" s="101"/>
      <c r="IN50" s="101"/>
      <c r="IO50" s="101"/>
      <c r="IP50" s="101"/>
      <c r="IQ50" s="101"/>
      <c r="IR50" s="101"/>
      <c r="IS50" s="101"/>
      <c r="IT50" s="101"/>
      <c r="IU50" s="101"/>
    </row>
    <row r="51" spans="1:255" customFormat="1" ht="12" customHeight="1" x14ac:dyDescent="0.25">
      <c r="A51" s="109"/>
      <c r="B51" s="10" t="s">
        <v>31</v>
      </c>
      <c r="C51" s="11"/>
      <c r="D51" s="12"/>
      <c r="E51" s="12"/>
      <c r="F51" s="13"/>
      <c r="G51" s="110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  <c r="CY51" s="101"/>
      <c r="CZ51" s="101"/>
      <c r="DA51" s="101"/>
      <c r="DB51" s="101"/>
      <c r="DC51" s="101"/>
      <c r="DD51" s="101"/>
      <c r="DE51" s="101"/>
      <c r="DF51" s="101"/>
      <c r="DG51" s="101"/>
      <c r="DH51" s="101"/>
      <c r="DI51" s="101"/>
      <c r="DJ51" s="101"/>
      <c r="DK51" s="101"/>
      <c r="DL51" s="101"/>
      <c r="DM51" s="101"/>
      <c r="DN51" s="101"/>
      <c r="DO51" s="101"/>
      <c r="DP51" s="101"/>
      <c r="DQ51" s="101"/>
      <c r="DR51" s="101"/>
      <c r="DS51" s="101"/>
      <c r="DT51" s="101"/>
      <c r="DU51" s="101"/>
      <c r="DV51" s="101"/>
      <c r="DW51" s="101"/>
      <c r="DX51" s="101"/>
      <c r="DY51" s="101"/>
      <c r="DZ51" s="101"/>
      <c r="EA51" s="101"/>
      <c r="EB51" s="101"/>
      <c r="EC51" s="101"/>
      <c r="ED51" s="101"/>
      <c r="EE51" s="101"/>
      <c r="EF51" s="101"/>
      <c r="EG51" s="101"/>
      <c r="EH51" s="101"/>
      <c r="EI51" s="101"/>
      <c r="EJ51" s="101"/>
      <c r="EK51" s="101"/>
      <c r="EL51" s="101"/>
      <c r="EM51" s="101"/>
      <c r="EN51" s="101"/>
      <c r="EO51" s="101"/>
      <c r="EP51" s="101"/>
      <c r="EQ51" s="101"/>
      <c r="ER51" s="101"/>
      <c r="ES51" s="101"/>
      <c r="ET51" s="101"/>
      <c r="EU51" s="101"/>
      <c r="EV51" s="101"/>
      <c r="EW51" s="101"/>
      <c r="EX51" s="101"/>
      <c r="EY51" s="101"/>
      <c r="EZ51" s="101"/>
      <c r="FA51" s="101"/>
      <c r="FB51" s="101"/>
      <c r="FC51" s="101"/>
      <c r="FD51" s="101"/>
      <c r="FE51" s="101"/>
      <c r="FF51" s="101"/>
      <c r="FG51" s="101"/>
      <c r="FH51" s="101"/>
      <c r="FI51" s="101"/>
      <c r="FJ51" s="101"/>
      <c r="FK51" s="101"/>
      <c r="FL51" s="101"/>
      <c r="FM51" s="101"/>
      <c r="FN51" s="101"/>
      <c r="FO51" s="101"/>
      <c r="FP51" s="101"/>
      <c r="FQ51" s="101"/>
      <c r="FR51" s="101"/>
      <c r="FS51" s="101"/>
      <c r="FT51" s="101"/>
      <c r="FU51" s="101"/>
      <c r="FV51" s="101"/>
      <c r="FW51" s="101"/>
      <c r="FX51" s="101"/>
      <c r="FY51" s="101"/>
      <c r="FZ51" s="101"/>
      <c r="GA51" s="101"/>
      <c r="GB51" s="101"/>
      <c r="GC51" s="101"/>
      <c r="GD51" s="101"/>
      <c r="GE51" s="101"/>
      <c r="GF51" s="101"/>
      <c r="GG51" s="101"/>
      <c r="GH51" s="101"/>
      <c r="GI51" s="101"/>
      <c r="GJ51" s="101"/>
      <c r="GK51" s="101"/>
      <c r="GL51" s="101"/>
      <c r="GM51" s="101"/>
      <c r="GN51" s="101"/>
      <c r="GO51" s="101"/>
      <c r="GP51" s="101"/>
      <c r="GQ51" s="101"/>
      <c r="GR51" s="101"/>
      <c r="GS51" s="101"/>
      <c r="GT51" s="101"/>
      <c r="GU51" s="101"/>
      <c r="GV51" s="101"/>
      <c r="GW51" s="101"/>
      <c r="GX51" s="101"/>
      <c r="GY51" s="101"/>
      <c r="GZ51" s="101"/>
      <c r="HA51" s="101"/>
      <c r="HB51" s="101"/>
      <c r="HC51" s="101"/>
      <c r="HD51" s="101"/>
      <c r="HE51" s="101"/>
      <c r="HF51" s="101"/>
      <c r="HG51" s="101"/>
      <c r="HH51" s="101"/>
      <c r="HI51" s="101"/>
      <c r="HJ51" s="101"/>
      <c r="HK51" s="101"/>
      <c r="HL51" s="101"/>
      <c r="HM51" s="101"/>
      <c r="HN51" s="101"/>
      <c r="HO51" s="101"/>
      <c r="HP51" s="101"/>
      <c r="HQ51" s="101"/>
      <c r="HR51" s="101"/>
      <c r="HS51" s="101"/>
      <c r="HT51" s="101"/>
      <c r="HU51" s="101"/>
      <c r="HV51" s="101"/>
      <c r="HW51" s="101"/>
      <c r="HX51" s="101"/>
      <c r="HY51" s="101"/>
      <c r="HZ51" s="101"/>
      <c r="IA51" s="101"/>
      <c r="IB51" s="101"/>
      <c r="IC51" s="101"/>
      <c r="ID51" s="101"/>
      <c r="IE51" s="101"/>
      <c r="IF51" s="101"/>
      <c r="IG51" s="101"/>
      <c r="IH51" s="101"/>
      <c r="II51" s="101"/>
      <c r="IJ51" s="101"/>
      <c r="IK51" s="101"/>
      <c r="IL51" s="101"/>
      <c r="IM51" s="101"/>
      <c r="IN51" s="101"/>
      <c r="IO51" s="101"/>
      <c r="IP51" s="101"/>
      <c r="IQ51" s="101"/>
      <c r="IR51" s="101"/>
      <c r="IS51" s="101"/>
      <c r="IT51" s="101"/>
      <c r="IU51" s="101"/>
    </row>
    <row r="52" spans="1:255" customFormat="1" ht="24" customHeight="1" x14ac:dyDescent="0.25">
      <c r="A52" s="109"/>
      <c r="B52" s="111" t="s">
        <v>32</v>
      </c>
      <c r="C52" s="112" t="s">
        <v>33</v>
      </c>
      <c r="D52" s="112" t="s">
        <v>34</v>
      </c>
      <c r="E52" s="111" t="s">
        <v>18</v>
      </c>
      <c r="F52" s="112" t="s">
        <v>19</v>
      </c>
      <c r="G52" s="111" t="s">
        <v>20</v>
      </c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101"/>
      <c r="CS52" s="101"/>
      <c r="CT52" s="101"/>
      <c r="CU52" s="101"/>
      <c r="CV52" s="101"/>
      <c r="CW52" s="101"/>
      <c r="CX52" s="101"/>
      <c r="CY52" s="101"/>
      <c r="CZ52" s="101"/>
      <c r="DA52" s="101"/>
      <c r="DB52" s="101"/>
      <c r="DC52" s="101"/>
      <c r="DD52" s="101"/>
      <c r="DE52" s="101"/>
      <c r="DF52" s="101"/>
      <c r="DG52" s="101"/>
      <c r="DH52" s="101"/>
      <c r="DI52" s="101"/>
      <c r="DJ52" s="101"/>
      <c r="DK52" s="101"/>
      <c r="DL52" s="101"/>
      <c r="DM52" s="101"/>
      <c r="DN52" s="101"/>
      <c r="DO52" s="101"/>
      <c r="DP52" s="101"/>
      <c r="DQ52" s="101"/>
      <c r="DR52" s="101"/>
      <c r="DS52" s="101"/>
      <c r="DT52" s="101"/>
      <c r="DU52" s="101"/>
      <c r="DV52" s="101"/>
      <c r="DW52" s="101"/>
      <c r="DX52" s="101"/>
      <c r="DY52" s="101"/>
      <c r="DZ52" s="101"/>
      <c r="EA52" s="101"/>
      <c r="EB52" s="101"/>
      <c r="EC52" s="101"/>
      <c r="ED52" s="101"/>
      <c r="EE52" s="101"/>
      <c r="EF52" s="101"/>
      <c r="EG52" s="101"/>
      <c r="EH52" s="101"/>
      <c r="EI52" s="101"/>
      <c r="EJ52" s="101"/>
      <c r="EK52" s="101"/>
      <c r="EL52" s="101"/>
      <c r="EM52" s="101"/>
      <c r="EN52" s="101"/>
      <c r="EO52" s="101"/>
      <c r="EP52" s="101"/>
      <c r="EQ52" s="101"/>
      <c r="ER52" s="101"/>
      <c r="ES52" s="101"/>
      <c r="ET52" s="101"/>
      <c r="EU52" s="101"/>
      <c r="EV52" s="101"/>
      <c r="EW52" s="101"/>
      <c r="EX52" s="101"/>
      <c r="EY52" s="101"/>
      <c r="EZ52" s="101"/>
      <c r="FA52" s="101"/>
      <c r="FB52" s="101"/>
      <c r="FC52" s="101"/>
      <c r="FD52" s="101"/>
      <c r="FE52" s="101"/>
      <c r="FF52" s="101"/>
      <c r="FG52" s="101"/>
      <c r="FH52" s="101"/>
      <c r="FI52" s="101"/>
      <c r="FJ52" s="101"/>
      <c r="FK52" s="101"/>
      <c r="FL52" s="101"/>
      <c r="FM52" s="101"/>
      <c r="FN52" s="101"/>
      <c r="FO52" s="101"/>
      <c r="FP52" s="101"/>
      <c r="FQ52" s="101"/>
      <c r="FR52" s="101"/>
      <c r="FS52" s="101"/>
      <c r="FT52" s="101"/>
      <c r="FU52" s="101"/>
      <c r="FV52" s="101"/>
      <c r="FW52" s="101"/>
      <c r="FX52" s="101"/>
      <c r="FY52" s="101"/>
      <c r="FZ52" s="101"/>
      <c r="GA52" s="101"/>
      <c r="GB52" s="101"/>
      <c r="GC52" s="101"/>
      <c r="GD52" s="101"/>
      <c r="GE52" s="101"/>
      <c r="GF52" s="101"/>
      <c r="GG52" s="101"/>
      <c r="GH52" s="101"/>
      <c r="GI52" s="101"/>
      <c r="GJ52" s="101"/>
      <c r="GK52" s="101"/>
      <c r="GL52" s="101"/>
      <c r="GM52" s="101"/>
      <c r="GN52" s="101"/>
      <c r="GO52" s="101"/>
      <c r="GP52" s="101"/>
      <c r="GQ52" s="101"/>
      <c r="GR52" s="101"/>
      <c r="GS52" s="101"/>
      <c r="GT52" s="101"/>
      <c r="GU52" s="101"/>
      <c r="GV52" s="101"/>
      <c r="GW52" s="101"/>
      <c r="GX52" s="101"/>
      <c r="GY52" s="101"/>
      <c r="GZ52" s="101"/>
      <c r="HA52" s="101"/>
      <c r="HB52" s="101"/>
      <c r="HC52" s="101"/>
      <c r="HD52" s="101"/>
      <c r="HE52" s="101"/>
      <c r="HF52" s="101"/>
      <c r="HG52" s="101"/>
      <c r="HH52" s="101"/>
      <c r="HI52" s="101"/>
      <c r="HJ52" s="101"/>
      <c r="HK52" s="101"/>
      <c r="HL52" s="101"/>
      <c r="HM52" s="101"/>
      <c r="HN52" s="101"/>
      <c r="HO52" s="101"/>
      <c r="HP52" s="101"/>
      <c r="HQ52" s="101"/>
      <c r="HR52" s="101"/>
      <c r="HS52" s="101"/>
      <c r="HT52" s="101"/>
      <c r="HU52" s="101"/>
      <c r="HV52" s="101"/>
      <c r="HW52" s="101"/>
      <c r="HX52" s="101"/>
      <c r="HY52" s="101"/>
      <c r="HZ52" s="101"/>
      <c r="IA52" s="101"/>
      <c r="IB52" s="101"/>
      <c r="IC52" s="101"/>
      <c r="ID52" s="101"/>
      <c r="IE52" s="101"/>
      <c r="IF52" s="101"/>
      <c r="IG52" s="101"/>
      <c r="IH52" s="101"/>
      <c r="II52" s="101"/>
      <c r="IJ52" s="101"/>
      <c r="IK52" s="101"/>
      <c r="IL52" s="101"/>
      <c r="IM52" s="101"/>
      <c r="IN52" s="101"/>
      <c r="IO52" s="101"/>
      <c r="IP52" s="101"/>
      <c r="IQ52" s="101"/>
      <c r="IR52" s="101"/>
      <c r="IS52" s="101"/>
      <c r="IT52" s="101"/>
      <c r="IU52" s="101"/>
    </row>
    <row r="53" spans="1:255" s="119" customFormat="1" ht="12" customHeight="1" x14ac:dyDescent="0.25">
      <c r="A53" s="113"/>
      <c r="B53" s="128" t="s">
        <v>121</v>
      </c>
      <c r="C53" s="115"/>
      <c r="D53" s="115"/>
      <c r="E53" s="115"/>
      <c r="F53" s="116"/>
      <c r="G53" s="117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  <c r="CY53" s="118"/>
      <c r="CZ53" s="118"/>
      <c r="DA53" s="118"/>
      <c r="DB53" s="118"/>
      <c r="DC53" s="118"/>
      <c r="DD53" s="118"/>
      <c r="DE53" s="118"/>
      <c r="DF53" s="118"/>
      <c r="DG53" s="118"/>
      <c r="DH53" s="118"/>
      <c r="DI53" s="118"/>
      <c r="DJ53" s="118"/>
      <c r="DK53" s="118"/>
      <c r="DL53" s="118"/>
      <c r="DM53" s="118"/>
      <c r="DN53" s="118"/>
      <c r="DO53" s="118"/>
      <c r="DP53" s="118"/>
      <c r="DQ53" s="118"/>
      <c r="DR53" s="118"/>
      <c r="DS53" s="118"/>
      <c r="DT53" s="118"/>
      <c r="DU53" s="118"/>
      <c r="DV53" s="118"/>
      <c r="DW53" s="118"/>
      <c r="DX53" s="118"/>
      <c r="DY53" s="118"/>
      <c r="DZ53" s="118"/>
      <c r="EA53" s="118"/>
      <c r="EB53" s="118"/>
      <c r="EC53" s="118"/>
      <c r="ED53" s="118"/>
      <c r="EE53" s="118"/>
      <c r="EF53" s="118"/>
      <c r="EG53" s="118"/>
      <c r="EH53" s="118"/>
      <c r="EI53" s="118"/>
      <c r="EJ53" s="118"/>
      <c r="EK53" s="118"/>
      <c r="EL53" s="118"/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/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/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/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/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118"/>
      <c r="ID53" s="118"/>
      <c r="IE53" s="118"/>
      <c r="IF53" s="118"/>
      <c r="IG53" s="118"/>
      <c r="IH53" s="118"/>
      <c r="II53" s="118"/>
      <c r="IJ53" s="118"/>
      <c r="IK53" s="118"/>
      <c r="IL53" s="118"/>
      <c r="IM53" s="118"/>
      <c r="IN53" s="118"/>
      <c r="IO53" s="118"/>
      <c r="IP53" s="118"/>
      <c r="IQ53" s="118"/>
      <c r="IR53" s="118"/>
      <c r="IS53" s="118"/>
      <c r="IT53" s="118"/>
      <c r="IU53" s="118"/>
    </row>
    <row r="54" spans="1:255" s="119" customFormat="1" ht="12" customHeight="1" x14ac:dyDescent="0.25">
      <c r="A54" s="113"/>
      <c r="B54" s="114" t="s">
        <v>114</v>
      </c>
      <c r="C54" s="115" t="s">
        <v>120</v>
      </c>
      <c r="D54" s="115">
        <v>30000</v>
      </c>
      <c r="E54" s="115" t="s">
        <v>80</v>
      </c>
      <c r="F54" s="116">
        <v>25</v>
      </c>
      <c r="G54" s="117">
        <f>(D54*F54)</f>
        <v>750000</v>
      </c>
      <c r="H54" s="118"/>
      <c r="I54" s="118"/>
      <c r="J54" s="118"/>
      <c r="K54" s="118"/>
      <c r="L54" s="118" t="s">
        <v>103</v>
      </c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118"/>
      <c r="DF54" s="118"/>
      <c r="DG54" s="118"/>
      <c r="DH54" s="118"/>
      <c r="DI54" s="118"/>
      <c r="DJ54" s="118"/>
      <c r="DK54" s="118"/>
      <c r="DL54" s="118"/>
      <c r="DM54" s="118"/>
      <c r="DN54" s="118"/>
      <c r="DO54" s="118"/>
      <c r="DP54" s="118"/>
      <c r="DQ54" s="118"/>
      <c r="DR54" s="118"/>
      <c r="DS54" s="118"/>
      <c r="DT54" s="118"/>
      <c r="DU54" s="118"/>
      <c r="DV54" s="118"/>
      <c r="DW54" s="118"/>
      <c r="DX54" s="118"/>
      <c r="DY54" s="118"/>
      <c r="DZ54" s="118"/>
      <c r="EA54" s="118"/>
      <c r="EB54" s="118"/>
      <c r="EC54" s="118"/>
      <c r="ED54" s="118"/>
      <c r="EE54" s="118"/>
      <c r="EF54" s="118"/>
      <c r="EG54" s="118"/>
      <c r="EH54" s="118"/>
      <c r="EI54" s="118"/>
      <c r="EJ54" s="118"/>
      <c r="EK54" s="118"/>
      <c r="EL54" s="118"/>
      <c r="EM54" s="118"/>
      <c r="EN54" s="118"/>
      <c r="EO54" s="118"/>
      <c r="EP54" s="118"/>
      <c r="EQ54" s="118"/>
      <c r="ER54" s="118"/>
      <c r="ES54" s="118"/>
      <c r="ET54" s="118"/>
      <c r="EU54" s="118"/>
      <c r="EV54" s="118"/>
      <c r="EW54" s="118"/>
      <c r="EX54" s="118"/>
      <c r="EY54" s="118"/>
      <c r="EZ54" s="118"/>
      <c r="FA54" s="118"/>
      <c r="FB54" s="118"/>
      <c r="FC54" s="118"/>
      <c r="FD54" s="118"/>
      <c r="FE54" s="118"/>
      <c r="FF54" s="118"/>
      <c r="FG54" s="118"/>
      <c r="FH54" s="118"/>
      <c r="FI54" s="118"/>
      <c r="FJ54" s="118"/>
      <c r="FK54" s="118"/>
      <c r="FL54" s="118"/>
      <c r="FM54" s="118"/>
      <c r="FN54" s="118"/>
      <c r="FO54" s="118"/>
      <c r="FP54" s="118"/>
      <c r="FQ54" s="118"/>
      <c r="FR54" s="118"/>
      <c r="FS54" s="118"/>
      <c r="FT54" s="118"/>
      <c r="FU54" s="118"/>
      <c r="FV54" s="118"/>
      <c r="FW54" s="118"/>
      <c r="FX54" s="118"/>
      <c r="FY54" s="118"/>
      <c r="FZ54" s="118"/>
      <c r="GA54" s="118"/>
      <c r="GB54" s="118"/>
      <c r="GC54" s="118"/>
      <c r="GD54" s="118"/>
      <c r="GE54" s="118"/>
      <c r="GF54" s="118"/>
      <c r="GG54" s="118"/>
      <c r="GH54" s="118"/>
      <c r="GI54" s="118"/>
      <c r="GJ54" s="118"/>
      <c r="GK54" s="118"/>
      <c r="GL54" s="118"/>
      <c r="GM54" s="118"/>
      <c r="GN54" s="118"/>
      <c r="GO54" s="118"/>
      <c r="GP54" s="118"/>
      <c r="GQ54" s="118"/>
      <c r="GR54" s="118"/>
      <c r="GS54" s="118"/>
      <c r="GT54" s="118"/>
      <c r="GU54" s="118"/>
      <c r="GV54" s="118"/>
      <c r="GW54" s="118"/>
      <c r="GX54" s="118"/>
      <c r="GY54" s="118"/>
      <c r="GZ54" s="118"/>
      <c r="HA54" s="118"/>
      <c r="HB54" s="118"/>
      <c r="HC54" s="118"/>
      <c r="HD54" s="118"/>
      <c r="HE54" s="118"/>
      <c r="HF54" s="118"/>
      <c r="HG54" s="118"/>
      <c r="HH54" s="118"/>
      <c r="HI54" s="118"/>
      <c r="HJ54" s="118"/>
      <c r="HK54" s="118"/>
      <c r="HL54" s="118"/>
      <c r="HM54" s="118"/>
      <c r="HN54" s="118"/>
      <c r="HO54" s="118"/>
      <c r="HP54" s="118"/>
      <c r="HQ54" s="118"/>
      <c r="HR54" s="118"/>
      <c r="HS54" s="118"/>
      <c r="HT54" s="118"/>
      <c r="HU54" s="118"/>
      <c r="HV54" s="118"/>
      <c r="HW54" s="118"/>
      <c r="HX54" s="118"/>
      <c r="HY54" s="118"/>
      <c r="HZ54" s="118"/>
      <c r="IA54" s="118"/>
      <c r="IB54" s="118"/>
      <c r="IC54" s="118"/>
      <c r="ID54" s="118"/>
      <c r="IE54" s="118"/>
      <c r="IF54" s="118"/>
      <c r="IG54" s="118"/>
      <c r="IH54" s="118"/>
      <c r="II54" s="118"/>
      <c r="IJ54" s="118"/>
      <c r="IK54" s="118"/>
      <c r="IL54" s="118"/>
      <c r="IM54" s="118"/>
      <c r="IN54" s="118"/>
      <c r="IO54" s="118"/>
      <c r="IP54" s="118"/>
      <c r="IQ54" s="118"/>
      <c r="IR54" s="118"/>
      <c r="IS54" s="118"/>
      <c r="IT54" s="118"/>
      <c r="IU54" s="118"/>
    </row>
    <row r="55" spans="1:255" s="119" customFormat="1" ht="12" customHeight="1" x14ac:dyDescent="0.25">
      <c r="A55" s="113"/>
      <c r="B55" s="128" t="s">
        <v>35</v>
      </c>
      <c r="C55" s="115"/>
      <c r="D55" s="115"/>
      <c r="E55" s="115"/>
      <c r="F55" s="116"/>
      <c r="G55" s="117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  <c r="EF55" s="118"/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8"/>
      <c r="ER55" s="118"/>
      <c r="ES55" s="118"/>
      <c r="ET55" s="118"/>
      <c r="EU55" s="118"/>
      <c r="EV55" s="118"/>
      <c r="EW55" s="118"/>
      <c r="EX55" s="118"/>
      <c r="EY55" s="118"/>
      <c r="EZ55" s="118"/>
      <c r="FA55" s="118"/>
      <c r="FB55" s="118"/>
      <c r="FC55" s="118"/>
      <c r="FD55" s="118"/>
      <c r="FE55" s="118"/>
      <c r="FF55" s="118"/>
      <c r="FG55" s="118"/>
      <c r="FH55" s="118"/>
      <c r="FI55" s="118"/>
      <c r="FJ55" s="118"/>
      <c r="FK55" s="118"/>
      <c r="FL55" s="118"/>
      <c r="FM55" s="118"/>
      <c r="FN55" s="118"/>
      <c r="FO55" s="118"/>
      <c r="FP55" s="118"/>
      <c r="FQ55" s="118"/>
      <c r="FR55" s="118"/>
      <c r="FS55" s="118"/>
      <c r="FT55" s="118"/>
      <c r="FU55" s="118"/>
      <c r="FV55" s="118"/>
      <c r="FW55" s="118"/>
      <c r="FX55" s="118"/>
      <c r="FY55" s="118"/>
      <c r="FZ55" s="118"/>
      <c r="GA55" s="118"/>
      <c r="GB55" s="118"/>
      <c r="GC55" s="118"/>
      <c r="GD55" s="118"/>
      <c r="GE55" s="118"/>
      <c r="GF55" s="118"/>
      <c r="GG55" s="118"/>
      <c r="GH55" s="118"/>
      <c r="GI55" s="118"/>
      <c r="GJ55" s="118"/>
      <c r="GK55" s="118"/>
      <c r="GL55" s="118"/>
      <c r="GM55" s="118"/>
      <c r="GN55" s="118"/>
      <c r="GO55" s="118"/>
      <c r="GP55" s="118"/>
      <c r="GQ55" s="118"/>
      <c r="GR55" s="118"/>
      <c r="GS55" s="118"/>
      <c r="GT55" s="118"/>
      <c r="GU55" s="118"/>
      <c r="GV55" s="118"/>
      <c r="GW55" s="118"/>
      <c r="GX55" s="118"/>
      <c r="GY55" s="118"/>
      <c r="GZ55" s="118"/>
      <c r="HA55" s="118"/>
      <c r="HB55" s="118"/>
      <c r="HC55" s="118"/>
      <c r="HD55" s="118"/>
      <c r="HE55" s="118"/>
      <c r="HF55" s="118"/>
      <c r="HG55" s="118"/>
      <c r="HH55" s="118"/>
      <c r="HI55" s="118"/>
      <c r="HJ55" s="118"/>
      <c r="HK55" s="118"/>
      <c r="HL55" s="118"/>
      <c r="HM55" s="118"/>
      <c r="HN55" s="118"/>
      <c r="HO55" s="118"/>
      <c r="HP55" s="118"/>
      <c r="HQ55" s="118"/>
      <c r="HR55" s="118"/>
      <c r="HS55" s="118"/>
      <c r="HT55" s="118"/>
      <c r="HU55" s="118"/>
      <c r="HV55" s="118"/>
      <c r="HW55" s="118"/>
      <c r="HX55" s="118"/>
      <c r="HY55" s="118"/>
      <c r="HZ55" s="118"/>
      <c r="IA55" s="118"/>
      <c r="IB55" s="118"/>
      <c r="IC55" s="118"/>
      <c r="ID55" s="118"/>
      <c r="IE55" s="118"/>
      <c r="IF55" s="118"/>
      <c r="IG55" s="118"/>
      <c r="IH55" s="118"/>
      <c r="II55" s="118"/>
      <c r="IJ55" s="118"/>
      <c r="IK55" s="118"/>
      <c r="IL55" s="118"/>
      <c r="IM55" s="118"/>
      <c r="IN55" s="118"/>
      <c r="IO55" s="118"/>
      <c r="IP55" s="118"/>
      <c r="IQ55" s="118"/>
      <c r="IR55" s="118"/>
      <c r="IS55" s="118"/>
      <c r="IT55" s="118"/>
      <c r="IU55" s="118"/>
    </row>
    <row r="56" spans="1:255" s="119" customFormat="1" ht="12" customHeight="1" x14ac:dyDescent="0.25">
      <c r="A56" s="113"/>
      <c r="B56" s="114" t="s">
        <v>36</v>
      </c>
      <c r="C56" s="115" t="s">
        <v>37</v>
      </c>
      <c r="D56" s="115">
        <v>500</v>
      </c>
      <c r="E56" s="115" t="s">
        <v>81</v>
      </c>
      <c r="F56" s="116">
        <v>1038</v>
      </c>
      <c r="G56" s="117">
        <f>(D56*F56)</f>
        <v>519000</v>
      </c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8"/>
      <c r="EE56" s="118"/>
      <c r="EF56" s="118"/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8"/>
      <c r="ER56" s="118"/>
      <c r="ES56" s="118"/>
      <c r="ET56" s="118"/>
      <c r="EU56" s="118"/>
      <c r="EV56" s="118"/>
      <c r="EW56" s="118"/>
      <c r="EX56" s="118"/>
      <c r="EY56" s="118"/>
      <c r="EZ56" s="118"/>
      <c r="FA56" s="118"/>
      <c r="FB56" s="118"/>
      <c r="FC56" s="118"/>
      <c r="FD56" s="118"/>
      <c r="FE56" s="118"/>
      <c r="FF56" s="118"/>
      <c r="FG56" s="118"/>
      <c r="FH56" s="118"/>
      <c r="FI56" s="118"/>
      <c r="FJ56" s="118"/>
      <c r="FK56" s="118"/>
      <c r="FL56" s="118"/>
      <c r="FM56" s="118"/>
      <c r="FN56" s="118"/>
      <c r="FO56" s="118"/>
      <c r="FP56" s="118"/>
      <c r="FQ56" s="118"/>
      <c r="FR56" s="118"/>
      <c r="FS56" s="118"/>
      <c r="FT56" s="118"/>
      <c r="FU56" s="118"/>
      <c r="FV56" s="118"/>
      <c r="FW56" s="118"/>
      <c r="FX56" s="118"/>
      <c r="FY56" s="118"/>
      <c r="FZ56" s="118"/>
      <c r="GA56" s="118"/>
      <c r="GB56" s="118"/>
      <c r="GC56" s="118"/>
      <c r="GD56" s="118"/>
      <c r="GE56" s="118"/>
      <c r="GF56" s="118"/>
      <c r="GG56" s="118"/>
      <c r="GH56" s="118"/>
      <c r="GI56" s="118"/>
      <c r="GJ56" s="118"/>
      <c r="GK56" s="118"/>
      <c r="GL56" s="118"/>
      <c r="GM56" s="118"/>
      <c r="GN56" s="118"/>
      <c r="GO56" s="118"/>
      <c r="GP56" s="118"/>
      <c r="GQ56" s="118"/>
      <c r="GR56" s="118"/>
      <c r="GS56" s="118"/>
      <c r="GT56" s="118"/>
      <c r="GU56" s="118"/>
      <c r="GV56" s="118"/>
      <c r="GW56" s="118"/>
      <c r="GX56" s="118"/>
      <c r="GY56" s="118"/>
      <c r="GZ56" s="118"/>
      <c r="HA56" s="118"/>
      <c r="HB56" s="118"/>
      <c r="HC56" s="118"/>
      <c r="HD56" s="118"/>
      <c r="HE56" s="118"/>
      <c r="HF56" s="118"/>
      <c r="HG56" s="118"/>
      <c r="HH56" s="118"/>
      <c r="HI56" s="118"/>
      <c r="HJ56" s="118"/>
      <c r="HK56" s="118"/>
      <c r="HL56" s="118"/>
      <c r="HM56" s="118"/>
      <c r="HN56" s="118"/>
      <c r="HO56" s="118"/>
      <c r="HP56" s="118"/>
      <c r="HQ56" s="118"/>
      <c r="HR56" s="118"/>
      <c r="HS56" s="118"/>
      <c r="HT56" s="118"/>
      <c r="HU56" s="118"/>
      <c r="HV56" s="118"/>
      <c r="HW56" s="118"/>
      <c r="HX56" s="118"/>
      <c r="HY56" s="118"/>
      <c r="HZ56" s="118"/>
      <c r="IA56" s="118"/>
      <c r="IB56" s="118"/>
      <c r="IC56" s="118"/>
      <c r="ID56" s="118"/>
      <c r="IE56" s="118"/>
      <c r="IF56" s="118"/>
      <c r="IG56" s="118"/>
      <c r="IH56" s="118"/>
      <c r="II56" s="118"/>
      <c r="IJ56" s="118"/>
      <c r="IK56" s="118"/>
      <c r="IL56" s="118"/>
      <c r="IM56" s="118"/>
      <c r="IN56" s="118"/>
      <c r="IO56" s="118"/>
      <c r="IP56" s="118"/>
      <c r="IQ56" s="118"/>
      <c r="IR56" s="118"/>
      <c r="IS56" s="118"/>
      <c r="IT56" s="118"/>
      <c r="IU56" s="118"/>
    </row>
    <row r="57" spans="1:255" s="119" customFormat="1" ht="12" customHeight="1" x14ac:dyDescent="0.25">
      <c r="A57" s="113"/>
      <c r="B57" s="114" t="s">
        <v>115</v>
      </c>
      <c r="C57" s="115" t="s">
        <v>37</v>
      </c>
      <c r="D57" s="115">
        <v>500</v>
      </c>
      <c r="E57" s="115" t="s">
        <v>64</v>
      </c>
      <c r="F57" s="116">
        <v>1031</v>
      </c>
      <c r="G57" s="117">
        <f>(D57*F57)</f>
        <v>515500</v>
      </c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118"/>
      <c r="DO57" s="118"/>
      <c r="DP57" s="118"/>
      <c r="DQ57" s="118"/>
      <c r="DR57" s="118"/>
      <c r="DS57" s="118"/>
      <c r="DT57" s="118"/>
      <c r="DU57" s="118"/>
      <c r="DV57" s="118"/>
      <c r="DW57" s="118"/>
      <c r="DX57" s="118"/>
      <c r="DY57" s="118"/>
      <c r="DZ57" s="118"/>
      <c r="EA57" s="118"/>
      <c r="EB57" s="118"/>
      <c r="EC57" s="118"/>
      <c r="ED57" s="118"/>
      <c r="EE57" s="118"/>
      <c r="EF57" s="118"/>
      <c r="EG57" s="118"/>
      <c r="EH57" s="118"/>
      <c r="EI57" s="118"/>
      <c r="EJ57" s="118"/>
      <c r="EK57" s="118"/>
      <c r="EL57" s="118"/>
      <c r="EM57" s="118"/>
      <c r="EN57" s="118"/>
      <c r="EO57" s="118"/>
      <c r="EP57" s="118"/>
      <c r="EQ57" s="118"/>
      <c r="ER57" s="118"/>
      <c r="ES57" s="118"/>
      <c r="ET57" s="118"/>
      <c r="EU57" s="118"/>
      <c r="EV57" s="118"/>
      <c r="EW57" s="118"/>
      <c r="EX57" s="118"/>
      <c r="EY57" s="118"/>
      <c r="EZ57" s="118"/>
      <c r="FA57" s="118"/>
      <c r="FB57" s="118"/>
      <c r="FC57" s="118"/>
      <c r="FD57" s="118"/>
      <c r="FE57" s="118"/>
      <c r="FF57" s="118"/>
      <c r="FG57" s="118"/>
      <c r="FH57" s="118"/>
      <c r="FI57" s="118"/>
      <c r="FJ57" s="118"/>
      <c r="FK57" s="118"/>
      <c r="FL57" s="118"/>
      <c r="FM57" s="118"/>
      <c r="FN57" s="118"/>
      <c r="FO57" s="118"/>
      <c r="FP57" s="118"/>
      <c r="FQ57" s="118"/>
      <c r="FR57" s="118"/>
      <c r="FS57" s="118"/>
      <c r="FT57" s="118"/>
      <c r="FU57" s="118"/>
      <c r="FV57" s="118"/>
      <c r="FW57" s="118"/>
      <c r="FX57" s="118"/>
      <c r="FY57" s="118"/>
      <c r="FZ57" s="118"/>
      <c r="GA57" s="118"/>
      <c r="GB57" s="118"/>
      <c r="GC57" s="118"/>
      <c r="GD57" s="118"/>
      <c r="GE57" s="118"/>
      <c r="GF57" s="118"/>
      <c r="GG57" s="118"/>
      <c r="GH57" s="118"/>
      <c r="GI57" s="118"/>
      <c r="GJ57" s="118"/>
      <c r="GK57" s="118"/>
      <c r="GL57" s="118"/>
      <c r="GM57" s="118"/>
      <c r="GN57" s="118"/>
      <c r="GO57" s="118"/>
      <c r="GP57" s="118"/>
      <c r="GQ57" s="118"/>
      <c r="GR57" s="118"/>
      <c r="GS57" s="118"/>
      <c r="GT57" s="118"/>
      <c r="GU57" s="118"/>
      <c r="GV57" s="118"/>
      <c r="GW57" s="118"/>
      <c r="GX57" s="118"/>
      <c r="GY57" s="118"/>
      <c r="GZ57" s="118"/>
      <c r="HA57" s="118"/>
      <c r="HB57" s="118"/>
      <c r="HC57" s="118"/>
      <c r="HD57" s="118"/>
      <c r="HE57" s="118"/>
      <c r="HF57" s="118"/>
      <c r="HG57" s="118"/>
      <c r="HH57" s="118"/>
      <c r="HI57" s="118"/>
      <c r="HJ57" s="118"/>
      <c r="HK57" s="118"/>
      <c r="HL57" s="118"/>
      <c r="HM57" s="118"/>
      <c r="HN57" s="118"/>
      <c r="HO57" s="118"/>
      <c r="HP57" s="118"/>
      <c r="HQ57" s="118"/>
      <c r="HR57" s="118"/>
      <c r="HS57" s="118"/>
      <c r="HT57" s="118"/>
      <c r="HU57" s="118"/>
      <c r="HV57" s="118"/>
      <c r="HW57" s="118"/>
      <c r="HX57" s="118"/>
      <c r="HY57" s="118"/>
      <c r="HZ57" s="118"/>
      <c r="IA57" s="118"/>
      <c r="IB57" s="118"/>
      <c r="IC57" s="118"/>
      <c r="ID57" s="118"/>
      <c r="IE57" s="118"/>
      <c r="IF57" s="118"/>
      <c r="IG57" s="118"/>
      <c r="IH57" s="118"/>
      <c r="II57" s="118"/>
      <c r="IJ57" s="118"/>
      <c r="IK57" s="118"/>
      <c r="IL57" s="118"/>
      <c r="IM57" s="118"/>
      <c r="IN57" s="118"/>
      <c r="IO57" s="118"/>
      <c r="IP57" s="118"/>
      <c r="IQ57" s="118"/>
      <c r="IR57" s="118"/>
      <c r="IS57" s="118"/>
      <c r="IT57" s="118"/>
      <c r="IU57" s="118"/>
    </row>
    <row r="58" spans="1:255" s="119" customFormat="1" ht="12" customHeight="1" x14ac:dyDescent="0.25">
      <c r="A58" s="113"/>
      <c r="B58" s="114" t="s">
        <v>116</v>
      </c>
      <c r="C58" s="115" t="s">
        <v>119</v>
      </c>
      <c r="D58" s="115">
        <v>1</v>
      </c>
      <c r="E58" s="115" t="s">
        <v>130</v>
      </c>
      <c r="F58" s="116">
        <v>11710</v>
      </c>
      <c r="G58" s="117">
        <f>(D58*F58)</f>
        <v>11710</v>
      </c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  <c r="DQ58" s="118"/>
      <c r="DR58" s="118"/>
      <c r="DS58" s="118"/>
      <c r="DT58" s="118"/>
      <c r="DU58" s="118"/>
      <c r="DV58" s="118"/>
      <c r="DW58" s="118"/>
      <c r="DX58" s="118"/>
      <c r="DY58" s="118"/>
      <c r="DZ58" s="118"/>
      <c r="EA58" s="118"/>
      <c r="EB58" s="118"/>
      <c r="EC58" s="118"/>
      <c r="ED58" s="118"/>
      <c r="EE58" s="118"/>
      <c r="EF58" s="118"/>
      <c r="EG58" s="118"/>
      <c r="EH58" s="118"/>
      <c r="EI58" s="118"/>
      <c r="EJ58" s="118"/>
      <c r="EK58" s="118"/>
      <c r="EL58" s="118"/>
      <c r="EM58" s="118"/>
      <c r="EN58" s="118"/>
      <c r="EO58" s="118"/>
      <c r="EP58" s="118"/>
      <c r="EQ58" s="118"/>
      <c r="ER58" s="118"/>
      <c r="ES58" s="118"/>
      <c r="ET58" s="118"/>
      <c r="EU58" s="118"/>
      <c r="EV58" s="118"/>
      <c r="EW58" s="118"/>
      <c r="EX58" s="118"/>
      <c r="EY58" s="118"/>
      <c r="EZ58" s="118"/>
      <c r="FA58" s="118"/>
      <c r="FB58" s="118"/>
      <c r="FC58" s="118"/>
      <c r="FD58" s="118"/>
      <c r="FE58" s="118"/>
      <c r="FF58" s="118"/>
      <c r="FG58" s="118"/>
      <c r="FH58" s="118"/>
      <c r="FI58" s="118"/>
      <c r="FJ58" s="118"/>
      <c r="FK58" s="118"/>
      <c r="FL58" s="118"/>
      <c r="FM58" s="118"/>
      <c r="FN58" s="118"/>
      <c r="FO58" s="118"/>
      <c r="FP58" s="118"/>
      <c r="FQ58" s="118"/>
      <c r="FR58" s="118"/>
      <c r="FS58" s="118"/>
      <c r="FT58" s="118"/>
      <c r="FU58" s="118"/>
      <c r="FV58" s="118"/>
      <c r="FW58" s="118"/>
      <c r="FX58" s="118"/>
      <c r="FY58" s="118"/>
      <c r="FZ58" s="118"/>
      <c r="GA58" s="118"/>
      <c r="GB58" s="118"/>
      <c r="GC58" s="118"/>
      <c r="GD58" s="118"/>
      <c r="GE58" s="118"/>
      <c r="GF58" s="118"/>
      <c r="GG58" s="118"/>
      <c r="GH58" s="118"/>
      <c r="GI58" s="118"/>
      <c r="GJ58" s="118"/>
      <c r="GK58" s="118"/>
      <c r="GL58" s="118"/>
      <c r="GM58" s="118"/>
      <c r="GN58" s="118"/>
      <c r="GO58" s="118"/>
      <c r="GP58" s="118"/>
      <c r="GQ58" s="118"/>
      <c r="GR58" s="118"/>
      <c r="GS58" s="118"/>
      <c r="GT58" s="118"/>
      <c r="GU58" s="118"/>
      <c r="GV58" s="118"/>
      <c r="GW58" s="118"/>
      <c r="GX58" s="118"/>
      <c r="GY58" s="118"/>
      <c r="GZ58" s="118"/>
      <c r="HA58" s="118"/>
      <c r="HB58" s="118"/>
      <c r="HC58" s="118"/>
      <c r="HD58" s="118"/>
      <c r="HE58" s="118"/>
      <c r="HF58" s="118"/>
      <c r="HG58" s="118"/>
      <c r="HH58" s="118"/>
      <c r="HI58" s="118"/>
      <c r="HJ58" s="118"/>
      <c r="HK58" s="118"/>
      <c r="HL58" s="118"/>
      <c r="HM58" s="118"/>
      <c r="HN58" s="118"/>
      <c r="HO58" s="118"/>
      <c r="HP58" s="118"/>
      <c r="HQ58" s="118"/>
      <c r="HR58" s="118"/>
      <c r="HS58" s="118"/>
      <c r="HT58" s="118"/>
      <c r="HU58" s="118"/>
      <c r="HV58" s="118"/>
      <c r="HW58" s="118"/>
      <c r="HX58" s="118"/>
      <c r="HY58" s="118"/>
      <c r="HZ58" s="118"/>
      <c r="IA58" s="118"/>
      <c r="IB58" s="118"/>
      <c r="IC58" s="118"/>
      <c r="ID58" s="118"/>
      <c r="IE58" s="118"/>
      <c r="IF58" s="118"/>
      <c r="IG58" s="118"/>
      <c r="IH58" s="118"/>
      <c r="II58" s="118"/>
      <c r="IJ58" s="118"/>
      <c r="IK58" s="118"/>
      <c r="IL58" s="118"/>
      <c r="IM58" s="118"/>
      <c r="IN58" s="118"/>
      <c r="IO58" s="118"/>
      <c r="IP58" s="118"/>
      <c r="IQ58" s="118"/>
      <c r="IR58" s="118"/>
      <c r="IS58" s="118"/>
      <c r="IT58" s="118"/>
      <c r="IU58" s="118"/>
    </row>
    <row r="59" spans="1:255" s="119" customFormat="1" ht="12" customHeight="1" x14ac:dyDescent="0.25">
      <c r="A59" s="113"/>
      <c r="B59" s="128" t="s">
        <v>38</v>
      </c>
      <c r="C59" s="115"/>
      <c r="D59" s="115"/>
      <c r="E59" s="115"/>
      <c r="F59" s="116"/>
      <c r="G59" s="117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8"/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8"/>
      <c r="DQ59" s="118"/>
      <c r="DR59" s="118"/>
      <c r="DS59" s="118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8"/>
      <c r="EE59" s="118"/>
      <c r="EF59" s="118"/>
      <c r="EG59" s="118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8"/>
      <c r="ES59" s="118"/>
      <c r="ET59" s="118"/>
      <c r="EU59" s="118"/>
      <c r="EV59" s="118"/>
      <c r="EW59" s="118"/>
      <c r="EX59" s="118"/>
      <c r="EY59" s="118"/>
      <c r="EZ59" s="118"/>
      <c r="FA59" s="118"/>
      <c r="FB59" s="118"/>
      <c r="FC59" s="118"/>
      <c r="FD59" s="118"/>
      <c r="FE59" s="118"/>
      <c r="FF59" s="118"/>
      <c r="FG59" s="118"/>
      <c r="FH59" s="118"/>
      <c r="FI59" s="118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18"/>
      <c r="FU59" s="118"/>
      <c r="FV59" s="118"/>
      <c r="FW59" s="118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8"/>
      <c r="GI59" s="118"/>
      <c r="GJ59" s="118"/>
      <c r="GK59" s="118"/>
      <c r="GL59" s="118"/>
      <c r="GM59" s="118"/>
      <c r="GN59" s="118"/>
      <c r="GO59" s="118"/>
      <c r="GP59" s="118"/>
      <c r="GQ59" s="118"/>
      <c r="GR59" s="118"/>
      <c r="GS59" s="118"/>
      <c r="GT59" s="118"/>
      <c r="GU59" s="118"/>
      <c r="GV59" s="118"/>
      <c r="GW59" s="118"/>
      <c r="GX59" s="118"/>
      <c r="GY59" s="118"/>
      <c r="GZ59" s="118"/>
      <c r="HA59" s="118"/>
      <c r="HB59" s="118"/>
      <c r="HC59" s="118"/>
      <c r="HD59" s="118"/>
      <c r="HE59" s="118"/>
      <c r="HF59" s="118"/>
      <c r="HG59" s="118"/>
      <c r="HH59" s="118"/>
      <c r="HI59" s="118"/>
      <c r="HJ59" s="118"/>
      <c r="HK59" s="118"/>
      <c r="HL59" s="118"/>
      <c r="HM59" s="118"/>
      <c r="HN59" s="118"/>
      <c r="HO59" s="118"/>
      <c r="HP59" s="118"/>
      <c r="HQ59" s="118"/>
      <c r="HR59" s="118"/>
      <c r="HS59" s="118"/>
      <c r="HT59" s="118"/>
      <c r="HU59" s="118"/>
      <c r="HV59" s="118"/>
      <c r="HW59" s="118"/>
      <c r="HX59" s="118"/>
      <c r="HY59" s="118"/>
      <c r="HZ59" s="118"/>
      <c r="IA59" s="118"/>
      <c r="IB59" s="118"/>
      <c r="IC59" s="118"/>
      <c r="ID59" s="118"/>
      <c r="IE59" s="118"/>
      <c r="IF59" s="118"/>
      <c r="IG59" s="118"/>
      <c r="IH59" s="118"/>
      <c r="II59" s="118"/>
      <c r="IJ59" s="118"/>
      <c r="IK59" s="118"/>
      <c r="IL59" s="118"/>
      <c r="IM59" s="118"/>
      <c r="IN59" s="118"/>
      <c r="IO59" s="118"/>
      <c r="IP59" s="118"/>
      <c r="IQ59" s="118"/>
      <c r="IR59" s="118"/>
      <c r="IS59" s="118"/>
      <c r="IT59" s="118"/>
      <c r="IU59" s="118"/>
    </row>
    <row r="60" spans="1:255" s="119" customFormat="1" ht="12" customHeight="1" x14ac:dyDescent="0.25">
      <c r="A60" s="113"/>
      <c r="B60" s="114" t="s">
        <v>39</v>
      </c>
      <c r="C60" s="115" t="s">
        <v>119</v>
      </c>
      <c r="D60" s="115">
        <v>4</v>
      </c>
      <c r="E60" s="115" t="s">
        <v>104</v>
      </c>
      <c r="F60" s="116">
        <v>12650</v>
      </c>
      <c r="G60" s="117">
        <f>(D60*F60)</f>
        <v>50600</v>
      </c>
      <c r="H60" s="118"/>
      <c r="I60" s="118" t="s">
        <v>103</v>
      </c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18"/>
      <c r="DG60" s="118"/>
      <c r="DH60" s="118"/>
      <c r="DI60" s="118"/>
      <c r="DJ60" s="118"/>
      <c r="DK60" s="118"/>
      <c r="DL60" s="118"/>
      <c r="DM60" s="118"/>
      <c r="DN60" s="118"/>
      <c r="DO60" s="118"/>
      <c r="DP60" s="118"/>
      <c r="DQ60" s="118"/>
      <c r="DR60" s="118"/>
      <c r="DS60" s="118"/>
      <c r="DT60" s="118"/>
      <c r="DU60" s="118"/>
      <c r="DV60" s="118"/>
      <c r="DW60" s="118"/>
      <c r="DX60" s="118"/>
      <c r="DY60" s="118"/>
      <c r="DZ60" s="118"/>
      <c r="EA60" s="118"/>
      <c r="EB60" s="118"/>
      <c r="EC60" s="118"/>
      <c r="ED60" s="118"/>
      <c r="EE60" s="118"/>
      <c r="EF60" s="118"/>
      <c r="EG60" s="118"/>
      <c r="EH60" s="118"/>
      <c r="EI60" s="118"/>
      <c r="EJ60" s="118"/>
      <c r="EK60" s="118"/>
      <c r="EL60" s="118"/>
      <c r="EM60" s="118"/>
      <c r="EN60" s="118"/>
      <c r="EO60" s="118"/>
      <c r="EP60" s="118"/>
      <c r="EQ60" s="118"/>
      <c r="ER60" s="118"/>
      <c r="ES60" s="118"/>
      <c r="ET60" s="118"/>
      <c r="EU60" s="118"/>
      <c r="EV60" s="118"/>
      <c r="EW60" s="118"/>
      <c r="EX60" s="118"/>
      <c r="EY60" s="118"/>
      <c r="EZ60" s="118"/>
      <c r="FA60" s="118"/>
      <c r="FB60" s="118"/>
      <c r="FC60" s="118"/>
      <c r="FD60" s="118"/>
      <c r="FE60" s="118"/>
      <c r="FF60" s="118"/>
      <c r="FG60" s="118"/>
      <c r="FH60" s="118"/>
      <c r="FI60" s="118"/>
      <c r="FJ60" s="118"/>
      <c r="FK60" s="118"/>
      <c r="FL60" s="118"/>
      <c r="FM60" s="118"/>
      <c r="FN60" s="118"/>
      <c r="FO60" s="118"/>
      <c r="FP60" s="118"/>
      <c r="FQ60" s="118"/>
      <c r="FR60" s="118"/>
      <c r="FS60" s="118"/>
      <c r="FT60" s="118"/>
      <c r="FU60" s="118"/>
      <c r="FV60" s="118"/>
      <c r="FW60" s="118"/>
      <c r="FX60" s="118"/>
      <c r="FY60" s="118"/>
      <c r="FZ60" s="118"/>
      <c r="GA60" s="118"/>
      <c r="GB60" s="118"/>
      <c r="GC60" s="118"/>
      <c r="GD60" s="118"/>
      <c r="GE60" s="118"/>
      <c r="GF60" s="118"/>
      <c r="GG60" s="118"/>
      <c r="GH60" s="118"/>
      <c r="GI60" s="118"/>
      <c r="GJ60" s="118"/>
      <c r="GK60" s="118"/>
      <c r="GL60" s="118"/>
      <c r="GM60" s="118"/>
      <c r="GN60" s="118"/>
      <c r="GO60" s="118"/>
      <c r="GP60" s="118"/>
      <c r="GQ60" s="118"/>
      <c r="GR60" s="118"/>
      <c r="GS60" s="118"/>
      <c r="GT60" s="118"/>
      <c r="GU60" s="118"/>
      <c r="GV60" s="118"/>
      <c r="GW60" s="118"/>
      <c r="GX60" s="118"/>
      <c r="GY60" s="118"/>
      <c r="GZ60" s="118"/>
      <c r="HA60" s="118"/>
      <c r="HB60" s="118"/>
      <c r="HC60" s="118"/>
      <c r="HD60" s="118"/>
      <c r="HE60" s="118"/>
      <c r="HF60" s="118"/>
      <c r="HG60" s="118"/>
      <c r="HH60" s="118"/>
      <c r="HI60" s="118"/>
      <c r="HJ60" s="118"/>
      <c r="HK60" s="118"/>
      <c r="HL60" s="118"/>
      <c r="HM60" s="118"/>
      <c r="HN60" s="118"/>
      <c r="HO60" s="118"/>
      <c r="HP60" s="118"/>
      <c r="HQ60" s="118"/>
      <c r="HR60" s="118"/>
      <c r="HS60" s="118"/>
      <c r="HT60" s="118"/>
      <c r="HU60" s="118"/>
      <c r="HV60" s="118"/>
      <c r="HW60" s="118"/>
      <c r="HX60" s="118"/>
      <c r="HY60" s="118"/>
      <c r="HZ60" s="118"/>
      <c r="IA60" s="118"/>
      <c r="IB60" s="118"/>
      <c r="IC60" s="118"/>
      <c r="ID60" s="118"/>
      <c r="IE60" s="118"/>
      <c r="IF60" s="118"/>
      <c r="IG60" s="118"/>
      <c r="IH60" s="118"/>
      <c r="II60" s="118"/>
      <c r="IJ60" s="118"/>
      <c r="IK60" s="118"/>
      <c r="IL60" s="118"/>
      <c r="IM60" s="118"/>
      <c r="IN60" s="118"/>
      <c r="IO60" s="118"/>
      <c r="IP60" s="118"/>
      <c r="IQ60" s="118"/>
      <c r="IR60" s="118"/>
      <c r="IS60" s="118"/>
      <c r="IT60" s="118"/>
      <c r="IU60" s="118"/>
    </row>
    <row r="61" spans="1:255" s="119" customFormat="1" ht="12" customHeight="1" x14ac:dyDescent="0.25">
      <c r="A61" s="113"/>
      <c r="B61" s="114" t="s">
        <v>82</v>
      </c>
      <c r="C61" s="115" t="s">
        <v>119</v>
      </c>
      <c r="D61" s="115">
        <v>2</v>
      </c>
      <c r="E61" s="115" t="s">
        <v>104</v>
      </c>
      <c r="F61" s="116">
        <v>11282.5</v>
      </c>
      <c r="G61" s="117">
        <f>(D61*F61)</f>
        <v>22565</v>
      </c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8"/>
      <c r="CA61" s="118"/>
      <c r="CB61" s="118"/>
      <c r="CC61" s="118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8"/>
      <c r="CO61" s="118"/>
      <c r="CP61" s="118"/>
      <c r="CQ61" s="118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8"/>
      <c r="DC61" s="118"/>
      <c r="DD61" s="118"/>
      <c r="DE61" s="118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118"/>
      <c r="DQ61" s="118"/>
      <c r="DR61" s="118"/>
      <c r="DS61" s="118"/>
      <c r="DT61" s="118"/>
      <c r="DU61" s="118"/>
      <c r="DV61" s="118"/>
      <c r="DW61" s="118"/>
      <c r="DX61" s="118"/>
      <c r="DY61" s="118"/>
      <c r="DZ61" s="118"/>
      <c r="EA61" s="118"/>
      <c r="EB61" s="118"/>
      <c r="EC61" s="118"/>
      <c r="ED61" s="118"/>
      <c r="EE61" s="118"/>
      <c r="EF61" s="118"/>
      <c r="EG61" s="118"/>
      <c r="EH61" s="118"/>
      <c r="EI61" s="118"/>
      <c r="EJ61" s="118"/>
      <c r="EK61" s="118"/>
      <c r="EL61" s="118"/>
      <c r="EM61" s="118"/>
      <c r="EN61" s="118"/>
      <c r="EO61" s="118"/>
      <c r="EP61" s="118"/>
      <c r="EQ61" s="118"/>
      <c r="ER61" s="118"/>
      <c r="ES61" s="118"/>
      <c r="ET61" s="118"/>
      <c r="EU61" s="118"/>
      <c r="EV61" s="118"/>
      <c r="EW61" s="118"/>
      <c r="EX61" s="118"/>
      <c r="EY61" s="118"/>
      <c r="EZ61" s="118"/>
      <c r="FA61" s="118"/>
      <c r="FB61" s="118"/>
      <c r="FC61" s="118"/>
      <c r="FD61" s="118"/>
      <c r="FE61" s="118"/>
      <c r="FF61" s="118"/>
      <c r="FG61" s="118"/>
      <c r="FH61" s="118"/>
      <c r="FI61" s="118"/>
      <c r="FJ61" s="118"/>
      <c r="FK61" s="118"/>
      <c r="FL61" s="118"/>
      <c r="FM61" s="118"/>
      <c r="FN61" s="118"/>
      <c r="FO61" s="118"/>
      <c r="FP61" s="118"/>
      <c r="FQ61" s="118"/>
      <c r="FR61" s="118"/>
      <c r="FS61" s="118"/>
      <c r="FT61" s="118"/>
      <c r="FU61" s="118"/>
      <c r="FV61" s="118"/>
      <c r="FW61" s="118"/>
      <c r="FX61" s="118"/>
      <c r="FY61" s="118"/>
      <c r="FZ61" s="118"/>
      <c r="GA61" s="118"/>
      <c r="GB61" s="118"/>
      <c r="GC61" s="118"/>
      <c r="GD61" s="118"/>
      <c r="GE61" s="118"/>
      <c r="GF61" s="118"/>
      <c r="GG61" s="118"/>
      <c r="GH61" s="118"/>
      <c r="GI61" s="118"/>
      <c r="GJ61" s="118"/>
      <c r="GK61" s="118"/>
      <c r="GL61" s="118"/>
      <c r="GM61" s="118"/>
      <c r="GN61" s="118"/>
      <c r="GO61" s="118"/>
      <c r="GP61" s="118"/>
      <c r="GQ61" s="118"/>
      <c r="GR61" s="118"/>
      <c r="GS61" s="118"/>
      <c r="GT61" s="118"/>
      <c r="GU61" s="118"/>
      <c r="GV61" s="118"/>
      <c r="GW61" s="118"/>
      <c r="GX61" s="118"/>
      <c r="GY61" s="118"/>
      <c r="GZ61" s="118"/>
      <c r="HA61" s="118"/>
      <c r="HB61" s="118"/>
      <c r="HC61" s="118"/>
      <c r="HD61" s="118"/>
      <c r="HE61" s="118"/>
      <c r="HF61" s="118"/>
      <c r="HG61" s="118"/>
      <c r="HH61" s="118"/>
      <c r="HI61" s="118"/>
      <c r="HJ61" s="118"/>
      <c r="HK61" s="118"/>
      <c r="HL61" s="118"/>
      <c r="HM61" s="118"/>
      <c r="HN61" s="118"/>
      <c r="HO61" s="118"/>
      <c r="HP61" s="118"/>
      <c r="HQ61" s="118"/>
      <c r="HR61" s="118"/>
      <c r="HS61" s="118"/>
      <c r="HT61" s="118"/>
      <c r="HU61" s="118"/>
      <c r="HV61" s="118"/>
      <c r="HW61" s="118"/>
      <c r="HX61" s="118"/>
      <c r="HY61" s="118"/>
      <c r="HZ61" s="118"/>
      <c r="IA61" s="118"/>
      <c r="IB61" s="118"/>
      <c r="IC61" s="118"/>
      <c r="ID61" s="118"/>
      <c r="IE61" s="118"/>
      <c r="IF61" s="118"/>
      <c r="IG61" s="118"/>
      <c r="IH61" s="118"/>
      <c r="II61" s="118"/>
      <c r="IJ61" s="118"/>
      <c r="IK61" s="118"/>
      <c r="IL61" s="118"/>
      <c r="IM61" s="118"/>
      <c r="IN61" s="118"/>
      <c r="IO61" s="118"/>
      <c r="IP61" s="118"/>
      <c r="IQ61" s="118"/>
      <c r="IR61" s="118"/>
      <c r="IS61" s="118"/>
      <c r="IT61" s="118"/>
      <c r="IU61" s="118"/>
    </row>
    <row r="62" spans="1:255" s="119" customFormat="1" ht="12" customHeight="1" x14ac:dyDescent="0.25">
      <c r="A62" s="113"/>
      <c r="B62" s="128" t="s">
        <v>40</v>
      </c>
      <c r="C62" s="115"/>
      <c r="D62" s="115"/>
      <c r="E62" s="115"/>
      <c r="F62" s="116"/>
      <c r="G62" s="117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8"/>
      <c r="CA62" s="118"/>
      <c r="CB62" s="118"/>
      <c r="CC62" s="118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8"/>
      <c r="CO62" s="118"/>
      <c r="CP62" s="118"/>
      <c r="CQ62" s="118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8"/>
      <c r="DC62" s="118"/>
      <c r="DD62" s="118"/>
      <c r="DE62" s="118"/>
      <c r="DF62" s="118"/>
      <c r="DG62" s="118"/>
      <c r="DH62" s="118"/>
      <c r="DI62" s="118"/>
      <c r="DJ62" s="118"/>
      <c r="DK62" s="118"/>
      <c r="DL62" s="118"/>
      <c r="DM62" s="118"/>
      <c r="DN62" s="118"/>
      <c r="DO62" s="118"/>
      <c r="DP62" s="118"/>
      <c r="DQ62" s="118"/>
      <c r="DR62" s="118"/>
      <c r="DS62" s="118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8"/>
      <c r="EE62" s="118"/>
      <c r="EF62" s="118"/>
      <c r="EG62" s="118"/>
      <c r="EH62" s="118"/>
      <c r="EI62" s="118"/>
      <c r="EJ62" s="118"/>
      <c r="EK62" s="118"/>
      <c r="EL62" s="118"/>
      <c r="EM62" s="118"/>
      <c r="EN62" s="118"/>
      <c r="EO62" s="118"/>
      <c r="EP62" s="118"/>
      <c r="EQ62" s="118"/>
      <c r="ER62" s="118"/>
      <c r="ES62" s="118"/>
      <c r="ET62" s="118"/>
      <c r="EU62" s="118"/>
      <c r="EV62" s="118"/>
      <c r="EW62" s="118"/>
      <c r="EX62" s="118"/>
      <c r="EY62" s="118"/>
      <c r="EZ62" s="118"/>
      <c r="FA62" s="118"/>
      <c r="FB62" s="118"/>
      <c r="FC62" s="118"/>
      <c r="FD62" s="118"/>
      <c r="FE62" s="118"/>
      <c r="FF62" s="118"/>
      <c r="FG62" s="118"/>
      <c r="FH62" s="118"/>
      <c r="FI62" s="118"/>
      <c r="FJ62" s="118"/>
      <c r="FK62" s="118"/>
      <c r="FL62" s="118"/>
      <c r="FM62" s="118"/>
      <c r="FN62" s="118"/>
      <c r="FO62" s="118"/>
      <c r="FP62" s="118"/>
      <c r="FQ62" s="118"/>
      <c r="FR62" s="118"/>
      <c r="FS62" s="118"/>
      <c r="FT62" s="118"/>
      <c r="FU62" s="118"/>
      <c r="FV62" s="118"/>
      <c r="FW62" s="118"/>
      <c r="FX62" s="118"/>
      <c r="FY62" s="118"/>
      <c r="FZ62" s="118"/>
      <c r="GA62" s="118"/>
      <c r="GB62" s="118"/>
      <c r="GC62" s="118"/>
      <c r="GD62" s="118"/>
      <c r="GE62" s="118"/>
      <c r="GF62" s="118"/>
      <c r="GG62" s="118"/>
      <c r="GH62" s="118"/>
      <c r="GI62" s="118"/>
      <c r="GJ62" s="118"/>
      <c r="GK62" s="118"/>
      <c r="GL62" s="118"/>
      <c r="GM62" s="118"/>
      <c r="GN62" s="118"/>
      <c r="GO62" s="118"/>
      <c r="GP62" s="118"/>
      <c r="GQ62" s="118"/>
      <c r="GR62" s="118"/>
      <c r="GS62" s="118"/>
      <c r="GT62" s="118"/>
      <c r="GU62" s="118"/>
      <c r="GV62" s="118"/>
      <c r="GW62" s="118"/>
      <c r="GX62" s="118"/>
      <c r="GY62" s="118"/>
      <c r="GZ62" s="118"/>
      <c r="HA62" s="118"/>
      <c r="HB62" s="118"/>
      <c r="HC62" s="118"/>
      <c r="HD62" s="118"/>
      <c r="HE62" s="118"/>
      <c r="HF62" s="118"/>
      <c r="HG62" s="118"/>
      <c r="HH62" s="118"/>
      <c r="HI62" s="118"/>
      <c r="HJ62" s="118"/>
      <c r="HK62" s="118"/>
      <c r="HL62" s="118"/>
      <c r="HM62" s="118"/>
      <c r="HN62" s="118"/>
      <c r="HO62" s="118"/>
      <c r="HP62" s="118"/>
      <c r="HQ62" s="118"/>
      <c r="HR62" s="118"/>
      <c r="HS62" s="118"/>
      <c r="HT62" s="118"/>
      <c r="HU62" s="118"/>
      <c r="HV62" s="118"/>
      <c r="HW62" s="118"/>
      <c r="HX62" s="118"/>
      <c r="HY62" s="118"/>
      <c r="HZ62" s="118"/>
      <c r="IA62" s="118"/>
      <c r="IB62" s="118"/>
      <c r="IC62" s="118"/>
      <c r="ID62" s="118"/>
      <c r="IE62" s="118"/>
      <c r="IF62" s="118"/>
      <c r="IG62" s="118"/>
      <c r="IH62" s="118"/>
      <c r="II62" s="118"/>
      <c r="IJ62" s="118"/>
      <c r="IK62" s="118"/>
      <c r="IL62" s="118"/>
      <c r="IM62" s="118"/>
      <c r="IN62" s="118"/>
      <c r="IO62" s="118"/>
      <c r="IP62" s="118"/>
      <c r="IQ62" s="118"/>
      <c r="IR62" s="118"/>
      <c r="IS62" s="118"/>
      <c r="IT62" s="118"/>
      <c r="IU62" s="118"/>
    </row>
    <row r="63" spans="1:255" s="119" customFormat="1" ht="12" customHeight="1" x14ac:dyDescent="0.25">
      <c r="A63" s="113"/>
      <c r="B63" s="114" t="s">
        <v>123</v>
      </c>
      <c r="C63" s="115" t="s">
        <v>119</v>
      </c>
      <c r="D63" s="115">
        <v>1.2</v>
      </c>
      <c r="E63" s="115" t="s">
        <v>130</v>
      </c>
      <c r="F63" s="116">
        <v>30180</v>
      </c>
      <c r="G63" s="117">
        <f>(D63*F63)</f>
        <v>36216</v>
      </c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8"/>
      <c r="CA63" s="118"/>
      <c r="CB63" s="118"/>
      <c r="CC63" s="118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8"/>
      <c r="CO63" s="118"/>
      <c r="CP63" s="118"/>
      <c r="CQ63" s="118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8"/>
      <c r="DC63" s="118"/>
      <c r="DD63" s="118"/>
      <c r="DE63" s="118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8"/>
      <c r="DQ63" s="118"/>
      <c r="DR63" s="118"/>
      <c r="DS63" s="118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8"/>
      <c r="EE63" s="118"/>
      <c r="EF63" s="118"/>
      <c r="EG63" s="118"/>
      <c r="EH63" s="118"/>
      <c r="EI63" s="118"/>
      <c r="EJ63" s="118"/>
      <c r="EK63" s="118"/>
      <c r="EL63" s="118"/>
      <c r="EM63" s="118"/>
      <c r="EN63" s="118"/>
      <c r="EO63" s="118"/>
      <c r="EP63" s="118"/>
      <c r="EQ63" s="118"/>
      <c r="ER63" s="118"/>
      <c r="ES63" s="118"/>
      <c r="ET63" s="118"/>
      <c r="EU63" s="118"/>
      <c r="EV63" s="118"/>
      <c r="EW63" s="118"/>
      <c r="EX63" s="118"/>
      <c r="EY63" s="118"/>
      <c r="EZ63" s="118"/>
      <c r="FA63" s="118"/>
      <c r="FB63" s="118"/>
      <c r="FC63" s="118"/>
      <c r="FD63" s="118"/>
      <c r="FE63" s="118"/>
      <c r="FF63" s="118"/>
      <c r="FG63" s="118"/>
      <c r="FH63" s="118"/>
      <c r="FI63" s="118"/>
      <c r="FJ63" s="118"/>
      <c r="FK63" s="118"/>
      <c r="FL63" s="118"/>
      <c r="FM63" s="118"/>
      <c r="FN63" s="118"/>
      <c r="FO63" s="118"/>
      <c r="FP63" s="118"/>
      <c r="FQ63" s="118"/>
      <c r="FR63" s="118"/>
      <c r="FS63" s="118"/>
      <c r="FT63" s="118"/>
      <c r="FU63" s="118"/>
      <c r="FV63" s="118"/>
      <c r="FW63" s="118"/>
      <c r="FX63" s="118"/>
      <c r="FY63" s="118"/>
      <c r="FZ63" s="118"/>
      <c r="GA63" s="118"/>
      <c r="GB63" s="118"/>
      <c r="GC63" s="118"/>
      <c r="GD63" s="118"/>
      <c r="GE63" s="118"/>
      <c r="GF63" s="118"/>
      <c r="GG63" s="118"/>
      <c r="GH63" s="118"/>
      <c r="GI63" s="118"/>
      <c r="GJ63" s="118"/>
      <c r="GK63" s="118"/>
      <c r="GL63" s="118"/>
      <c r="GM63" s="118"/>
      <c r="GN63" s="118"/>
      <c r="GO63" s="118"/>
      <c r="GP63" s="118"/>
      <c r="GQ63" s="118"/>
      <c r="GR63" s="118"/>
      <c r="GS63" s="118"/>
      <c r="GT63" s="118"/>
      <c r="GU63" s="118"/>
      <c r="GV63" s="118"/>
      <c r="GW63" s="118"/>
      <c r="GX63" s="118"/>
      <c r="GY63" s="118"/>
      <c r="GZ63" s="118"/>
      <c r="HA63" s="118"/>
      <c r="HB63" s="118"/>
      <c r="HC63" s="118"/>
      <c r="HD63" s="118"/>
      <c r="HE63" s="118"/>
      <c r="HF63" s="118"/>
      <c r="HG63" s="118"/>
      <c r="HH63" s="118"/>
      <c r="HI63" s="118"/>
      <c r="HJ63" s="118"/>
      <c r="HK63" s="118"/>
      <c r="HL63" s="118"/>
      <c r="HM63" s="118"/>
      <c r="HN63" s="118"/>
      <c r="HO63" s="118"/>
      <c r="HP63" s="118"/>
      <c r="HQ63" s="118"/>
      <c r="HR63" s="118"/>
      <c r="HS63" s="118"/>
      <c r="HT63" s="118"/>
      <c r="HU63" s="118"/>
      <c r="HV63" s="118"/>
      <c r="HW63" s="118"/>
      <c r="HX63" s="118"/>
      <c r="HY63" s="118"/>
      <c r="HZ63" s="118"/>
      <c r="IA63" s="118"/>
      <c r="IB63" s="118"/>
      <c r="IC63" s="118"/>
      <c r="ID63" s="118"/>
      <c r="IE63" s="118"/>
      <c r="IF63" s="118"/>
      <c r="IG63" s="118"/>
      <c r="IH63" s="118"/>
      <c r="II63" s="118"/>
      <c r="IJ63" s="118"/>
      <c r="IK63" s="118"/>
      <c r="IL63" s="118"/>
      <c r="IM63" s="118"/>
      <c r="IN63" s="118"/>
      <c r="IO63" s="118"/>
      <c r="IP63" s="118"/>
      <c r="IQ63" s="118"/>
      <c r="IR63" s="118"/>
      <c r="IS63" s="118"/>
      <c r="IT63" s="118"/>
      <c r="IU63" s="118"/>
    </row>
    <row r="64" spans="1:255" s="119" customFormat="1" ht="12" customHeight="1" x14ac:dyDescent="0.25">
      <c r="A64" s="113"/>
      <c r="B64" s="114" t="s">
        <v>117</v>
      </c>
      <c r="C64" s="115" t="s">
        <v>119</v>
      </c>
      <c r="D64" s="115">
        <v>0.5</v>
      </c>
      <c r="E64" s="115" t="s">
        <v>130</v>
      </c>
      <c r="F64" s="116">
        <v>87417</v>
      </c>
      <c r="G64" s="117">
        <f t="shared" ref="G64:G66" si="2">(D64*F64)</f>
        <v>43708.5</v>
      </c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8"/>
      <c r="CO64" s="118"/>
      <c r="CP64" s="118"/>
      <c r="CQ64" s="118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8"/>
      <c r="DC64" s="118"/>
      <c r="DD64" s="118"/>
      <c r="DE64" s="118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8"/>
      <c r="DQ64" s="118"/>
      <c r="DR64" s="118"/>
      <c r="DS64" s="118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8"/>
      <c r="EE64" s="118"/>
      <c r="EF64" s="118"/>
      <c r="EG64" s="118"/>
      <c r="EH64" s="118"/>
      <c r="EI64" s="118"/>
      <c r="EJ64" s="118"/>
      <c r="EK64" s="118"/>
      <c r="EL64" s="118"/>
      <c r="EM64" s="118"/>
      <c r="EN64" s="118"/>
      <c r="EO64" s="118"/>
      <c r="EP64" s="118"/>
      <c r="EQ64" s="118"/>
      <c r="ER64" s="118"/>
      <c r="ES64" s="118"/>
      <c r="ET64" s="118"/>
      <c r="EU64" s="118"/>
      <c r="EV64" s="118"/>
      <c r="EW64" s="118"/>
      <c r="EX64" s="118"/>
      <c r="EY64" s="118"/>
      <c r="EZ64" s="118"/>
      <c r="FA64" s="118"/>
      <c r="FB64" s="118"/>
      <c r="FC64" s="118"/>
      <c r="FD64" s="118"/>
      <c r="FE64" s="118"/>
      <c r="FF64" s="118"/>
      <c r="FG64" s="118"/>
      <c r="FH64" s="118"/>
      <c r="FI64" s="118"/>
      <c r="FJ64" s="118"/>
      <c r="FK64" s="118"/>
      <c r="FL64" s="118"/>
      <c r="FM64" s="118"/>
      <c r="FN64" s="118"/>
      <c r="FO64" s="118"/>
      <c r="FP64" s="118"/>
      <c r="FQ64" s="118"/>
      <c r="FR64" s="118"/>
      <c r="FS64" s="118"/>
      <c r="FT64" s="118"/>
      <c r="FU64" s="118"/>
      <c r="FV64" s="118"/>
      <c r="FW64" s="118"/>
      <c r="FX64" s="118"/>
      <c r="FY64" s="118"/>
      <c r="FZ64" s="118"/>
      <c r="GA64" s="118"/>
      <c r="GB64" s="118"/>
      <c r="GC64" s="118"/>
      <c r="GD64" s="118"/>
      <c r="GE64" s="118"/>
      <c r="GF64" s="118"/>
      <c r="GG64" s="118"/>
      <c r="GH64" s="118"/>
      <c r="GI64" s="118"/>
      <c r="GJ64" s="118"/>
      <c r="GK64" s="118"/>
      <c r="GL64" s="118"/>
      <c r="GM64" s="118"/>
      <c r="GN64" s="118"/>
      <c r="GO64" s="118"/>
      <c r="GP64" s="118"/>
      <c r="GQ64" s="118"/>
      <c r="GR64" s="118"/>
      <c r="GS64" s="118"/>
      <c r="GT64" s="118"/>
      <c r="GU64" s="118"/>
      <c r="GV64" s="118"/>
      <c r="GW64" s="118"/>
      <c r="GX64" s="118"/>
      <c r="GY64" s="118"/>
      <c r="GZ64" s="118"/>
      <c r="HA64" s="118"/>
      <c r="HB64" s="118"/>
      <c r="HC64" s="118"/>
      <c r="HD64" s="118"/>
      <c r="HE64" s="118"/>
      <c r="HF64" s="118"/>
      <c r="HG64" s="118"/>
      <c r="HH64" s="118"/>
      <c r="HI64" s="118"/>
      <c r="HJ64" s="118"/>
      <c r="HK64" s="118"/>
      <c r="HL64" s="118"/>
      <c r="HM64" s="118"/>
      <c r="HN64" s="118"/>
      <c r="HO64" s="118"/>
      <c r="HP64" s="118"/>
      <c r="HQ64" s="118"/>
      <c r="HR64" s="118"/>
      <c r="HS64" s="118"/>
      <c r="HT64" s="118"/>
      <c r="HU64" s="118"/>
      <c r="HV64" s="118"/>
      <c r="HW64" s="118"/>
      <c r="HX64" s="118"/>
      <c r="HY64" s="118"/>
      <c r="HZ64" s="118"/>
      <c r="IA64" s="118"/>
      <c r="IB64" s="118"/>
      <c r="IC64" s="118"/>
      <c r="ID64" s="118"/>
      <c r="IE64" s="118"/>
      <c r="IF64" s="118"/>
      <c r="IG64" s="118"/>
      <c r="IH64" s="118"/>
      <c r="II64" s="118"/>
      <c r="IJ64" s="118"/>
      <c r="IK64" s="118"/>
      <c r="IL64" s="118"/>
      <c r="IM64" s="118"/>
      <c r="IN64" s="118"/>
      <c r="IO64" s="118"/>
      <c r="IP64" s="118"/>
      <c r="IQ64" s="118"/>
      <c r="IR64" s="118"/>
      <c r="IS64" s="118"/>
      <c r="IT64" s="118"/>
      <c r="IU64" s="118"/>
    </row>
    <row r="65" spans="1:255" s="119" customFormat="1" ht="12" customHeight="1" x14ac:dyDescent="0.25">
      <c r="A65" s="113"/>
      <c r="B65" s="114" t="s">
        <v>118</v>
      </c>
      <c r="C65" s="115" t="s">
        <v>119</v>
      </c>
      <c r="D65" s="115">
        <v>1</v>
      </c>
      <c r="E65" s="115" t="s">
        <v>29</v>
      </c>
      <c r="F65" s="116">
        <v>24800</v>
      </c>
      <c r="G65" s="117">
        <f t="shared" si="2"/>
        <v>24800</v>
      </c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8"/>
      <c r="CA65" s="118"/>
      <c r="CB65" s="118"/>
      <c r="CC65" s="118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8"/>
      <c r="CO65" s="118"/>
      <c r="CP65" s="118"/>
      <c r="CQ65" s="118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18"/>
      <c r="DC65" s="118"/>
      <c r="DD65" s="118"/>
      <c r="DE65" s="118"/>
      <c r="DF65" s="118"/>
      <c r="DG65" s="118"/>
      <c r="DH65" s="118"/>
      <c r="DI65" s="118"/>
      <c r="DJ65" s="118"/>
      <c r="DK65" s="118"/>
      <c r="DL65" s="118"/>
      <c r="DM65" s="118"/>
      <c r="DN65" s="118"/>
      <c r="DO65" s="118"/>
      <c r="DP65" s="118"/>
      <c r="DQ65" s="118"/>
      <c r="DR65" s="118"/>
      <c r="DS65" s="118"/>
      <c r="DT65" s="118"/>
      <c r="DU65" s="118"/>
      <c r="DV65" s="118"/>
      <c r="DW65" s="118"/>
      <c r="DX65" s="118"/>
      <c r="DY65" s="118"/>
      <c r="DZ65" s="118"/>
      <c r="EA65" s="118"/>
      <c r="EB65" s="118"/>
      <c r="EC65" s="118"/>
      <c r="ED65" s="118"/>
      <c r="EE65" s="118"/>
      <c r="EF65" s="118"/>
      <c r="EG65" s="118"/>
      <c r="EH65" s="118"/>
      <c r="EI65" s="118"/>
      <c r="EJ65" s="118"/>
      <c r="EK65" s="118"/>
      <c r="EL65" s="118"/>
      <c r="EM65" s="118"/>
      <c r="EN65" s="118"/>
      <c r="EO65" s="118"/>
      <c r="EP65" s="118"/>
      <c r="EQ65" s="118"/>
      <c r="ER65" s="118"/>
      <c r="ES65" s="118"/>
      <c r="ET65" s="118"/>
      <c r="EU65" s="118"/>
      <c r="EV65" s="118"/>
      <c r="EW65" s="118"/>
      <c r="EX65" s="118"/>
      <c r="EY65" s="118"/>
      <c r="EZ65" s="118"/>
      <c r="FA65" s="118"/>
      <c r="FB65" s="118"/>
      <c r="FC65" s="118"/>
      <c r="FD65" s="118"/>
      <c r="FE65" s="118"/>
      <c r="FF65" s="118"/>
      <c r="FG65" s="118"/>
      <c r="FH65" s="118"/>
      <c r="FI65" s="118"/>
      <c r="FJ65" s="118"/>
      <c r="FK65" s="118"/>
      <c r="FL65" s="118"/>
      <c r="FM65" s="118"/>
      <c r="FN65" s="118"/>
      <c r="FO65" s="118"/>
      <c r="FP65" s="118"/>
      <c r="FQ65" s="118"/>
      <c r="FR65" s="118"/>
      <c r="FS65" s="118"/>
      <c r="FT65" s="118"/>
      <c r="FU65" s="118"/>
      <c r="FV65" s="118"/>
      <c r="FW65" s="118"/>
      <c r="FX65" s="118"/>
      <c r="FY65" s="118"/>
      <c r="FZ65" s="118"/>
      <c r="GA65" s="118"/>
      <c r="GB65" s="118"/>
      <c r="GC65" s="118"/>
      <c r="GD65" s="118"/>
      <c r="GE65" s="118"/>
      <c r="GF65" s="118"/>
      <c r="GG65" s="118"/>
      <c r="GH65" s="118"/>
      <c r="GI65" s="118"/>
      <c r="GJ65" s="118"/>
      <c r="GK65" s="118"/>
      <c r="GL65" s="118"/>
      <c r="GM65" s="118"/>
      <c r="GN65" s="118"/>
      <c r="GO65" s="118"/>
      <c r="GP65" s="118"/>
      <c r="GQ65" s="118"/>
      <c r="GR65" s="118"/>
      <c r="GS65" s="118"/>
      <c r="GT65" s="118"/>
      <c r="GU65" s="118"/>
      <c r="GV65" s="118"/>
      <c r="GW65" s="118"/>
      <c r="GX65" s="118"/>
      <c r="GY65" s="118"/>
      <c r="GZ65" s="118"/>
      <c r="HA65" s="118"/>
      <c r="HB65" s="118"/>
      <c r="HC65" s="118"/>
      <c r="HD65" s="118"/>
      <c r="HE65" s="118"/>
      <c r="HF65" s="118"/>
      <c r="HG65" s="118"/>
      <c r="HH65" s="118"/>
      <c r="HI65" s="118"/>
      <c r="HJ65" s="118"/>
      <c r="HK65" s="118"/>
      <c r="HL65" s="118"/>
      <c r="HM65" s="118"/>
      <c r="HN65" s="118"/>
      <c r="HO65" s="118"/>
      <c r="HP65" s="118"/>
      <c r="HQ65" s="118"/>
      <c r="HR65" s="118"/>
      <c r="HS65" s="118"/>
      <c r="HT65" s="118"/>
      <c r="HU65" s="118"/>
      <c r="HV65" s="118"/>
      <c r="HW65" s="118"/>
      <c r="HX65" s="118"/>
      <c r="HY65" s="118"/>
      <c r="HZ65" s="118"/>
      <c r="IA65" s="118"/>
      <c r="IB65" s="118"/>
      <c r="IC65" s="118"/>
      <c r="ID65" s="118"/>
      <c r="IE65" s="118"/>
      <c r="IF65" s="118"/>
      <c r="IG65" s="118"/>
      <c r="IH65" s="118"/>
      <c r="II65" s="118"/>
      <c r="IJ65" s="118"/>
      <c r="IK65" s="118"/>
      <c r="IL65" s="118"/>
      <c r="IM65" s="118"/>
      <c r="IN65" s="118"/>
      <c r="IO65" s="118"/>
      <c r="IP65" s="118"/>
      <c r="IQ65" s="118"/>
      <c r="IR65" s="118"/>
      <c r="IS65" s="118"/>
      <c r="IT65" s="118"/>
      <c r="IU65" s="118"/>
    </row>
    <row r="66" spans="1:255" s="119" customFormat="1" ht="12" customHeight="1" x14ac:dyDescent="0.25">
      <c r="A66" s="113"/>
      <c r="B66" s="114" t="s">
        <v>124</v>
      </c>
      <c r="C66" s="115" t="s">
        <v>119</v>
      </c>
      <c r="D66" s="115">
        <v>1</v>
      </c>
      <c r="E66" s="115" t="s">
        <v>29</v>
      </c>
      <c r="F66" s="116">
        <v>15456</v>
      </c>
      <c r="G66" s="117">
        <f t="shared" si="2"/>
        <v>15456</v>
      </c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  <c r="BV66" s="118"/>
      <c r="BW66" s="118"/>
      <c r="BX66" s="118"/>
      <c r="BY66" s="118"/>
      <c r="BZ66" s="118"/>
      <c r="CA66" s="118"/>
      <c r="CB66" s="118"/>
      <c r="CC66" s="118"/>
      <c r="CD66" s="118"/>
      <c r="CE66" s="118"/>
      <c r="CF66" s="118"/>
      <c r="CG66" s="118"/>
      <c r="CH66" s="118"/>
      <c r="CI66" s="118"/>
      <c r="CJ66" s="118"/>
      <c r="CK66" s="118"/>
      <c r="CL66" s="118"/>
      <c r="CM66" s="118"/>
      <c r="CN66" s="118"/>
      <c r="CO66" s="118"/>
      <c r="CP66" s="118"/>
      <c r="CQ66" s="118"/>
      <c r="CR66" s="118"/>
      <c r="CS66" s="118"/>
      <c r="CT66" s="118"/>
      <c r="CU66" s="118"/>
      <c r="CV66" s="118"/>
      <c r="CW66" s="118"/>
      <c r="CX66" s="118"/>
      <c r="CY66" s="118"/>
      <c r="CZ66" s="118"/>
      <c r="DA66" s="118"/>
      <c r="DB66" s="118"/>
      <c r="DC66" s="118"/>
      <c r="DD66" s="118"/>
      <c r="DE66" s="118"/>
      <c r="DF66" s="118"/>
      <c r="DG66" s="118"/>
      <c r="DH66" s="118"/>
      <c r="DI66" s="118"/>
      <c r="DJ66" s="118"/>
      <c r="DK66" s="118"/>
      <c r="DL66" s="118"/>
      <c r="DM66" s="118"/>
      <c r="DN66" s="118"/>
      <c r="DO66" s="118"/>
      <c r="DP66" s="118"/>
      <c r="DQ66" s="118"/>
      <c r="DR66" s="118"/>
      <c r="DS66" s="118"/>
      <c r="DT66" s="118"/>
      <c r="DU66" s="118"/>
      <c r="DV66" s="118"/>
      <c r="DW66" s="118"/>
      <c r="DX66" s="118"/>
      <c r="DY66" s="118"/>
      <c r="DZ66" s="118"/>
      <c r="EA66" s="118"/>
      <c r="EB66" s="118"/>
      <c r="EC66" s="118"/>
      <c r="ED66" s="118"/>
      <c r="EE66" s="118"/>
      <c r="EF66" s="118"/>
      <c r="EG66" s="118"/>
      <c r="EH66" s="118"/>
      <c r="EI66" s="118"/>
      <c r="EJ66" s="118"/>
      <c r="EK66" s="118"/>
      <c r="EL66" s="118"/>
      <c r="EM66" s="118"/>
      <c r="EN66" s="118"/>
      <c r="EO66" s="118"/>
      <c r="EP66" s="118"/>
      <c r="EQ66" s="118"/>
      <c r="ER66" s="118"/>
      <c r="ES66" s="118"/>
      <c r="ET66" s="118"/>
      <c r="EU66" s="118"/>
      <c r="EV66" s="118"/>
      <c r="EW66" s="118"/>
      <c r="EX66" s="118"/>
      <c r="EY66" s="118"/>
      <c r="EZ66" s="118"/>
      <c r="FA66" s="118"/>
      <c r="FB66" s="118"/>
      <c r="FC66" s="118"/>
      <c r="FD66" s="118"/>
      <c r="FE66" s="118"/>
      <c r="FF66" s="118"/>
      <c r="FG66" s="118"/>
      <c r="FH66" s="118"/>
      <c r="FI66" s="118"/>
      <c r="FJ66" s="118"/>
      <c r="FK66" s="118"/>
      <c r="FL66" s="118"/>
      <c r="FM66" s="118"/>
      <c r="FN66" s="118"/>
      <c r="FO66" s="118"/>
      <c r="FP66" s="118"/>
      <c r="FQ66" s="118"/>
      <c r="FR66" s="118"/>
      <c r="FS66" s="118"/>
      <c r="FT66" s="118"/>
      <c r="FU66" s="118"/>
      <c r="FV66" s="118"/>
      <c r="FW66" s="118"/>
      <c r="FX66" s="118"/>
      <c r="FY66" s="118"/>
      <c r="FZ66" s="118"/>
      <c r="GA66" s="118"/>
      <c r="GB66" s="118"/>
      <c r="GC66" s="118"/>
      <c r="GD66" s="118"/>
      <c r="GE66" s="118"/>
      <c r="GF66" s="118"/>
      <c r="GG66" s="118"/>
      <c r="GH66" s="118"/>
      <c r="GI66" s="118"/>
      <c r="GJ66" s="118"/>
      <c r="GK66" s="118"/>
      <c r="GL66" s="118"/>
      <c r="GM66" s="118"/>
      <c r="GN66" s="118"/>
      <c r="GO66" s="118"/>
      <c r="GP66" s="118"/>
      <c r="GQ66" s="118"/>
      <c r="GR66" s="118"/>
      <c r="GS66" s="118"/>
      <c r="GT66" s="118"/>
      <c r="GU66" s="118"/>
      <c r="GV66" s="118"/>
      <c r="GW66" s="118"/>
      <c r="GX66" s="118"/>
      <c r="GY66" s="118"/>
      <c r="GZ66" s="118"/>
      <c r="HA66" s="118"/>
      <c r="HB66" s="118"/>
      <c r="HC66" s="118"/>
      <c r="HD66" s="118"/>
      <c r="HE66" s="118"/>
      <c r="HF66" s="118"/>
      <c r="HG66" s="118"/>
      <c r="HH66" s="118"/>
      <c r="HI66" s="118"/>
      <c r="HJ66" s="118"/>
      <c r="HK66" s="118"/>
      <c r="HL66" s="118"/>
      <c r="HM66" s="118"/>
      <c r="HN66" s="118"/>
      <c r="HO66" s="118"/>
      <c r="HP66" s="118"/>
      <c r="HQ66" s="118"/>
      <c r="HR66" s="118"/>
      <c r="HS66" s="118"/>
      <c r="HT66" s="118"/>
      <c r="HU66" s="118"/>
      <c r="HV66" s="118"/>
      <c r="HW66" s="118"/>
      <c r="HX66" s="118"/>
      <c r="HY66" s="118"/>
      <c r="HZ66" s="118"/>
      <c r="IA66" s="118"/>
      <c r="IB66" s="118"/>
      <c r="IC66" s="118"/>
      <c r="ID66" s="118"/>
      <c r="IE66" s="118"/>
      <c r="IF66" s="118"/>
      <c r="IG66" s="118"/>
      <c r="IH66" s="118"/>
      <c r="II66" s="118"/>
      <c r="IJ66" s="118"/>
      <c r="IK66" s="118"/>
      <c r="IL66" s="118"/>
      <c r="IM66" s="118"/>
      <c r="IN66" s="118"/>
      <c r="IO66" s="118"/>
      <c r="IP66" s="118"/>
      <c r="IQ66" s="118"/>
      <c r="IR66" s="118"/>
      <c r="IS66" s="118"/>
      <c r="IT66" s="118"/>
      <c r="IU66" s="118"/>
    </row>
    <row r="67" spans="1:255" customFormat="1" ht="11.25" customHeight="1" x14ac:dyDescent="0.25">
      <c r="A67" s="101"/>
      <c r="B67" s="120" t="s">
        <v>41</v>
      </c>
      <c r="C67" s="121"/>
      <c r="D67" s="121"/>
      <c r="E67" s="121"/>
      <c r="F67" s="122"/>
      <c r="G67" s="123">
        <f>SUM(G53:G63)</f>
        <v>1905591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1"/>
      <c r="FF67" s="101"/>
      <c r="FG67" s="101"/>
      <c r="FH67" s="101"/>
      <c r="FI67" s="101"/>
      <c r="FJ67" s="101"/>
      <c r="FK67" s="101"/>
      <c r="FL67" s="101"/>
      <c r="FM67" s="101"/>
      <c r="FN67" s="101"/>
      <c r="FO67" s="101"/>
      <c r="FP67" s="101"/>
      <c r="FQ67" s="101"/>
      <c r="FR67" s="101"/>
      <c r="FS67" s="101"/>
      <c r="FT67" s="101"/>
      <c r="FU67" s="101"/>
      <c r="FV67" s="101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  <c r="HQ67" s="101"/>
      <c r="HR67" s="101"/>
      <c r="HS67" s="101"/>
      <c r="HT67" s="101"/>
      <c r="HU67" s="101"/>
      <c r="HV67" s="101"/>
      <c r="HW67" s="101"/>
      <c r="HX67" s="101"/>
      <c r="HY67" s="101"/>
      <c r="HZ67" s="101"/>
      <c r="IA67" s="101"/>
      <c r="IB67" s="101"/>
      <c r="IC67" s="101"/>
      <c r="ID67" s="101"/>
      <c r="IE67" s="101"/>
      <c r="IF67" s="101"/>
      <c r="IG67" s="101"/>
      <c r="IH67" s="101"/>
      <c r="II67" s="101"/>
      <c r="IJ67" s="101"/>
      <c r="IK67" s="101"/>
      <c r="IL67" s="101"/>
      <c r="IM67" s="101"/>
      <c r="IN67" s="101"/>
      <c r="IO67" s="101"/>
      <c r="IP67" s="101"/>
      <c r="IQ67" s="101"/>
      <c r="IR67" s="101"/>
      <c r="IS67" s="101"/>
      <c r="IT67" s="101"/>
      <c r="IU67" s="101"/>
    </row>
    <row r="68" spans="1:255" customFormat="1" ht="15.75" customHeight="1" x14ac:dyDescent="0.25">
      <c r="A68" s="109"/>
      <c r="B68" s="124"/>
      <c r="C68" s="125"/>
      <c r="D68" s="125"/>
      <c r="E68" s="125"/>
      <c r="F68" s="126"/>
      <c r="G68" s="126"/>
      <c r="H68" s="101"/>
      <c r="I68" s="101"/>
      <c r="J68" s="101"/>
      <c r="K68" s="127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</row>
    <row r="69" spans="1:255" customFormat="1" ht="12" customHeight="1" x14ac:dyDescent="0.25">
      <c r="A69" s="109"/>
      <c r="B69" s="10" t="s">
        <v>42</v>
      </c>
      <c r="C69" s="11"/>
      <c r="D69" s="12"/>
      <c r="E69" s="12"/>
      <c r="F69" s="13"/>
      <c r="G69" s="110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</row>
    <row r="70" spans="1:255" customFormat="1" ht="24" customHeight="1" x14ac:dyDescent="0.25">
      <c r="A70" s="109"/>
      <c r="B70" s="111" t="s">
        <v>43</v>
      </c>
      <c r="C70" s="112" t="s">
        <v>33</v>
      </c>
      <c r="D70" s="112" t="s">
        <v>34</v>
      </c>
      <c r="E70" s="111" t="s">
        <v>18</v>
      </c>
      <c r="F70" s="112" t="s">
        <v>19</v>
      </c>
      <c r="G70" s="111" t="s">
        <v>20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1"/>
      <c r="FF70" s="101"/>
      <c r="FG70" s="101"/>
      <c r="FH70" s="101"/>
      <c r="FI70" s="101"/>
      <c r="FJ70" s="101"/>
      <c r="FK70" s="101"/>
      <c r="FL70" s="101"/>
      <c r="FM70" s="101"/>
      <c r="FN70" s="101"/>
      <c r="FO70" s="101"/>
      <c r="FP70" s="101"/>
      <c r="FQ70" s="101"/>
      <c r="FR70" s="101"/>
      <c r="FS70" s="101"/>
      <c r="FT70" s="101"/>
      <c r="FU70" s="101"/>
      <c r="FV70" s="101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01"/>
      <c r="HK70" s="101"/>
      <c r="HL70" s="101"/>
      <c r="HM70" s="101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01"/>
      <c r="HY70" s="101"/>
      <c r="HZ70" s="101"/>
      <c r="IA70" s="101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01"/>
      <c r="IM70" s="101"/>
      <c r="IN70" s="101"/>
      <c r="IO70" s="101"/>
      <c r="IP70" s="101"/>
      <c r="IQ70" s="101"/>
      <c r="IR70" s="101"/>
      <c r="IS70" s="101"/>
      <c r="IT70" s="101"/>
      <c r="IU70" s="101"/>
    </row>
    <row r="71" spans="1:255" s="119" customFormat="1" ht="12" customHeight="1" x14ac:dyDescent="0.25">
      <c r="A71" s="113"/>
      <c r="B71" s="114" t="s">
        <v>83</v>
      </c>
      <c r="C71" s="115" t="s">
        <v>85</v>
      </c>
      <c r="D71" s="115">
        <v>6</v>
      </c>
      <c r="E71" s="115" t="s">
        <v>105</v>
      </c>
      <c r="F71" s="116">
        <v>194300</v>
      </c>
      <c r="G71" s="117">
        <f>(D71*F71)</f>
        <v>1165800</v>
      </c>
      <c r="H71" s="118"/>
      <c r="I71" s="118" t="s">
        <v>103</v>
      </c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8"/>
      <c r="BZ71" s="118"/>
      <c r="CA71" s="118"/>
      <c r="CB71" s="118"/>
      <c r="CC71" s="118"/>
      <c r="CD71" s="118"/>
      <c r="CE71" s="118"/>
      <c r="CF71" s="118"/>
      <c r="CG71" s="118"/>
      <c r="CH71" s="118"/>
      <c r="CI71" s="118"/>
      <c r="CJ71" s="118"/>
      <c r="CK71" s="118"/>
      <c r="CL71" s="118"/>
      <c r="CM71" s="118"/>
      <c r="CN71" s="118"/>
      <c r="CO71" s="118"/>
      <c r="CP71" s="118"/>
      <c r="CQ71" s="118"/>
      <c r="CR71" s="118"/>
      <c r="CS71" s="118"/>
      <c r="CT71" s="118"/>
      <c r="CU71" s="118"/>
      <c r="CV71" s="118"/>
      <c r="CW71" s="118"/>
      <c r="CX71" s="118"/>
      <c r="CY71" s="118"/>
      <c r="CZ71" s="118"/>
      <c r="DA71" s="118"/>
      <c r="DB71" s="118"/>
      <c r="DC71" s="118"/>
      <c r="DD71" s="118"/>
      <c r="DE71" s="118"/>
      <c r="DF71" s="118"/>
      <c r="DG71" s="118"/>
      <c r="DH71" s="118"/>
      <c r="DI71" s="118"/>
      <c r="DJ71" s="118"/>
      <c r="DK71" s="118"/>
      <c r="DL71" s="118"/>
      <c r="DM71" s="118"/>
      <c r="DN71" s="118"/>
      <c r="DO71" s="118"/>
      <c r="DP71" s="118"/>
      <c r="DQ71" s="118"/>
      <c r="DR71" s="118"/>
      <c r="DS71" s="118"/>
      <c r="DT71" s="118"/>
      <c r="DU71" s="118"/>
      <c r="DV71" s="118"/>
      <c r="DW71" s="118"/>
      <c r="DX71" s="118"/>
      <c r="DY71" s="118"/>
      <c r="DZ71" s="118"/>
      <c r="EA71" s="118"/>
      <c r="EB71" s="118"/>
      <c r="EC71" s="118"/>
      <c r="ED71" s="118"/>
      <c r="EE71" s="118"/>
      <c r="EF71" s="118"/>
      <c r="EG71" s="118"/>
      <c r="EH71" s="118"/>
      <c r="EI71" s="118"/>
      <c r="EJ71" s="118"/>
      <c r="EK71" s="118"/>
      <c r="EL71" s="118"/>
      <c r="EM71" s="118"/>
      <c r="EN71" s="118"/>
      <c r="EO71" s="118"/>
      <c r="EP71" s="118"/>
      <c r="EQ71" s="118"/>
      <c r="ER71" s="118"/>
      <c r="ES71" s="118"/>
      <c r="ET71" s="118"/>
      <c r="EU71" s="118"/>
      <c r="EV71" s="118"/>
      <c r="EW71" s="118"/>
      <c r="EX71" s="118"/>
      <c r="EY71" s="118"/>
      <c r="EZ71" s="118"/>
      <c r="FA71" s="118"/>
      <c r="FB71" s="118"/>
      <c r="FC71" s="118"/>
      <c r="FD71" s="118"/>
      <c r="FE71" s="118"/>
      <c r="FF71" s="118"/>
      <c r="FG71" s="118"/>
      <c r="FH71" s="118"/>
      <c r="FI71" s="118"/>
      <c r="FJ71" s="118"/>
      <c r="FK71" s="118"/>
      <c r="FL71" s="118"/>
      <c r="FM71" s="118"/>
      <c r="FN71" s="118"/>
      <c r="FO71" s="118"/>
      <c r="FP71" s="118"/>
      <c r="FQ71" s="118"/>
      <c r="FR71" s="118"/>
      <c r="FS71" s="118"/>
      <c r="FT71" s="118"/>
      <c r="FU71" s="118"/>
      <c r="FV71" s="118"/>
      <c r="FW71" s="118"/>
      <c r="FX71" s="118"/>
      <c r="FY71" s="118"/>
      <c r="FZ71" s="118"/>
      <c r="GA71" s="118"/>
      <c r="GB71" s="118"/>
      <c r="GC71" s="118"/>
      <c r="GD71" s="118"/>
      <c r="GE71" s="118"/>
      <c r="GF71" s="118"/>
      <c r="GG71" s="118"/>
      <c r="GH71" s="118"/>
      <c r="GI71" s="118"/>
      <c r="GJ71" s="118"/>
      <c r="GK71" s="118"/>
      <c r="GL71" s="118"/>
      <c r="GM71" s="118"/>
      <c r="GN71" s="118"/>
      <c r="GO71" s="118"/>
      <c r="GP71" s="118"/>
      <c r="GQ71" s="118"/>
      <c r="GR71" s="118"/>
      <c r="GS71" s="118"/>
      <c r="GT71" s="118"/>
      <c r="GU71" s="118"/>
      <c r="GV71" s="118"/>
      <c r="GW71" s="118"/>
      <c r="GX71" s="118"/>
      <c r="GY71" s="118"/>
      <c r="GZ71" s="118"/>
      <c r="HA71" s="118"/>
      <c r="HB71" s="118"/>
      <c r="HC71" s="118"/>
      <c r="HD71" s="118"/>
      <c r="HE71" s="118"/>
      <c r="HF71" s="118"/>
      <c r="HG71" s="118"/>
      <c r="HH71" s="118"/>
      <c r="HI71" s="118"/>
      <c r="HJ71" s="118"/>
      <c r="HK71" s="118"/>
      <c r="HL71" s="118"/>
      <c r="HM71" s="118"/>
      <c r="HN71" s="118"/>
      <c r="HO71" s="118"/>
      <c r="HP71" s="118"/>
      <c r="HQ71" s="118"/>
      <c r="HR71" s="118"/>
      <c r="HS71" s="118"/>
      <c r="HT71" s="118"/>
      <c r="HU71" s="118"/>
      <c r="HV71" s="118"/>
      <c r="HW71" s="118"/>
      <c r="HX71" s="118"/>
      <c r="HY71" s="118"/>
      <c r="HZ71" s="118"/>
      <c r="IA71" s="118"/>
      <c r="IB71" s="118"/>
      <c r="IC71" s="118"/>
      <c r="ID71" s="118"/>
      <c r="IE71" s="118"/>
      <c r="IF71" s="118"/>
      <c r="IG71" s="118"/>
      <c r="IH71" s="118"/>
      <c r="II71" s="118"/>
      <c r="IJ71" s="118"/>
      <c r="IK71" s="118"/>
      <c r="IL71" s="118"/>
      <c r="IM71" s="118"/>
      <c r="IN71" s="118"/>
      <c r="IO71" s="118"/>
      <c r="IP71" s="118"/>
      <c r="IQ71" s="118"/>
      <c r="IR71" s="118"/>
      <c r="IS71" s="118"/>
      <c r="IT71" s="118"/>
      <c r="IU71" s="118"/>
    </row>
    <row r="72" spans="1:255" s="119" customFormat="1" ht="12" customHeight="1" x14ac:dyDescent="0.25">
      <c r="A72" s="113"/>
      <c r="B72" s="114" t="s">
        <v>84</v>
      </c>
      <c r="C72" s="115" t="s">
        <v>86</v>
      </c>
      <c r="D72" s="115">
        <v>2</v>
      </c>
      <c r="E72" s="115" t="s">
        <v>72</v>
      </c>
      <c r="F72" s="116">
        <v>200000</v>
      </c>
      <c r="G72" s="117">
        <f>(D72*F72)</f>
        <v>400000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118"/>
      <c r="BY72" s="118"/>
      <c r="BZ72" s="118"/>
      <c r="CA72" s="118"/>
      <c r="CB72" s="118"/>
      <c r="CC72" s="118"/>
      <c r="CD72" s="118"/>
      <c r="CE72" s="118"/>
      <c r="CF72" s="118"/>
      <c r="CG72" s="118"/>
      <c r="CH72" s="118"/>
      <c r="CI72" s="118"/>
      <c r="CJ72" s="118"/>
      <c r="CK72" s="118"/>
      <c r="CL72" s="118"/>
      <c r="CM72" s="118"/>
      <c r="CN72" s="118"/>
      <c r="CO72" s="118"/>
      <c r="CP72" s="118"/>
      <c r="CQ72" s="118"/>
      <c r="CR72" s="118"/>
      <c r="CS72" s="118"/>
      <c r="CT72" s="118"/>
      <c r="CU72" s="118"/>
      <c r="CV72" s="118"/>
      <c r="CW72" s="118"/>
      <c r="CX72" s="118"/>
      <c r="CY72" s="118"/>
      <c r="CZ72" s="118"/>
      <c r="DA72" s="118"/>
      <c r="DB72" s="118"/>
      <c r="DC72" s="118"/>
      <c r="DD72" s="118"/>
      <c r="DE72" s="118"/>
      <c r="DF72" s="118"/>
      <c r="DG72" s="118"/>
      <c r="DH72" s="118"/>
      <c r="DI72" s="118"/>
      <c r="DJ72" s="118"/>
      <c r="DK72" s="118"/>
      <c r="DL72" s="118"/>
      <c r="DM72" s="118"/>
      <c r="DN72" s="118"/>
      <c r="DO72" s="118"/>
      <c r="DP72" s="118"/>
      <c r="DQ72" s="118"/>
      <c r="DR72" s="118"/>
      <c r="DS72" s="118"/>
      <c r="DT72" s="118"/>
      <c r="DU72" s="118"/>
      <c r="DV72" s="118"/>
      <c r="DW72" s="118"/>
      <c r="DX72" s="118"/>
      <c r="DY72" s="118"/>
      <c r="DZ72" s="118"/>
      <c r="EA72" s="118"/>
      <c r="EB72" s="118"/>
      <c r="EC72" s="118"/>
      <c r="ED72" s="118"/>
      <c r="EE72" s="118"/>
      <c r="EF72" s="118"/>
      <c r="EG72" s="118"/>
      <c r="EH72" s="118"/>
      <c r="EI72" s="118"/>
      <c r="EJ72" s="118"/>
      <c r="EK72" s="118"/>
      <c r="EL72" s="118"/>
      <c r="EM72" s="118"/>
      <c r="EN72" s="118"/>
      <c r="EO72" s="118"/>
      <c r="EP72" s="118"/>
      <c r="EQ72" s="118"/>
      <c r="ER72" s="118"/>
      <c r="ES72" s="118"/>
      <c r="ET72" s="118"/>
      <c r="EU72" s="118"/>
      <c r="EV72" s="118"/>
      <c r="EW72" s="118"/>
      <c r="EX72" s="118"/>
      <c r="EY72" s="118"/>
      <c r="EZ72" s="118"/>
      <c r="FA72" s="118"/>
      <c r="FB72" s="118"/>
      <c r="FC72" s="118"/>
      <c r="FD72" s="118"/>
      <c r="FE72" s="118"/>
      <c r="FF72" s="118"/>
      <c r="FG72" s="118"/>
      <c r="FH72" s="118"/>
      <c r="FI72" s="118"/>
      <c r="FJ72" s="118"/>
      <c r="FK72" s="118"/>
      <c r="FL72" s="118"/>
      <c r="FM72" s="118"/>
      <c r="FN72" s="118"/>
      <c r="FO72" s="118"/>
      <c r="FP72" s="118"/>
      <c r="FQ72" s="118"/>
      <c r="FR72" s="118"/>
      <c r="FS72" s="118"/>
      <c r="FT72" s="118"/>
      <c r="FU72" s="118"/>
      <c r="FV72" s="118"/>
      <c r="FW72" s="118"/>
      <c r="FX72" s="118"/>
      <c r="FY72" s="118"/>
      <c r="FZ72" s="118"/>
      <c r="GA72" s="118"/>
      <c r="GB72" s="118"/>
      <c r="GC72" s="118"/>
      <c r="GD72" s="118"/>
      <c r="GE72" s="118"/>
      <c r="GF72" s="118"/>
      <c r="GG72" s="118"/>
      <c r="GH72" s="118"/>
      <c r="GI72" s="118"/>
      <c r="GJ72" s="118"/>
      <c r="GK72" s="118"/>
      <c r="GL72" s="118"/>
      <c r="GM72" s="118"/>
      <c r="GN72" s="118"/>
      <c r="GO72" s="118"/>
      <c r="GP72" s="118"/>
      <c r="GQ72" s="118"/>
      <c r="GR72" s="118"/>
      <c r="GS72" s="118"/>
      <c r="GT72" s="118"/>
      <c r="GU72" s="118"/>
      <c r="GV72" s="118"/>
      <c r="GW72" s="118"/>
      <c r="GX72" s="118"/>
      <c r="GY72" s="118"/>
      <c r="GZ72" s="118"/>
      <c r="HA72" s="118"/>
      <c r="HB72" s="118"/>
      <c r="HC72" s="118"/>
      <c r="HD72" s="118"/>
      <c r="HE72" s="118"/>
      <c r="HF72" s="118"/>
      <c r="HG72" s="118"/>
      <c r="HH72" s="118"/>
      <c r="HI72" s="118"/>
      <c r="HJ72" s="118"/>
      <c r="HK72" s="118"/>
      <c r="HL72" s="118"/>
      <c r="HM72" s="118"/>
      <c r="HN72" s="118"/>
      <c r="HO72" s="118"/>
      <c r="HP72" s="118"/>
      <c r="HQ72" s="118"/>
      <c r="HR72" s="118"/>
      <c r="HS72" s="118"/>
      <c r="HT72" s="118"/>
      <c r="HU72" s="118"/>
      <c r="HV72" s="118"/>
      <c r="HW72" s="118"/>
      <c r="HX72" s="118"/>
      <c r="HY72" s="118"/>
      <c r="HZ72" s="118"/>
      <c r="IA72" s="118"/>
      <c r="IB72" s="118"/>
      <c r="IC72" s="118"/>
      <c r="ID72" s="118"/>
      <c r="IE72" s="118"/>
      <c r="IF72" s="118"/>
      <c r="IG72" s="118"/>
      <c r="IH72" s="118"/>
      <c r="II72" s="118"/>
      <c r="IJ72" s="118"/>
      <c r="IK72" s="118"/>
      <c r="IL72" s="118"/>
      <c r="IM72" s="118"/>
      <c r="IN72" s="118"/>
      <c r="IO72" s="118"/>
      <c r="IP72" s="118"/>
      <c r="IQ72" s="118"/>
      <c r="IR72" s="118"/>
      <c r="IS72" s="118"/>
      <c r="IT72" s="118"/>
      <c r="IU72" s="118"/>
    </row>
    <row r="73" spans="1:255" s="119" customFormat="1" ht="12" customHeight="1" x14ac:dyDescent="0.25">
      <c r="A73" s="113"/>
      <c r="B73" s="114" t="s">
        <v>87</v>
      </c>
      <c r="C73" s="115" t="s">
        <v>16</v>
      </c>
      <c r="D73" s="115">
        <v>2</v>
      </c>
      <c r="E73" s="115" t="s">
        <v>72</v>
      </c>
      <c r="F73" s="116">
        <v>40000</v>
      </c>
      <c r="G73" s="117">
        <f>(D73*F73)</f>
        <v>80000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  <c r="BV73" s="118"/>
      <c r="BW73" s="118"/>
      <c r="BX73" s="118"/>
      <c r="BY73" s="118"/>
      <c r="BZ73" s="118"/>
      <c r="CA73" s="118"/>
      <c r="CB73" s="118"/>
      <c r="CC73" s="118"/>
      <c r="CD73" s="118"/>
      <c r="CE73" s="118"/>
      <c r="CF73" s="118"/>
      <c r="CG73" s="118"/>
      <c r="CH73" s="118"/>
      <c r="CI73" s="118"/>
      <c r="CJ73" s="118"/>
      <c r="CK73" s="118"/>
      <c r="CL73" s="118"/>
      <c r="CM73" s="118"/>
      <c r="CN73" s="118"/>
      <c r="CO73" s="118"/>
      <c r="CP73" s="118"/>
      <c r="CQ73" s="118"/>
      <c r="CR73" s="118"/>
      <c r="CS73" s="118"/>
      <c r="CT73" s="118"/>
      <c r="CU73" s="118"/>
      <c r="CV73" s="118"/>
      <c r="CW73" s="118"/>
      <c r="CX73" s="118"/>
      <c r="CY73" s="118"/>
      <c r="CZ73" s="118"/>
      <c r="DA73" s="118"/>
      <c r="DB73" s="118"/>
      <c r="DC73" s="118"/>
      <c r="DD73" s="118"/>
      <c r="DE73" s="118"/>
      <c r="DF73" s="118"/>
      <c r="DG73" s="118"/>
      <c r="DH73" s="118"/>
      <c r="DI73" s="118"/>
      <c r="DJ73" s="118"/>
      <c r="DK73" s="118"/>
      <c r="DL73" s="118"/>
      <c r="DM73" s="118"/>
      <c r="DN73" s="118"/>
      <c r="DO73" s="118"/>
      <c r="DP73" s="118"/>
      <c r="DQ73" s="118"/>
      <c r="DR73" s="118"/>
      <c r="DS73" s="118"/>
      <c r="DT73" s="118"/>
      <c r="DU73" s="118"/>
      <c r="DV73" s="118"/>
      <c r="DW73" s="118"/>
      <c r="DX73" s="118"/>
      <c r="DY73" s="118"/>
      <c r="DZ73" s="118"/>
      <c r="EA73" s="118"/>
      <c r="EB73" s="118"/>
      <c r="EC73" s="118"/>
      <c r="ED73" s="118"/>
      <c r="EE73" s="118"/>
      <c r="EF73" s="118"/>
      <c r="EG73" s="118"/>
      <c r="EH73" s="118"/>
      <c r="EI73" s="118"/>
      <c r="EJ73" s="118"/>
      <c r="EK73" s="118"/>
      <c r="EL73" s="118"/>
      <c r="EM73" s="118"/>
      <c r="EN73" s="118"/>
      <c r="EO73" s="118"/>
      <c r="EP73" s="118"/>
      <c r="EQ73" s="118"/>
      <c r="ER73" s="118"/>
      <c r="ES73" s="118"/>
      <c r="ET73" s="118"/>
      <c r="EU73" s="118"/>
      <c r="EV73" s="118"/>
      <c r="EW73" s="118"/>
      <c r="EX73" s="118"/>
      <c r="EY73" s="118"/>
      <c r="EZ73" s="118"/>
      <c r="FA73" s="118"/>
      <c r="FB73" s="118"/>
      <c r="FC73" s="118"/>
      <c r="FD73" s="118"/>
      <c r="FE73" s="118"/>
      <c r="FF73" s="118"/>
      <c r="FG73" s="118"/>
      <c r="FH73" s="118"/>
      <c r="FI73" s="118"/>
      <c r="FJ73" s="118"/>
      <c r="FK73" s="118"/>
      <c r="FL73" s="118"/>
      <c r="FM73" s="118"/>
      <c r="FN73" s="118"/>
      <c r="FO73" s="118"/>
      <c r="FP73" s="118"/>
      <c r="FQ73" s="118"/>
      <c r="FR73" s="118"/>
      <c r="FS73" s="118"/>
      <c r="FT73" s="118"/>
      <c r="FU73" s="118"/>
      <c r="FV73" s="118"/>
      <c r="FW73" s="118"/>
      <c r="FX73" s="118"/>
      <c r="FY73" s="118"/>
      <c r="FZ73" s="118"/>
      <c r="GA73" s="118"/>
      <c r="GB73" s="118"/>
      <c r="GC73" s="118"/>
      <c r="GD73" s="118"/>
      <c r="GE73" s="118"/>
      <c r="GF73" s="118"/>
      <c r="GG73" s="118"/>
      <c r="GH73" s="118"/>
      <c r="GI73" s="118"/>
      <c r="GJ73" s="118"/>
      <c r="GK73" s="118"/>
      <c r="GL73" s="118"/>
      <c r="GM73" s="118"/>
      <c r="GN73" s="118"/>
      <c r="GO73" s="118"/>
      <c r="GP73" s="118"/>
      <c r="GQ73" s="118"/>
      <c r="GR73" s="118"/>
      <c r="GS73" s="118"/>
      <c r="GT73" s="118"/>
      <c r="GU73" s="118"/>
      <c r="GV73" s="118"/>
      <c r="GW73" s="118"/>
      <c r="GX73" s="118"/>
      <c r="GY73" s="118"/>
      <c r="GZ73" s="118"/>
      <c r="HA73" s="118"/>
      <c r="HB73" s="118"/>
      <c r="HC73" s="118"/>
      <c r="HD73" s="118"/>
      <c r="HE73" s="118"/>
      <c r="HF73" s="118"/>
      <c r="HG73" s="118"/>
      <c r="HH73" s="118"/>
      <c r="HI73" s="118"/>
      <c r="HJ73" s="118"/>
      <c r="HK73" s="118"/>
      <c r="HL73" s="118"/>
      <c r="HM73" s="118"/>
      <c r="HN73" s="118"/>
      <c r="HO73" s="118"/>
      <c r="HP73" s="118"/>
      <c r="HQ73" s="118"/>
      <c r="HR73" s="118"/>
      <c r="HS73" s="118"/>
      <c r="HT73" s="118"/>
      <c r="HU73" s="118"/>
      <c r="HV73" s="118"/>
      <c r="HW73" s="118"/>
      <c r="HX73" s="118"/>
      <c r="HY73" s="118"/>
      <c r="HZ73" s="118"/>
      <c r="IA73" s="118"/>
      <c r="IB73" s="118"/>
      <c r="IC73" s="118"/>
      <c r="ID73" s="118"/>
      <c r="IE73" s="118"/>
      <c r="IF73" s="118"/>
      <c r="IG73" s="118"/>
      <c r="IH73" s="118"/>
      <c r="II73" s="118"/>
      <c r="IJ73" s="118"/>
      <c r="IK73" s="118"/>
      <c r="IL73" s="118"/>
      <c r="IM73" s="118"/>
      <c r="IN73" s="118"/>
      <c r="IO73" s="118"/>
      <c r="IP73" s="118"/>
      <c r="IQ73" s="118"/>
      <c r="IR73" s="118"/>
      <c r="IS73" s="118"/>
      <c r="IT73" s="118"/>
      <c r="IU73" s="118"/>
    </row>
    <row r="74" spans="1:255" ht="12.75" customHeight="1" x14ac:dyDescent="0.25">
      <c r="B74" s="14" t="s">
        <v>44</v>
      </c>
      <c r="C74" s="15"/>
      <c r="D74" s="15"/>
      <c r="E74" s="15"/>
      <c r="F74" s="16"/>
      <c r="G74" s="17">
        <f>SUM(G71:G73)</f>
        <v>1645800</v>
      </c>
    </row>
    <row r="75" spans="1:255" ht="12.75" customHeight="1" x14ac:dyDescent="0.25">
      <c r="B75" s="18"/>
      <c r="C75" s="19"/>
      <c r="D75" s="20"/>
      <c r="E75" s="20"/>
      <c r="F75" s="21"/>
      <c r="G75" s="21"/>
    </row>
    <row r="76" spans="1:255" ht="12.75" customHeight="1" x14ac:dyDescent="0.25">
      <c r="B76" s="22" t="s">
        <v>45</v>
      </c>
      <c r="C76" s="23"/>
      <c r="D76" s="23"/>
      <c r="E76" s="23"/>
      <c r="F76" s="24"/>
      <c r="G76" s="56">
        <f>G32+G49+G67+G74+G40</f>
        <v>6374791</v>
      </c>
    </row>
    <row r="77" spans="1:255" ht="13.5" customHeight="1" x14ac:dyDescent="0.25">
      <c r="B77" s="25" t="s">
        <v>46</v>
      </c>
      <c r="C77" s="26"/>
      <c r="D77" s="26"/>
      <c r="E77" s="26"/>
      <c r="F77" s="27"/>
      <c r="G77" s="57">
        <f>G76*0.05</f>
        <v>318739.55000000005</v>
      </c>
    </row>
    <row r="78" spans="1:255" ht="12" customHeight="1" x14ac:dyDescent="0.25">
      <c r="B78" s="28" t="s">
        <v>47</v>
      </c>
      <c r="C78" s="29"/>
      <c r="D78" s="29"/>
      <c r="E78" s="29"/>
      <c r="F78" s="30"/>
      <c r="G78" s="58">
        <f>G77+G76</f>
        <v>6693530.5499999998</v>
      </c>
    </row>
    <row r="79" spans="1:255" ht="12" customHeight="1" x14ac:dyDescent="0.25">
      <c r="B79" s="25" t="s">
        <v>48</v>
      </c>
      <c r="C79" s="26"/>
      <c r="D79" s="26"/>
      <c r="E79" s="26"/>
      <c r="F79" s="27"/>
      <c r="G79" s="57">
        <f>G12</f>
        <v>7500000</v>
      </c>
    </row>
    <row r="80" spans="1:255" ht="12.75" x14ac:dyDescent="0.25">
      <c r="B80" s="28" t="s">
        <v>49</v>
      </c>
      <c r="C80" s="29"/>
      <c r="D80" s="29"/>
      <c r="E80" s="29"/>
      <c r="F80" s="30"/>
      <c r="G80" s="59">
        <f>G79-G78</f>
        <v>806469.45000000019</v>
      </c>
    </row>
    <row r="81" spans="2:7" ht="12.75" customHeight="1" x14ac:dyDescent="0.25">
      <c r="B81" s="31" t="s">
        <v>108</v>
      </c>
      <c r="C81" s="32"/>
      <c r="D81" s="32"/>
      <c r="E81" s="32"/>
      <c r="F81" s="33"/>
      <c r="G81" s="34"/>
    </row>
    <row r="82" spans="2:7" ht="13.5" customHeight="1" thickBot="1" x14ac:dyDescent="0.3">
      <c r="B82" s="35"/>
      <c r="C82" s="32"/>
      <c r="D82" s="32"/>
      <c r="E82" s="32"/>
      <c r="F82" s="33"/>
      <c r="G82" s="34"/>
    </row>
    <row r="83" spans="2:7" ht="12" customHeight="1" x14ac:dyDescent="0.25">
      <c r="B83" s="60" t="s">
        <v>109</v>
      </c>
      <c r="C83" s="61"/>
      <c r="D83" s="62"/>
      <c r="E83" s="62"/>
      <c r="F83" s="63"/>
      <c r="G83" s="34"/>
    </row>
    <row r="84" spans="2:7" ht="12" customHeight="1" x14ac:dyDescent="0.25">
      <c r="B84" s="64" t="s">
        <v>50</v>
      </c>
      <c r="C84" s="36"/>
      <c r="D84" s="37"/>
      <c r="E84" s="37"/>
      <c r="F84" s="65"/>
      <c r="G84" s="34"/>
    </row>
    <row r="85" spans="2:7" ht="12" customHeight="1" x14ac:dyDescent="0.25">
      <c r="B85" s="64" t="s">
        <v>128</v>
      </c>
      <c r="C85" s="36"/>
      <c r="D85" s="37"/>
      <c r="E85" s="37"/>
      <c r="F85" s="65"/>
      <c r="G85" s="34"/>
    </row>
    <row r="86" spans="2:7" ht="12" customHeight="1" x14ac:dyDescent="0.25">
      <c r="B86" s="64" t="s">
        <v>107</v>
      </c>
      <c r="C86" s="36"/>
      <c r="D86" s="37"/>
      <c r="E86" s="37"/>
      <c r="F86" s="65"/>
      <c r="G86" s="34"/>
    </row>
    <row r="87" spans="2:7" ht="12" customHeight="1" x14ac:dyDescent="0.25">
      <c r="B87" s="64" t="s">
        <v>127</v>
      </c>
      <c r="C87" s="36"/>
      <c r="D87" s="37"/>
      <c r="E87" s="37"/>
      <c r="F87" s="65"/>
      <c r="G87" s="34"/>
    </row>
    <row r="88" spans="2:7" ht="12" customHeight="1" x14ac:dyDescent="0.25">
      <c r="B88" s="64" t="s">
        <v>126</v>
      </c>
      <c r="C88" s="36"/>
      <c r="D88" s="37"/>
      <c r="E88" s="37"/>
      <c r="F88" s="65"/>
      <c r="G88" s="34"/>
    </row>
    <row r="89" spans="2:7" ht="12" customHeight="1" thickBot="1" x14ac:dyDescent="0.3">
      <c r="B89" s="66" t="s">
        <v>125</v>
      </c>
      <c r="C89" s="67"/>
      <c r="D89" s="68"/>
      <c r="E89" s="68"/>
      <c r="F89" s="69"/>
      <c r="G89" s="34"/>
    </row>
    <row r="90" spans="2:7" ht="12" customHeight="1" x14ac:dyDescent="0.25">
      <c r="B90" s="31"/>
      <c r="C90" s="36"/>
      <c r="D90" s="37"/>
      <c r="E90" s="37"/>
      <c r="F90" s="38"/>
      <c r="G90" s="34"/>
    </row>
    <row r="91" spans="2:7" ht="12.75" customHeight="1" thickBot="1" x14ac:dyDescent="0.3">
      <c r="B91" s="35"/>
      <c r="C91" s="36"/>
      <c r="D91" s="37"/>
      <c r="E91" s="37"/>
      <c r="F91" s="38"/>
      <c r="G91" s="34"/>
    </row>
    <row r="92" spans="2:7" ht="12" customHeight="1" thickBot="1" x14ac:dyDescent="0.3">
      <c r="B92" s="79" t="s">
        <v>51</v>
      </c>
      <c r="C92" s="80"/>
      <c r="D92" s="73"/>
      <c r="E92" s="39"/>
      <c r="F92" s="40"/>
      <c r="G92" s="34"/>
    </row>
    <row r="93" spans="2:7" ht="12" customHeight="1" x14ac:dyDescent="0.25">
      <c r="B93" s="70" t="s">
        <v>43</v>
      </c>
      <c r="C93" s="71" t="s">
        <v>52</v>
      </c>
      <c r="D93" s="72" t="s">
        <v>53</v>
      </c>
      <c r="E93" s="39"/>
      <c r="F93" s="40"/>
      <c r="G93" s="34"/>
    </row>
    <row r="94" spans="2:7" ht="12" customHeight="1" x14ac:dyDescent="0.25">
      <c r="B94" s="41" t="s">
        <v>54</v>
      </c>
      <c r="C94" s="42">
        <f>G32</f>
        <v>1975000</v>
      </c>
      <c r="D94" s="43">
        <f>(C94/C100)</f>
        <v>0.29506102724816874</v>
      </c>
      <c r="E94" s="39"/>
      <c r="F94" s="40"/>
      <c r="G94" s="34"/>
    </row>
    <row r="95" spans="2:7" ht="12" customHeight="1" x14ac:dyDescent="0.25">
      <c r="B95" s="41" t="s">
        <v>55</v>
      </c>
      <c r="C95" s="42">
        <f>G40</f>
        <v>210000</v>
      </c>
      <c r="D95" s="43">
        <f>+C95/C100</f>
        <v>3.1373577580817942E-2</v>
      </c>
      <c r="E95" s="39"/>
      <c r="F95" s="40"/>
      <c r="G95" s="34"/>
    </row>
    <row r="96" spans="2:7" ht="12" customHeight="1" x14ac:dyDescent="0.25">
      <c r="B96" s="41" t="s">
        <v>56</v>
      </c>
      <c r="C96" s="42">
        <f>G49</f>
        <v>638400</v>
      </c>
      <c r="D96" s="43">
        <f>(C96/C100)</f>
        <v>9.5375675845686556E-2</v>
      </c>
      <c r="E96" s="39"/>
      <c r="F96" s="40"/>
      <c r="G96" s="34"/>
    </row>
    <row r="97" spans="2:7" ht="12" customHeight="1" x14ac:dyDescent="0.25">
      <c r="B97" s="41" t="s">
        <v>32</v>
      </c>
      <c r="C97" s="42">
        <f>G67</f>
        <v>1905591</v>
      </c>
      <c r="D97" s="43">
        <f>(C97/C100)</f>
        <v>0.28469146226575454</v>
      </c>
      <c r="E97" s="39"/>
      <c r="F97" s="40"/>
      <c r="G97" s="34"/>
    </row>
    <row r="98" spans="2:7" ht="12.75" customHeight="1" x14ac:dyDescent="0.25">
      <c r="B98" s="41" t="s">
        <v>57</v>
      </c>
      <c r="C98" s="42">
        <f>G74</f>
        <v>1645800</v>
      </c>
      <c r="D98" s="43">
        <f>(C98/C100)</f>
        <v>0.24587920944052463</v>
      </c>
      <c r="E98" s="44"/>
      <c r="F98" s="45"/>
      <c r="G98" s="34"/>
    </row>
    <row r="99" spans="2:7" ht="12.75" customHeight="1" x14ac:dyDescent="0.25">
      <c r="B99" s="41" t="s">
        <v>58</v>
      </c>
      <c r="C99" s="42">
        <f>G77</f>
        <v>318739.55000000005</v>
      </c>
      <c r="D99" s="43">
        <f>(C99/C100)</f>
        <v>4.761904761904763E-2</v>
      </c>
      <c r="E99" s="44"/>
      <c r="F99" s="45"/>
      <c r="G99" s="34"/>
    </row>
    <row r="100" spans="2:7" ht="15" customHeight="1" thickBot="1" x14ac:dyDescent="0.3">
      <c r="B100" s="46" t="s">
        <v>59</v>
      </c>
      <c r="C100" s="47">
        <f>SUM(C94:C99)</f>
        <v>6693530.5499999998</v>
      </c>
      <c r="D100" s="48">
        <f>SUM(D94:D99)</f>
        <v>1</v>
      </c>
      <c r="E100" s="44"/>
      <c r="F100" s="45"/>
      <c r="G100" s="34"/>
    </row>
    <row r="101" spans="2:7" ht="12" customHeight="1" thickBot="1" x14ac:dyDescent="0.3">
      <c r="B101" s="35"/>
      <c r="C101" s="32"/>
      <c r="D101" s="32"/>
      <c r="E101" s="32"/>
      <c r="F101" s="33"/>
      <c r="G101" s="34"/>
    </row>
    <row r="102" spans="2:7" ht="12" customHeight="1" thickBot="1" x14ac:dyDescent="0.3">
      <c r="B102" s="76" t="s">
        <v>94</v>
      </c>
      <c r="C102" s="77"/>
      <c r="D102" s="77"/>
      <c r="E102" s="78"/>
    </row>
    <row r="103" spans="2:7" ht="12.75" customHeight="1" x14ac:dyDescent="0.25">
      <c r="B103" s="49" t="s">
        <v>95</v>
      </c>
      <c r="C103" s="54">
        <v>25000</v>
      </c>
      <c r="D103" s="54">
        <v>30000</v>
      </c>
      <c r="E103" s="55">
        <v>35000</v>
      </c>
    </row>
    <row r="104" spans="2:7" ht="12" customHeight="1" thickBot="1" x14ac:dyDescent="0.3">
      <c r="B104" s="50" t="s">
        <v>96</v>
      </c>
      <c r="C104" s="51">
        <f>$G78/C103</f>
        <v>267.74122199999999</v>
      </c>
      <c r="D104" s="51">
        <f t="shared" ref="D104:E104" si="3">$G78/D103</f>
        <v>223.11768499999999</v>
      </c>
      <c r="E104" s="51">
        <f t="shared" si="3"/>
        <v>191.24373</v>
      </c>
    </row>
    <row r="105" spans="2:7" ht="12" customHeight="1" x14ac:dyDescent="0.25"/>
    <row r="106" spans="2:7" ht="12.75" customHeight="1" x14ac:dyDescent="0.25"/>
    <row r="107" spans="2:7" ht="15.6" customHeight="1" x14ac:dyDescent="0.25"/>
  </sheetData>
  <mergeCells count="9">
    <mergeCell ref="E9:F9"/>
    <mergeCell ref="E14:F14"/>
    <mergeCell ref="E15:F15"/>
    <mergeCell ref="B17:G17"/>
    <mergeCell ref="B102:E102"/>
    <mergeCell ref="B92:C92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75" fitToHeight="2" orientation="portrait" r:id="rId1"/>
  <headerFooter>
    <oddFooter>&amp;C&amp;"Helvetica Neue,Regular"&amp;12&amp;K000000&amp;P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MAIZ CHOCLO MULCH</vt:lpstr>
      <vt:lpstr>'MAIZ CHOCLO MULCH'!Área_de_impresión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2021-03-08T19:10:40Z</cp:lastPrinted>
  <dcterms:created xsi:type="dcterms:W3CDTF">2020-11-27T12:49:26Z</dcterms:created>
  <dcterms:modified xsi:type="dcterms:W3CDTF">2023-02-08T20:22:29Z</dcterms:modified>
</cp:coreProperties>
</file>