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F 2023\"/>
    </mc:Choice>
  </mc:AlternateContent>
  <bookViews>
    <workbookView xWindow="0" yWindow="0" windowWidth="20490" windowHeight="7050"/>
  </bookViews>
  <sheets>
    <sheet name="MANZA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1" i="1" l="1"/>
  <c r="G33" i="1"/>
  <c r="G22" i="1" l="1"/>
  <c r="G42" i="1" l="1"/>
  <c r="G52" i="1"/>
  <c r="G51" i="1"/>
  <c r="G65" i="1"/>
  <c r="G64" i="1"/>
  <c r="G63" i="1"/>
  <c r="G62" i="1"/>
  <c r="G61" i="1"/>
  <c r="G60" i="1"/>
  <c r="G59" i="1"/>
  <c r="G58" i="1"/>
  <c r="G57" i="1"/>
  <c r="G56" i="1"/>
  <c r="G41" i="1"/>
  <c r="D100" i="1"/>
  <c r="G12" i="1"/>
  <c r="G38" i="1"/>
  <c r="G39" i="1"/>
  <c r="G40" i="1"/>
  <c r="G43" i="1"/>
  <c r="G37" i="1"/>
  <c r="G49" i="1"/>
  <c r="G50" i="1"/>
  <c r="G53" i="1"/>
  <c r="G54" i="1"/>
  <c r="G55" i="1"/>
  <c r="G48" i="1"/>
  <c r="G23" i="1"/>
  <c r="G24" i="1"/>
  <c r="G25" i="1"/>
  <c r="G26" i="1"/>
  <c r="G27" i="1"/>
  <c r="G21" i="1"/>
  <c r="G28" i="1" l="1"/>
  <c r="C90" i="1" s="1"/>
  <c r="G66" i="1"/>
  <c r="C93" i="1" s="1"/>
  <c r="G44" i="1"/>
  <c r="C94" i="1"/>
  <c r="G73" i="1" l="1"/>
  <c r="G74" i="1" s="1"/>
  <c r="C92" i="1"/>
  <c r="C91" i="1"/>
  <c r="G76" i="1"/>
  <c r="C95" i="1" l="1"/>
  <c r="G75" i="1" l="1"/>
  <c r="D101" i="1" s="1"/>
  <c r="C96" i="1"/>
  <c r="D90" i="1" s="1"/>
  <c r="C101" i="1" l="1"/>
  <c r="E101" i="1"/>
  <c r="G77" i="1"/>
  <c r="D95" i="1"/>
  <c r="D93" i="1"/>
  <c r="D94" i="1"/>
  <c r="D92" i="1"/>
  <c r="D96" i="1" l="1"/>
</calcChain>
</file>

<file path=xl/sharedStrings.xml><?xml version="1.0" encoding="utf-8"?>
<sst xmlns="http://schemas.openxmlformats.org/spreadsheetml/2006/main" count="193" uniqueCount="128">
  <si>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</si>
  <si>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</si>
  <si>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</si>
  <si>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</si>
  <si>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</si>
  <si>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</si>
  <si>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</si>
  <si>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</si>
  <si>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</si>
  <si>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</si>
  <si>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</si>
  <si>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</si>
  <si>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</si>
  <si>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</si>
  <si>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</si>
  <si>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</si>
  <si>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</si>
  <si>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</si>
  <si>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</si>
  <si>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</si>
  <si>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</si>
  <si>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</si>
  <si>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</si>
  <si>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</si>
  <si>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</si>
  <si>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</si>
  <si>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</si>
  <si>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</si>
  <si>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</si>
  <si>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</si>
  <si>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</si>
  <si>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</si>
  <si>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</si>
  <si>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</si>
  <si>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</si>
  <si>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</si>
  <si>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</si>
  <si>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</si>
  <si>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</si>
  <si>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</si>
  <si>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</si>
  <si>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</si>
  <si>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</si>
  <si>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</si>
  <si>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</si>
  <si>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</si>
  <si>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</si>
  <si>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</si>
  <si>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</si>
  <si>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</si>
  <si>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</si>
  <si>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</si>
  <si>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</si>
  <si>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</si>
  <si>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</si>
  <si>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</si>
  <si>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</si>
  <si>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</si>
  <si>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</si>
  <si>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 </t>
  </si>
  <si>
    <t>kg</t>
  </si>
  <si>
    <t>Todas las comunas</t>
  </si>
  <si>
    <t>SAN FERNANDO</t>
  </si>
  <si>
    <t>MERCADO INTERNO/EXPORTACION</t>
  </si>
  <si>
    <t>SEQUIA/HELADAS</t>
  </si>
  <si>
    <t>KG</t>
  </si>
  <si>
    <t>LT</t>
  </si>
  <si>
    <t>LI</t>
  </si>
  <si>
    <t>MANZANA</t>
  </si>
  <si>
    <t xml:space="preserve">BICOLOR GRNNY STRAING ROJO </t>
  </si>
  <si>
    <t>FEBRERO /ABRIL</t>
  </si>
  <si>
    <t>FEBRERO/ABRIL</t>
  </si>
  <si>
    <t>HH</t>
  </si>
  <si>
    <t>Poda</t>
  </si>
  <si>
    <t>Raleo</t>
  </si>
  <si>
    <t>Fertilizacion</t>
  </si>
  <si>
    <t>Control de malezas</t>
  </si>
  <si>
    <t>Riegos</t>
  </si>
  <si>
    <t>Cosecha</t>
  </si>
  <si>
    <t>Varios</t>
  </si>
  <si>
    <t>Jun</t>
  </si>
  <si>
    <t>Oct/nov</t>
  </si>
  <si>
    <t>Mar/nov</t>
  </si>
  <si>
    <t>En/dic</t>
  </si>
  <si>
    <t>Sep/may</t>
  </si>
  <si>
    <t>Feb/abr</t>
  </si>
  <si>
    <t>Pulverizacion</t>
  </si>
  <si>
    <t>Surcadura</t>
  </si>
  <si>
    <t>Trituradora de poda</t>
  </si>
  <si>
    <t>Rastraj e</t>
  </si>
  <si>
    <t>Coceha carro autocargable</t>
  </si>
  <si>
    <t>Flete</t>
  </si>
  <si>
    <t>Ene/dic</t>
  </si>
  <si>
    <t>Sep/dic</t>
  </si>
  <si>
    <t>Mar/feb</t>
  </si>
  <si>
    <t>Jul/agos</t>
  </si>
  <si>
    <t>Ago/dic</t>
  </si>
  <si>
    <t>Feb/mar</t>
  </si>
  <si>
    <t>Diazinon 40 wp</t>
  </si>
  <si>
    <t>Tebuconazol</t>
  </si>
  <si>
    <t>Manzate</t>
  </si>
  <si>
    <t>Citroliv</t>
  </si>
  <si>
    <t>Sunspray</t>
  </si>
  <si>
    <t>Urea</t>
  </si>
  <si>
    <t xml:space="preserve">Muriato potacio </t>
  </si>
  <si>
    <t>Defender .boro</t>
  </si>
  <si>
    <t xml:space="preserve">Foleartec zing </t>
  </si>
  <si>
    <t>Foleartec magnecio</t>
  </si>
  <si>
    <t>Mar/dic</t>
  </si>
  <si>
    <t>Sep/oct</t>
  </si>
  <si>
    <t>Jul</t>
  </si>
  <si>
    <t>Nov</t>
  </si>
  <si>
    <t>Mar/sep</t>
  </si>
  <si>
    <t>Abril/sept</t>
  </si>
  <si>
    <t>LAMDBACIALOTRINA 50 EC</t>
  </si>
  <si>
    <t>CALDO BORDELES VALLES</t>
  </si>
  <si>
    <t>CLETODIM 240</t>
  </si>
  <si>
    <t>DIFECONAZOLE 250 EC</t>
  </si>
  <si>
    <t>PIRIPROXIFEN</t>
  </si>
  <si>
    <t>GLIFOSPEC PLUS 75%</t>
  </si>
  <si>
    <t>MACROQUEL K</t>
  </si>
  <si>
    <t>ACETAMIPRID 70 WP</t>
  </si>
  <si>
    <t>RENDIMIENTO (Kg/ha)</t>
  </si>
  <si>
    <t>PRECIO ESPERADO ($/Kg)</t>
  </si>
  <si>
    <t>Oct/enero</t>
  </si>
  <si>
    <t>ESCENARIOS COSTO UNITARIO  ($/kg)</t>
  </si>
  <si>
    <t>Costo unitario ($/kg) (*)</t>
  </si>
  <si>
    <t>Rendimiento  (kg/hà)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</si>
</sst>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7" fillId="0" borderId="15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3" fillId="6" borderId="15" xfId="0" applyFont="1" applyFill="1" applyBorder="1" applyAlignment="1"/>
    <xf numFmtId="3" fontId="11" fillId="2" borderId="5" xfId="0" applyNumberFormat="1" applyFont="1" applyFill="1" applyBorder="1" applyAlignment="1">
      <alignment vertical="center"/>
    </xf>
    <xf numFmtId="165" fontId="11" fillId="2" borderId="5" xfId="0" applyNumberFormat="1" applyFont="1" applyFill="1" applyBorder="1" applyAlignment="1">
      <alignment vertical="center"/>
    </xf>
    <xf numFmtId="0" fontId="8" fillId="6" borderId="15" xfId="0" applyFont="1" applyFill="1" applyBorder="1" applyAlignment="1">
      <alignment vertical="center"/>
    </xf>
    <xf numFmtId="0" fontId="13" fillId="2" borderId="15" xfId="0" applyFont="1" applyFill="1" applyBorder="1" applyAlignment="1"/>
    <xf numFmtId="49" fontId="0" fillId="2" borderId="15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3" fontId="2" fillId="2" borderId="17" xfId="0" applyNumberFormat="1" applyFont="1" applyFill="1" applyBorder="1" applyAlignment="1"/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164" fontId="1" fillId="5" borderId="20" xfId="0" applyNumberFormat="1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4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8" fillId="5" borderId="24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49" fontId="11" fillId="7" borderId="25" xfId="0" applyNumberFormat="1" applyFont="1" applyFill="1" applyBorder="1" applyAlignment="1">
      <alignment vertical="center"/>
    </xf>
    <xf numFmtId="49" fontId="11" fillId="2" borderId="27" xfId="0" applyNumberFormat="1" applyFont="1" applyFill="1" applyBorder="1" applyAlignment="1">
      <alignment vertical="center"/>
    </xf>
    <xf numFmtId="9" fontId="13" fillId="2" borderId="28" xfId="0" applyNumberFormat="1" applyFont="1" applyFill="1" applyBorder="1" applyAlignment="1"/>
    <xf numFmtId="49" fontId="11" fillId="7" borderId="29" xfId="0" applyNumberFormat="1" applyFont="1" applyFill="1" applyBorder="1" applyAlignment="1">
      <alignment vertical="center"/>
    </xf>
    <xf numFmtId="165" fontId="11" fillId="7" borderId="30" xfId="0" applyNumberFormat="1" applyFont="1" applyFill="1" applyBorder="1" applyAlignment="1">
      <alignment vertical="center"/>
    </xf>
    <xf numFmtId="9" fontId="11" fillId="7" borderId="31" xfId="0" applyNumberFormat="1" applyFont="1" applyFill="1" applyBorder="1" applyAlignment="1">
      <alignment vertical="center"/>
    </xf>
    <xf numFmtId="0" fontId="13" fillId="8" borderId="34" xfId="0" applyFont="1" applyFill="1" applyBorder="1" applyAlignment="1"/>
    <xf numFmtId="0" fontId="13" fillId="2" borderId="15" xfId="0" applyFont="1" applyFill="1" applyBorder="1" applyAlignment="1">
      <alignment vertical="center"/>
    </xf>
    <xf numFmtId="49" fontId="13" fillId="2" borderId="15" xfId="0" applyNumberFormat="1" applyFont="1" applyFill="1" applyBorder="1" applyAlignment="1">
      <alignment vertical="center"/>
    </xf>
    <xf numFmtId="49" fontId="11" fillId="2" borderId="35" xfId="0" applyNumberFormat="1" applyFont="1" applyFill="1" applyBorder="1" applyAlignment="1">
      <alignment vertical="center"/>
    </xf>
    <xf numFmtId="0" fontId="13" fillId="2" borderId="36" xfId="0" applyFont="1" applyFill="1" applyBorder="1" applyAlignment="1"/>
    <xf numFmtId="0" fontId="13" fillId="2" borderId="37" xfId="0" applyFont="1" applyFill="1" applyBorder="1" applyAlignment="1"/>
    <xf numFmtId="49" fontId="13" fillId="2" borderId="38" xfId="0" applyNumberFormat="1" applyFont="1" applyFill="1" applyBorder="1" applyAlignment="1">
      <alignment vertical="center"/>
    </xf>
    <xf numFmtId="0" fontId="13" fillId="2" borderId="39" xfId="0" applyFont="1" applyFill="1" applyBorder="1" applyAlignment="1"/>
    <xf numFmtId="49" fontId="13" fillId="2" borderId="40" xfId="0" applyNumberFormat="1" applyFont="1" applyFill="1" applyBorder="1" applyAlignment="1">
      <alignment vertical="center"/>
    </xf>
    <xf numFmtId="0" fontId="13" fillId="2" borderId="41" xfId="0" applyFont="1" applyFill="1" applyBorder="1" applyAlignment="1"/>
    <xf numFmtId="0" fontId="13" fillId="2" borderId="42" xfId="0" applyFont="1" applyFill="1" applyBorder="1" applyAlignment="1"/>
    <xf numFmtId="0" fontId="11" fillId="6" borderId="15" xfId="0" applyFont="1" applyFill="1" applyBorder="1" applyAlignment="1">
      <alignment vertical="center"/>
    </xf>
    <xf numFmtId="49" fontId="11" fillId="7" borderId="43" xfId="0" applyNumberFormat="1" applyFont="1" applyFill="1" applyBorder="1" applyAlignment="1">
      <alignment vertical="center"/>
    </xf>
    <xf numFmtId="165" fontId="11" fillId="7" borderId="31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 vertical="center"/>
    </xf>
    <xf numFmtId="164" fontId="15" fillId="2" borderId="15" xfId="0" applyNumberFormat="1" applyFont="1" applyFill="1" applyBorder="1" applyAlignment="1">
      <alignment horizontal="right" vertical="center"/>
    </xf>
    <xf numFmtId="0" fontId="13" fillId="2" borderId="15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4" fillId="2" borderId="5" xfId="0" applyNumberFormat="1" applyFont="1" applyFill="1" applyBorder="1" applyAlignment="1">
      <alignment horizontal="right" vertical="center" wrapText="1"/>
    </xf>
    <xf numFmtId="3" fontId="11" fillId="7" borderId="44" xfId="0" applyNumberFormat="1" applyFont="1" applyFill="1" applyBorder="1" applyAlignment="1">
      <alignment vertical="center"/>
    </xf>
    <xf numFmtId="49" fontId="11" fillId="7" borderId="16" xfId="0" applyNumberFormat="1" applyFont="1" applyFill="1" applyBorder="1" applyAlignment="1">
      <alignment horizontal="center" vertical="center"/>
    </xf>
    <xf numFmtId="49" fontId="13" fillId="7" borderId="26" xfId="0" applyNumberFormat="1" applyFont="1" applyFill="1" applyBorder="1" applyAlignment="1">
      <alignment horizontal="center"/>
    </xf>
    <xf numFmtId="17" fontId="18" fillId="0" borderId="48" xfId="1" applyNumberFormat="1" applyFont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right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6" fillId="8" borderId="45" xfId="0" applyNumberFormat="1" applyFont="1" applyFill="1" applyBorder="1" applyAlignment="1">
      <alignment horizontal="center" vertical="center"/>
    </xf>
    <xf numFmtId="49" fontId="16" fillId="8" borderId="46" xfId="0" applyNumberFormat="1" applyFont="1" applyFill="1" applyBorder="1" applyAlignment="1">
      <alignment horizontal="center" vertical="center"/>
    </xf>
    <xf numFmtId="49" fontId="16" fillId="8" borderId="47" xfId="0" applyNumberFormat="1" applyFont="1" applyFill="1" applyBorder="1" applyAlignment="1">
      <alignment horizontal="center" vertical="center"/>
    </xf>
    <xf numFmtId="49" fontId="16" fillId="8" borderId="32" xfId="0" applyNumberFormat="1" applyFont="1" applyFill="1" applyBorder="1" applyAlignment="1">
      <alignment vertical="center"/>
    </xf>
    <xf numFmtId="0" fontId="11" fillId="8" borderId="33" xfId="0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horizontal="right"/>
    </xf>
    <xf numFmtId="0" fontId="0" fillId="2" borderId="49" xfId="0" applyFont="1" applyFill="1" applyBorder="1" applyAlignment="1"/>
    <xf numFmtId="49" fontId="19" fillId="5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49" fontId="19" fillId="3" borderId="11" xfId="0" applyNumberFormat="1" applyFont="1" applyFill="1" applyBorder="1" applyAlignment="1">
      <alignment horizontal="center" vertical="center"/>
    </xf>
    <xf numFmtId="49" fontId="19" fillId="3" borderId="11" xfId="0" applyNumberFormat="1" applyFont="1" applyFill="1" applyBorder="1" applyAlignment="1">
      <alignment horizontal="center" vertical="center" wrapText="1"/>
    </xf>
    <xf numFmtId="0" fontId="0" fillId="0" borderId="49" xfId="0" applyFill="1" applyBorder="1"/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0" fontId="0" fillId="2" borderId="49" xfId="0" applyFill="1" applyBorder="1"/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0" fontId="0" fillId="0" borderId="0" xfId="0" applyNumberFormat="1"/>
    <xf numFmtId="0" fontId="0" fillId="0" borderId="0" xfId="0"/>
    <xf numFmtId="0" fontId="0" fillId="2" borderId="1" xfId="0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horizontal="center"/>
    </xf>
    <xf numFmtId="3" fontId="2" fillId="2" borderId="14" xfId="0" applyNumberFormat="1" applyFont="1" applyFill="1" applyBorder="1"/>
    <xf numFmtId="0" fontId="0" fillId="2" borderId="50" xfId="0" applyFill="1" applyBorder="1"/>
    <xf numFmtId="164" fontId="1" fillId="9" borderId="51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28575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U102"/>
  <sheetViews>
    <sheetView showGridLines="0" tabSelected="1" topLeftCell="B1" zoomScale="118" zoomScaleNormal="118" workbookViewId="0">
      <selection activeCell="F107" sqref="F107"/>
    </sheetView>
  </sheetViews>
  <sheetFormatPr baseColWidth="10" defaultColWidth="10.85546875" defaultRowHeight="11.25" customHeight="1" x14ac:dyDescent="0.25"/>
  <cols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72" customWidth="1"/>
    <col min="8" max="255" width="10.85546875" style="1" customWidth="1"/>
  </cols>
  <sheetData>
    <row r="2" spans="2:7" ht="15" customHeight="1" x14ac:dyDescent="0.25">
      <c r="B2" s="2"/>
      <c r="C2" s="2"/>
      <c r="D2" s="2"/>
      <c r="E2" s="2"/>
      <c r="F2" s="2"/>
      <c r="G2" s="63"/>
    </row>
    <row r="3" spans="2:7" ht="15" customHeight="1" x14ac:dyDescent="0.25">
      <c r="B3" s="2"/>
      <c r="C3" s="2"/>
      <c r="D3" s="2"/>
      <c r="E3" s="2"/>
      <c r="F3" s="2"/>
      <c r="G3" s="63"/>
    </row>
    <row r="4" spans="2:7" ht="15" customHeight="1" x14ac:dyDescent="0.25">
      <c r="B4" s="2"/>
      <c r="C4" s="2"/>
      <c r="D4" s="2"/>
      <c r="E4" s="2"/>
      <c r="F4" s="2"/>
      <c r="G4" s="63"/>
    </row>
    <row r="5" spans="2:7" ht="15" customHeight="1" x14ac:dyDescent="0.25">
      <c r="B5" s="2"/>
      <c r="C5" s="2"/>
      <c r="D5" s="2"/>
      <c r="E5" s="2"/>
      <c r="F5" s="2"/>
      <c r="G5" s="63"/>
    </row>
    <row r="6" spans="2:7" ht="15" customHeight="1" x14ac:dyDescent="0.25">
      <c r="B6" s="2"/>
      <c r="C6" s="2"/>
      <c r="D6" s="2"/>
      <c r="E6" s="2"/>
      <c r="F6" s="2"/>
      <c r="G6" s="63"/>
    </row>
    <row r="7" spans="2:7" ht="15" customHeight="1" x14ac:dyDescent="0.25">
      <c r="B7" s="2"/>
      <c r="C7" s="2"/>
      <c r="D7" s="2"/>
      <c r="E7" s="2"/>
      <c r="F7" s="2"/>
      <c r="G7" s="63"/>
    </row>
    <row r="8" spans="2:7" ht="15" customHeight="1" x14ac:dyDescent="0.25">
      <c r="B8" s="3"/>
      <c r="C8" s="4"/>
      <c r="D8" s="2"/>
      <c r="E8" s="4"/>
      <c r="F8" s="4"/>
      <c r="G8" s="64"/>
    </row>
    <row r="9" spans="2:7" ht="12" customHeight="1" x14ac:dyDescent="0.25">
      <c r="B9" s="5" t="s">
        <v>0</v>
      </c>
      <c r="C9" s="92" t="s">
        <v>68</v>
      </c>
      <c r="D9" s="6"/>
      <c r="E9" s="79" t="s">
        <v>122</v>
      </c>
      <c r="F9" s="80"/>
      <c r="G9" s="78">
        <v>45000</v>
      </c>
    </row>
    <row r="10" spans="2:7" ht="25.5" x14ac:dyDescent="0.25">
      <c r="B10" s="7" t="s">
        <v>1</v>
      </c>
      <c r="C10" s="73" t="s">
        <v>69</v>
      </c>
      <c r="D10" s="8"/>
      <c r="E10" s="81" t="s">
        <v>2</v>
      </c>
      <c r="F10" s="82"/>
      <c r="G10" s="9" t="s">
        <v>70</v>
      </c>
    </row>
    <row r="11" spans="2:7" ht="13.5" customHeight="1" x14ac:dyDescent="0.25">
      <c r="B11" s="7" t="s">
        <v>3</v>
      </c>
      <c r="C11" s="9" t="s">
        <v>58</v>
      </c>
      <c r="D11" s="8"/>
      <c r="E11" s="81" t="s">
        <v>123</v>
      </c>
      <c r="F11" s="82"/>
      <c r="G11" s="65">
        <v>195</v>
      </c>
    </row>
    <row r="12" spans="2:7" ht="13.5" customHeight="1" x14ac:dyDescent="0.25">
      <c r="B12" s="7" t="s">
        <v>4</v>
      </c>
      <c r="C12" s="10" t="s">
        <v>62</v>
      </c>
      <c r="D12" s="8"/>
      <c r="E12" s="11" t="s">
        <v>5</v>
      </c>
      <c r="F12" s="12"/>
      <c r="G12" s="62">
        <f>G9*G11</f>
        <v>8775000</v>
      </c>
    </row>
    <row r="13" spans="2:7" ht="25.5" x14ac:dyDescent="0.25">
      <c r="B13" s="7" t="s">
        <v>6</v>
      </c>
      <c r="C13" s="9" t="s">
        <v>62</v>
      </c>
      <c r="D13" s="8"/>
      <c r="E13" s="81" t="s">
        <v>7</v>
      </c>
      <c r="F13" s="82"/>
      <c r="G13" s="73" t="s">
        <v>63</v>
      </c>
    </row>
    <row r="14" spans="2:7" ht="13.5" customHeight="1" x14ac:dyDescent="0.25">
      <c r="B14" s="7" t="s">
        <v>8</v>
      </c>
      <c r="C14" s="9" t="s">
        <v>61</v>
      </c>
      <c r="D14" s="8"/>
      <c r="E14" s="81" t="s">
        <v>9</v>
      </c>
      <c r="F14" s="82"/>
      <c r="G14" s="9" t="s">
        <v>71</v>
      </c>
    </row>
    <row r="15" spans="2:7" ht="13.5" customHeight="1" x14ac:dyDescent="0.25">
      <c r="B15" s="7" t="s">
        <v>10</v>
      </c>
      <c r="C15" s="77">
        <v>44927</v>
      </c>
      <c r="D15" s="8"/>
      <c r="E15" s="83" t="s">
        <v>11</v>
      </c>
      <c r="F15" s="84"/>
      <c r="G15" s="10" t="s">
        <v>64</v>
      </c>
    </row>
    <row r="16" spans="2:7" ht="12" customHeight="1" x14ac:dyDescent="0.25">
      <c r="B16" s="13"/>
      <c r="C16" s="14"/>
      <c r="D16" s="15"/>
      <c r="E16" s="16"/>
      <c r="F16" s="16"/>
      <c r="G16" s="66"/>
    </row>
    <row r="17" spans="1:255" ht="12" customHeight="1" x14ac:dyDescent="0.25">
      <c r="B17" s="85" t="s">
        <v>12</v>
      </c>
      <c r="C17" s="86"/>
      <c r="D17" s="86"/>
      <c r="E17" s="86"/>
      <c r="F17" s="86"/>
      <c r="G17" s="86"/>
    </row>
    <row r="18" spans="1:255" ht="12" customHeight="1" x14ac:dyDescent="0.25">
      <c r="B18" s="17"/>
      <c r="C18" s="18"/>
      <c r="D18" s="18"/>
      <c r="E18" s="18"/>
      <c r="F18" s="19"/>
      <c r="G18" s="67"/>
    </row>
    <row r="19" spans="1:255" ht="12" customHeight="1" x14ac:dyDescent="0.25">
      <c r="A19" s="93"/>
      <c r="B19" s="94" t="s">
        <v>13</v>
      </c>
      <c r="C19" s="95"/>
      <c r="D19" s="96"/>
      <c r="E19" s="96"/>
      <c r="F19" s="97"/>
      <c r="G19" s="98"/>
    </row>
    <row r="20" spans="1:255" ht="24" customHeight="1" x14ac:dyDescent="0.25">
      <c r="A20" s="93"/>
      <c r="B20" s="99" t="s">
        <v>14</v>
      </c>
      <c r="C20" s="100" t="s">
        <v>15</v>
      </c>
      <c r="D20" s="100" t="s">
        <v>16</v>
      </c>
      <c r="E20" s="99" t="s">
        <v>17</v>
      </c>
      <c r="F20" s="100" t="s">
        <v>18</v>
      </c>
      <c r="G20" s="99" t="s">
        <v>19</v>
      </c>
    </row>
    <row r="21" spans="1:255" s="107" customFormat="1" ht="12" customHeight="1" x14ac:dyDescent="0.25">
      <c r="A21" s="101"/>
      <c r="B21" s="102" t="s">
        <v>73</v>
      </c>
      <c r="C21" s="103" t="s">
        <v>20</v>
      </c>
      <c r="D21" s="103">
        <v>25</v>
      </c>
      <c r="E21" s="103" t="s">
        <v>80</v>
      </c>
      <c r="F21" s="104">
        <v>33000</v>
      </c>
      <c r="G21" s="105">
        <f>D21*F21</f>
        <v>825000</v>
      </c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06"/>
      <c r="HK21" s="106"/>
      <c r="HL21" s="106"/>
      <c r="HM21" s="106"/>
      <c r="HN21" s="106"/>
      <c r="HO21" s="106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06"/>
      <c r="IB21" s="106"/>
      <c r="IC21" s="106"/>
      <c r="ID21" s="106"/>
      <c r="IE21" s="106"/>
      <c r="IF21" s="106"/>
      <c r="IG21" s="106"/>
      <c r="IH21" s="106"/>
      <c r="II21" s="106"/>
      <c r="IJ21" s="106"/>
      <c r="IK21" s="106"/>
      <c r="IL21" s="106"/>
      <c r="IM21" s="106"/>
      <c r="IN21" s="106"/>
      <c r="IO21" s="106"/>
      <c r="IP21" s="106"/>
      <c r="IQ21" s="106"/>
      <c r="IR21" s="106"/>
      <c r="IS21" s="106"/>
      <c r="IT21" s="106"/>
      <c r="IU21" s="106"/>
    </row>
    <row r="22" spans="1:255" s="107" customFormat="1" ht="12" customHeight="1" x14ac:dyDescent="0.25">
      <c r="A22" s="101"/>
      <c r="B22" s="102" t="s">
        <v>74</v>
      </c>
      <c r="C22" s="103" t="s">
        <v>72</v>
      </c>
      <c r="D22" s="103">
        <v>30</v>
      </c>
      <c r="E22" s="103" t="s">
        <v>81</v>
      </c>
      <c r="F22" s="104">
        <v>33000</v>
      </c>
      <c r="G22" s="105">
        <f>D22*F22</f>
        <v>990000</v>
      </c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  <c r="HJ22" s="106"/>
      <c r="HK22" s="106"/>
      <c r="HL22" s="106"/>
      <c r="HM22" s="106"/>
      <c r="HN22" s="106"/>
      <c r="HO22" s="106"/>
      <c r="HP22" s="106"/>
      <c r="HQ22" s="106"/>
      <c r="HR22" s="106"/>
      <c r="HS22" s="106"/>
      <c r="HT22" s="106"/>
      <c r="HU22" s="106"/>
      <c r="HV22" s="106"/>
      <c r="HW22" s="106"/>
      <c r="HX22" s="106"/>
      <c r="HY22" s="106"/>
      <c r="HZ22" s="106"/>
      <c r="IA22" s="106"/>
      <c r="IB22" s="106"/>
      <c r="IC22" s="106"/>
      <c r="ID22" s="106"/>
      <c r="IE22" s="106"/>
      <c r="IF22" s="106"/>
      <c r="IG22" s="106"/>
      <c r="IH22" s="106"/>
      <c r="II22" s="106"/>
      <c r="IJ22" s="106"/>
      <c r="IK22" s="106"/>
      <c r="IL22" s="106"/>
      <c r="IM22" s="106"/>
      <c r="IN22" s="106"/>
      <c r="IO22" s="106"/>
      <c r="IP22" s="106"/>
      <c r="IQ22" s="106"/>
      <c r="IR22" s="106"/>
      <c r="IS22" s="106"/>
      <c r="IT22" s="106"/>
      <c r="IU22" s="106"/>
    </row>
    <row r="23" spans="1:255" s="107" customFormat="1" ht="12" customHeight="1" x14ac:dyDescent="0.25">
      <c r="A23" s="101"/>
      <c r="B23" s="102" t="s">
        <v>75</v>
      </c>
      <c r="C23" s="103" t="s">
        <v>20</v>
      </c>
      <c r="D23" s="103">
        <v>1</v>
      </c>
      <c r="E23" s="103" t="s">
        <v>82</v>
      </c>
      <c r="F23" s="104">
        <v>33000</v>
      </c>
      <c r="G23" s="105">
        <f t="shared" ref="G23:G27" si="0">D23*F23</f>
        <v>33000</v>
      </c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  <c r="GN23" s="106"/>
      <c r="GO23" s="106"/>
      <c r="GP23" s="106"/>
      <c r="GQ23" s="106"/>
      <c r="GR23" s="106"/>
      <c r="GS23" s="106"/>
      <c r="GT23" s="106"/>
      <c r="GU23" s="106"/>
      <c r="GV23" s="106"/>
      <c r="GW23" s="106"/>
      <c r="GX23" s="106"/>
      <c r="GY23" s="106"/>
      <c r="GZ23" s="106"/>
      <c r="HA23" s="106"/>
      <c r="HB23" s="106"/>
      <c r="HC23" s="106"/>
      <c r="HD23" s="106"/>
      <c r="HE23" s="106"/>
      <c r="HF23" s="106"/>
      <c r="HG23" s="106"/>
      <c r="HH23" s="106"/>
      <c r="HI23" s="106"/>
      <c r="HJ23" s="106"/>
      <c r="HK23" s="106"/>
      <c r="HL23" s="106"/>
      <c r="HM23" s="106"/>
      <c r="HN23" s="106"/>
      <c r="HO23" s="106"/>
      <c r="HP23" s="106"/>
      <c r="HQ23" s="106"/>
      <c r="HR23" s="106"/>
      <c r="HS23" s="106"/>
      <c r="HT23" s="106"/>
      <c r="HU23" s="106"/>
      <c r="HV23" s="106"/>
      <c r="HW23" s="106"/>
      <c r="HX23" s="106"/>
      <c r="HY23" s="106"/>
      <c r="HZ23" s="106"/>
      <c r="IA23" s="106"/>
      <c r="IB23" s="106"/>
      <c r="IC23" s="106"/>
      <c r="ID23" s="106"/>
      <c r="IE23" s="106"/>
      <c r="IF23" s="106"/>
      <c r="IG23" s="106"/>
      <c r="IH23" s="106"/>
      <c r="II23" s="106"/>
      <c r="IJ23" s="106"/>
      <c r="IK23" s="106"/>
      <c r="IL23" s="106"/>
      <c r="IM23" s="106"/>
      <c r="IN23" s="106"/>
      <c r="IO23" s="106"/>
      <c r="IP23" s="106"/>
      <c r="IQ23" s="106"/>
      <c r="IR23" s="106"/>
      <c r="IS23" s="106"/>
      <c r="IT23" s="106"/>
      <c r="IU23" s="106"/>
    </row>
    <row r="24" spans="1:255" s="107" customFormat="1" ht="12" customHeight="1" x14ac:dyDescent="0.25">
      <c r="A24" s="101"/>
      <c r="B24" s="102" t="s">
        <v>76</v>
      </c>
      <c r="C24" s="103" t="s">
        <v>20</v>
      </c>
      <c r="D24" s="103">
        <v>3</v>
      </c>
      <c r="E24" s="103" t="s">
        <v>83</v>
      </c>
      <c r="F24" s="104">
        <v>33000</v>
      </c>
      <c r="G24" s="105">
        <f t="shared" si="0"/>
        <v>99000</v>
      </c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106"/>
      <c r="GW24" s="106"/>
      <c r="GX24" s="106"/>
      <c r="GY24" s="106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  <c r="HJ24" s="106"/>
      <c r="HK24" s="106"/>
      <c r="HL24" s="106"/>
      <c r="HM24" s="106"/>
      <c r="HN24" s="106"/>
      <c r="HO24" s="106"/>
      <c r="HP24" s="106"/>
      <c r="HQ24" s="106"/>
      <c r="HR24" s="106"/>
      <c r="HS24" s="106"/>
      <c r="HT24" s="106"/>
      <c r="HU24" s="106"/>
      <c r="HV24" s="106"/>
      <c r="HW24" s="106"/>
      <c r="HX24" s="106"/>
      <c r="HY24" s="106"/>
      <c r="HZ24" s="106"/>
      <c r="IA24" s="106"/>
      <c r="IB24" s="106"/>
      <c r="IC24" s="106"/>
      <c r="ID24" s="106"/>
      <c r="IE24" s="106"/>
      <c r="IF24" s="106"/>
      <c r="IG24" s="106"/>
      <c r="IH24" s="106"/>
      <c r="II24" s="106"/>
      <c r="IJ24" s="106"/>
      <c r="IK24" s="106"/>
      <c r="IL24" s="106"/>
      <c r="IM24" s="106"/>
      <c r="IN24" s="106"/>
      <c r="IO24" s="106"/>
      <c r="IP24" s="106"/>
      <c r="IQ24" s="106"/>
      <c r="IR24" s="106"/>
      <c r="IS24" s="106"/>
      <c r="IT24" s="106"/>
      <c r="IU24" s="106"/>
    </row>
    <row r="25" spans="1:255" s="107" customFormat="1" ht="12" customHeight="1" x14ac:dyDescent="0.25">
      <c r="A25" s="101"/>
      <c r="B25" s="102" t="s">
        <v>77</v>
      </c>
      <c r="C25" s="103" t="s">
        <v>20</v>
      </c>
      <c r="D25" s="103">
        <v>16</v>
      </c>
      <c r="E25" s="103" t="s">
        <v>84</v>
      </c>
      <c r="F25" s="104">
        <v>33000</v>
      </c>
      <c r="G25" s="105">
        <f t="shared" si="0"/>
        <v>528000</v>
      </c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  <c r="FR25" s="106"/>
      <c r="FS25" s="106"/>
      <c r="FT25" s="106"/>
      <c r="FU25" s="106"/>
      <c r="FV25" s="106"/>
      <c r="FW25" s="106"/>
      <c r="FX25" s="106"/>
      <c r="FY25" s="106"/>
      <c r="FZ25" s="106"/>
      <c r="GA25" s="106"/>
      <c r="GB25" s="106"/>
      <c r="GC25" s="106"/>
      <c r="GD25" s="106"/>
      <c r="GE25" s="106"/>
      <c r="GF25" s="106"/>
      <c r="GG25" s="106"/>
      <c r="GH25" s="106"/>
      <c r="GI25" s="106"/>
      <c r="GJ25" s="106"/>
      <c r="GK25" s="106"/>
      <c r="GL25" s="106"/>
      <c r="GM25" s="106"/>
      <c r="GN25" s="106"/>
      <c r="GO25" s="106"/>
      <c r="GP25" s="106"/>
      <c r="GQ25" s="106"/>
      <c r="GR25" s="106"/>
      <c r="GS25" s="106"/>
      <c r="GT25" s="106"/>
      <c r="GU25" s="106"/>
      <c r="GV25" s="106"/>
      <c r="GW25" s="106"/>
      <c r="GX25" s="106"/>
      <c r="GY25" s="106"/>
      <c r="GZ25" s="106"/>
      <c r="HA25" s="106"/>
      <c r="HB25" s="106"/>
      <c r="HC25" s="106"/>
      <c r="HD25" s="106"/>
      <c r="HE25" s="106"/>
      <c r="HF25" s="106"/>
      <c r="HG25" s="106"/>
      <c r="HH25" s="106"/>
      <c r="HI25" s="106"/>
      <c r="HJ25" s="106"/>
      <c r="HK25" s="106"/>
      <c r="HL25" s="106"/>
      <c r="HM25" s="106"/>
      <c r="HN25" s="106"/>
      <c r="HO25" s="106"/>
      <c r="HP25" s="106"/>
      <c r="HQ25" s="106"/>
      <c r="HR25" s="106"/>
      <c r="HS25" s="106"/>
      <c r="HT25" s="106"/>
      <c r="HU25" s="106"/>
      <c r="HV25" s="106"/>
      <c r="HW25" s="106"/>
      <c r="HX25" s="106"/>
      <c r="HY25" s="106"/>
      <c r="HZ25" s="106"/>
      <c r="IA25" s="106"/>
      <c r="IB25" s="106"/>
      <c r="IC25" s="106"/>
      <c r="ID25" s="106"/>
      <c r="IE25" s="106"/>
      <c r="IF25" s="106"/>
      <c r="IG25" s="106"/>
      <c r="IH25" s="106"/>
      <c r="II25" s="106"/>
      <c r="IJ25" s="106"/>
      <c r="IK25" s="106"/>
      <c r="IL25" s="106"/>
      <c r="IM25" s="106"/>
      <c r="IN25" s="106"/>
      <c r="IO25" s="106"/>
      <c r="IP25" s="106"/>
      <c r="IQ25" s="106"/>
      <c r="IR25" s="106"/>
      <c r="IS25" s="106"/>
      <c r="IT25" s="106"/>
      <c r="IU25" s="106"/>
    </row>
    <row r="26" spans="1:255" s="107" customFormat="1" ht="12" customHeight="1" x14ac:dyDescent="0.25">
      <c r="A26" s="101"/>
      <c r="B26" s="102" t="s">
        <v>78</v>
      </c>
      <c r="C26" s="103" t="s">
        <v>20</v>
      </c>
      <c r="D26" s="103">
        <v>30</v>
      </c>
      <c r="E26" s="103" t="s">
        <v>85</v>
      </c>
      <c r="F26" s="104">
        <v>33000</v>
      </c>
      <c r="G26" s="105">
        <f t="shared" si="0"/>
        <v>990000</v>
      </c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06"/>
      <c r="FR26" s="106"/>
      <c r="FS26" s="106"/>
      <c r="FT26" s="106"/>
      <c r="FU26" s="106"/>
      <c r="FV26" s="106"/>
      <c r="FW26" s="106"/>
      <c r="FX26" s="106"/>
      <c r="FY26" s="106"/>
      <c r="FZ26" s="106"/>
      <c r="GA26" s="106"/>
      <c r="GB26" s="106"/>
      <c r="GC26" s="106"/>
      <c r="GD26" s="106"/>
      <c r="GE26" s="106"/>
      <c r="GF26" s="106"/>
      <c r="GG26" s="106"/>
      <c r="GH26" s="106"/>
      <c r="GI26" s="106"/>
      <c r="GJ26" s="106"/>
      <c r="GK26" s="106"/>
      <c r="GL26" s="106"/>
      <c r="GM26" s="106"/>
      <c r="GN26" s="106"/>
      <c r="GO26" s="106"/>
      <c r="GP26" s="106"/>
      <c r="GQ26" s="106"/>
      <c r="GR26" s="106"/>
      <c r="GS26" s="106"/>
      <c r="GT26" s="106"/>
      <c r="GU26" s="106"/>
      <c r="GV26" s="106"/>
      <c r="GW26" s="106"/>
      <c r="GX26" s="106"/>
      <c r="GY26" s="106"/>
      <c r="GZ26" s="106"/>
      <c r="HA26" s="106"/>
      <c r="HB26" s="106"/>
      <c r="HC26" s="106"/>
      <c r="HD26" s="106"/>
      <c r="HE26" s="106"/>
      <c r="HF26" s="106"/>
      <c r="HG26" s="106"/>
      <c r="HH26" s="106"/>
      <c r="HI26" s="106"/>
      <c r="HJ26" s="106"/>
      <c r="HK26" s="106"/>
      <c r="HL26" s="106"/>
      <c r="HM26" s="106"/>
      <c r="HN26" s="106"/>
      <c r="HO26" s="106"/>
      <c r="HP26" s="106"/>
      <c r="HQ26" s="106"/>
      <c r="HR26" s="106"/>
      <c r="HS26" s="106"/>
      <c r="HT26" s="106"/>
      <c r="HU26" s="106"/>
      <c r="HV26" s="106"/>
      <c r="HW26" s="106"/>
      <c r="HX26" s="106"/>
      <c r="HY26" s="106"/>
      <c r="HZ26" s="106"/>
      <c r="IA26" s="106"/>
      <c r="IB26" s="106"/>
      <c r="IC26" s="106"/>
      <c r="ID26" s="106"/>
      <c r="IE26" s="106"/>
      <c r="IF26" s="106"/>
      <c r="IG26" s="106"/>
      <c r="IH26" s="106"/>
      <c r="II26" s="106"/>
      <c r="IJ26" s="106"/>
      <c r="IK26" s="106"/>
      <c r="IL26" s="106"/>
      <c r="IM26" s="106"/>
      <c r="IN26" s="106"/>
      <c r="IO26" s="106"/>
      <c r="IP26" s="106"/>
      <c r="IQ26" s="106"/>
      <c r="IR26" s="106"/>
      <c r="IS26" s="106"/>
      <c r="IT26" s="106"/>
      <c r="IU26" s="106"/>
    </row>
    <row r="27" spans="1:255" s="107" customFormat="1" ht="12" customHeight="1" x14ac:dyDescent="0.25">
      <c r="A27" s="101"/>
      <c r="B27" s="102" t="s">
        <v>79</v>
      </c>
      <c r="C27" s="103" t="s">
        <v>20</v>
      </c>
      <c r="D27" s="103">
        <v>3</v>
      </c>
      <c r="E27" s="103" t="s">
        <v>83</v>
      </c>
      <c r="F27" s="104">
        <v>33000</v>
      </c>
      <c r="G27" s="105">
        <f t="shared" si="0"/>
        <v>99000</v>
      </c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  <c r="FJ27" s="106"/>
      <c r="FK27" s="106"/>
      <c r="FL27" s="106"/>
      <c r="FM27" s="106"/>
      <c r="FN27" s="106"/>
      <c r="FO27" s="106"/>
      <c r="FP27" s="106"/>
      <c r="FQ27" s="106"/>
      <c r="FR27" s="106"/>
      <c r="FS27" s="106"/>
      <c r="FT27" s="106"/>
      <c r="FU27" s="106"/>
      <c r="FV27" s="106"/>
      <c r="FW27" s="106"/>
      <c r="FX27" s="106"/>
      <c r="FY27" s="106"/>
      <c r="FZ27" s="106"/>
      <c r="GA27" s="106"/>
      <c r="GB27" s="106"/>
      <c r="GC27" s="106"/>
      <c r="GD27" s="106"/>
      <c r="GE27" s="106"/>
      <c r="GF27" s="106"/>
      <c r="GG27" s="106"/>
      <c r="GH27" s="106"/>
      <c r="GI27" s="106"/>
      <c r="GJ27" s="106"/>
      <c r="GK27" s="106"/>
      <c r="GL27" s="106"/>
      <c r="GM27" s="106"/>
      <c r="GN27" s="106"/>
      <c r="GO27" s="106"/>
      <c r="GP27" s="106"/>
      <c r="GQ27" s="106"/>
      <c r="GR27" s="106"/>
      <c r="GS27" s="106"/>
      <c r="GT27" s="106"/>
      <c r="GU27" s="106"/>
      <c r="GV27" s="106"/>
      <c r="GW27" s="106"/>
      <c r="GX27" s="106"/>
      <c r="GY27" s="106"/>
      <c r="GZ27" s="106"/>
      <c r="HA27" s="106"/>
      <c r="HB27" s="106"/>
      <c r="HC27" s="106"/>
      <c r="HD27" s="106"/>
      <c r="HE27" s="106"/>
      <c r="HF27" s="106"/>
      <c r="HG27" s="106"/>
      <c r="HH27" s="106"/>
      <c r="HI27" s="106"/>
      <c r="HJ27" s="106"/>
      <c r="HK27" s="106"/>
      <c r="HL27" s="106"/>
      <c r="HM27" s="106"/>
      <c r="HN27" s="106"/>
      <c r="HO27" s="106"/>
      <c r="HP27" s="106"/>
      <c r="HQ27" s="106"/>
      <c r="HR27" s="106"/>
      <c r="HS27" s="106"/>
      <c r="HT27" s="106"/>
      <c r="HU27" s="106"/>
      <c r="HV27" s="106"/>
      <c r="HW27" s="106"/>
      <c r="HX27" s="106"/>
      <c r="HY27" s="106"/>
      <c r="HZ27" s="106"/>
      <c r="IA27" s="106"/>
      <c r="IB27" s="106"/>
      <c r="IC27" s="106"/>
      <c r="ID27" s="106"/>
      <c r="IE27" s="106"/>
      <c r="IF27" s="106"/>
      <c r="IG27" s="106"/>
      <c r="IH27" s="106"/>
      <c r="II27" s="106"/>
      <c r="IJ27" s="106"/>
      <c r="IK27" s="106"/>
      <c r="IL27" s="106"/>
      <c r="IM27" s="106"/>
      <c r="IN27" s="106"/>
      <c r="IO27" s="106"/>
      <c r="IP27" s="106"/>
      <c r="IQ27" s="106"/>
      <c r="IR27" s="106"/>
      <c r="IS27" s="106"/>
      <c r="IT27" s="106"/>
      <c r="IU27" s="106"/>
    </row>
    <row r="28" spans="1:255" s="114" customFormat="1" ht="13.5" customHeight="1" x14ac:dyDescent="0.25">
      <c r="A28" s="108"/>
      <c r="B28" s="109" t="s">
        <v>21</v>
      </c>
      <c r="C28" s="110"/>
      <c r="D28" s="110"/>
      <c r="E28" s="110"/>
      <c r="F28" s="111"/>
      <c r="G28" s="112">
        <f>SUM(G21:G27)</f>
        <v>3564000</v>
      </c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113"/>
      <c r="CU28" s="113"/>
      <c r="CV28" s="113"/>
      <c r="CW28" s="113"/>
      <c r="CX28" s="113"/>
      <c r="CY28" s="113"/>
      <c r="CZ28" s="113"/>
      <c r="DA28" s="113"/>
      <c r="DB28" s="113"/>
      <c r="DC28" s="113"/>
      <c r="DD28" s="113"/>
      <c r="DE28" s="113"/>
      <c r="DF28" s="113"/>
      <c r="DG28" s="113"/>
      <c r="DH28" s="113"/>
      <c r="DI28" s="113"/>
      <c r="DJ28" s="113"/>
      <c r="DK28" s="113"/>
      <c r="DL28" s="113"/>
      <c r="DM28" s="113"/>
      <c r="DN28" s="113"/>
      <c r="DO28" s="113"/>
      <c r="DP28" s="113"/>
      <c r="DQ28" s="113"/>
      <c r="DR28" s="113"/>
      <c r="DS28" s="113"/>
      <c r="DT28" s="113"/>
      <c r="DU28" s="113"/>
      <c r="DV28" s="113"/>
      <c r="DW28" s="113"/>
      <c r="DX28" s="113"/>
      <c r="DY28" s="113"/>
      <c r="DZ28" s="113"/>
      <c r="EA28" s="113"/>
      <c r="EB28" s="113"/>
      <c r="EC28" s="113"/>
      <c r="ED28" s="113"/>
      <c r="EE28" s="113"/>
      <c r="EF28" s="113"/>
      <c r="EG28" s="113"/>
      <c r="EH28" s="113"/>
      <c r="EI28" s="113"/>
      <c r="EJ28" s="113"/>
      <c r="EK28" s="113"/>
      <c r="EL28" s="113"/>
      <c r="EM28" s="113"/>
      <c r="EN28" s="113"/>
      <c r="EO28" s="113"/>
      <c r="EP28" s="113"/>
      <c r="EQ28" s="113"/>
      <c r="ER28" s="113"/>
      <c r="ES28" s="113"/>
      <c r="ET28" s="113"/>
      <c r="EU28" s="113"/>
      <c r="EV28" s="113"/>
      <c r="EW28" s="113"/>
      <c r="EX28" s="113"/>
      <c r="EY28" s="113"/>
      <c r="EZ28" s="113"/>
      <c r="FA28" s="113"/>
      <c r="FB28" s="113"/>
      <c r="FC28" s="113"/>
      <c r="FD28" s="113"/>
      <c r="FE28" s="113"/>
      <c r="FF28" s="113"/>
      <c r="FG28" s="113"/>
      <c r="FH28" s="113"/>
      <c r="FI28" s="113"/>
      <c r="FJ28" s="113"/>
      <c r="FK28" s="113"/>
      <c r="FL28" s="113"/>
      <c r="FM28" s="113"/>
      <c r="FN28" s="113"/>
      <c r="FO28" s="113"/>
      <c r="FP28" s="113"/>
      <c r="FQ28" s="113"/>
      <c r="FR28" s="113"/>
      <c r="FS28" s="113"/>
      <c r="FT28" s="113"/>
      <c r="FU28" s="113"/>
      <c r="FV28" s="113"/>
      <c r="FW28" s="113"/>
      <c r="FX28" s="113"/>
      <c r="FY28" s="113"/>
      <c r="FZ28" s="113"/>
      <c r="GA28" s="113"/>
      <c r="GB28" s="113"/>
      <c r="GC28" s="113"/>
      <c r="GD28" s="113"/>
      <c r="GE28" s="113"/>
      <c r="GF28" s="113"/>
      <c r="GG28" s="113"/>
      <c r="GH28" s="113"/>
      <c r="GI28" s="113"/>
      <c r="GJ28" s="113"/>
      <c r="GK28" s="113"/>
      <c r="GL28" s="113"/>
      <c r="GM28" s="113"/>
      <c r="GN28" s="113"/>
      <c r="GO28" s="113"/>
      <c r="GP28" s="113"/>
      <c r="GQ28" s="113"/>
      <c r="GR28" s="113"/>
      <c r="GS28" s="113"/>
      <c r="GT28" s="113"/>
      <c r="GU28" s="113"/>
      <c r="GV28" s="113"/>
      <c r="GW28" s="113"/>
      <c r="GX28" s="113"/>
      <c r="GY28" s="113"/>
      <c r="GZ28" s="113"/>
      <c r="HA28" s="113"/>
      <c r="HB28" s="113"/>
      <c r="HC28" s="113"/>
      <c r="HD28" s="113"/>
      <c r="HE28" s="113"/>
      <c r="HF28" s="113"/>
      <c r="HG28" s="113"/>
      <c r="HH28" s="113"/>
      <c r="HI28" s="113"/>
      <c r="HJ28" s="113"/>
      <c r="HK28" s="113"/>
      <c r="HL28" s="113"/>
      <c r="HM28" s="113"/>
      <c r="HN28" s="113"/>
      <c r="HO28" s="113"/>
      <c r="HP28" s="113"/>
      <c r="HQ28" s="113"/>
      <c r="HR28" s="113"/>
      <c r="HS28" s="113"/>
      <c r="HT28" s="113"/>
      <c r="HU28" s="113"/>
      <c r="HV28" s="113"/>
      <c r="HW28" s="113"/>
      <c r="HX28" s="113"/>
      <c r="HY28" s="113"/>
      <c r="HZ28" s="113"/>
      <c r="IA28" s="113"/>
      <c r="IB28" s="113"/>
      <c r="IC28" s="113"/>
      <c r="ID28" s="113"/>
      <c r="IE28" s="113"/>
      <c r="IF28" s="113"/>
      <c r="IG28" s="113"/>
      <c r="IH28" s="113"/>
      <c r="II28" s="113"/>
      <c r="IJ28" s="113"/>
      <c r="IK28" s="113"/>
      <c r="IL28" s="113"/>
      <c r="IM28" s="113"/>
      <c r="IN28" s="113"/>
      <c r="IO28" s="113"/>
      <c r="IP28" s="113"/>
      <c r="IQ28" s="113"/>
      <c r="IR28" s="113"/>
      <c r="IS28" s="113"/>
      <c r="IT28" s="113"/>
      <c r="IU28" s="113"/>
    </row>
    <row r="29" spans="1:255" s="114" customFormat="1" ht="12" customHeight="1" x14ac:dyDescent="0.25">
      <c r="A29" s="115"/>
      <c r="B29" s="116"/>
      <c r="C29" s="117"/>
      <c r="D29" s="117"/>
      <c r="E29" s="118"/>
      <c r="F29" s="119"/>
      <c r="G29" s="119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  <c r="DS29" s="113"/>
      <c r="DT29" s="113"/>
      <c r="DU29" s="113"/>
      <c r="DV29" s="113"/>
      <c r="DW29" s="113"/>
      <c r="DX29" s="113"/>
      <c r="DY29" s="113"/>
      <c r="DZ29" s="113"/>
      <c r="EA29" s="113"/>
      <c r="EB29" s="113"/>
      <c r="EC29" s="113"/>
      <c r="ED29" s="113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  <c r="HH29" s="113"/>
      <c r="HI29" s="113"/>
      <c r="HJ29" s="113"/>
      <c r="HK29" s="113"/>
      <c r="HL29" s="113"/>
      <c r="HM29" s="113"/>
      <c r="HN29" s="113"/>
      <c r="HO29" s="113"/>
      <c r="HP29" s="113"/>
      <c r="HQ29" s="113"/>
      <c r="HR29" s="113"/>
      <c r="HS29" s="113"/>
      <c r="HT29" s="113"/>
      <c r="HU29" s="113"/>
      <c r="HV29" s="113"/>
      <c r="HW29" s="113"/>
      <c r="HX29" s="113"/>
      <c r="HY29" s="113"/>
      <c r="HZ29" s="113"/>
      <c r="IA29" s="113"/>
      <c r="IB29" s="113"/>
      <c r="IC29" s="113"/>
      <c r="ID29" s="113"/>
      <c r="IE29" s="113"/>
      <c r="IF29" s="113"/>
      <c r="IG29" s="113"/>
      <c r="IH29" s="113"/>
      <c r="II29" s="113"/>
      <c r="IJ29" s="113"/>
      <c r="IK29" s="113"/>
      <c r="IL29" s="113"/>
      <c r="IM29" s="113"/>
      <c r="IN29" s="113"/>
      <c r="IO29" s="113"/>
      <c r="IP29" s="113"/>
      <c r="IQ29" s="113"/>
      <c r="IR29" s="113"/>
      <c r="IS29" s="113"/>
      <c r="IT29" s="113"/>
      <c r="IU29" s="113"/>
    </row>
    <row r="30" spans="1:255" ht="12" customHeight="1" x14ac:dyDescent="0.25">
      <c r="A30" s="93"/>
      <c r="B30" s="94" t="s">
        <v>22</v>
      </c>
      <c r="C30" s="95"/>
      <c r="D30" s="96"/>
      <c r="E30" s="96"/>
      <c r="F30" s="97"/>
      <c r="G30" s="98"/>
    </row>
    <row r="31" spans="1:255" ht="24" customHeight="1" x14ac:dyDescent="0.25">
      <c r="A31" s="93"/>
      <c r="B31" s="99" t="s">
        <v>14</v>
      </c>
      <c r="C31" s="100" t="s">
        <v>15</v>
      </c>
      <c r="D31" s="100" t="s">
        <v>16</v>
      </c>
      <c r="E31" s="99" t="s">
        <v>59</v>
      </c>
      <c r="F31" s="100" t="s">
        <v>18</v>
      </c>
      <c r="G31" s="99" t="s">
        <v>19</v>
      </c>
    </row>
    <row r="32" spans="1:255" s="107" customFormat="1" ht="12" customHeight="1" x14ac:dyDescent="0.25">
      <c r="A32" s="101"/>
      <c r="B32" s="102"/>
      <c r="C32" s="103" t="s">
        <v>59</v>
      </c>
      <c r="D32" s="103" t="s">
        <v>59</v>
      </c>
      <c r="E32" s="103" t="s">
        <v>59</v>
      </c>
      <c r="F32" s="104" t="s">
        <v>59</v>
      </c>
      <c r="G32" s="105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6"/>
      <c r="DT32" s="106"/>
      <c r="DU32" s="106"/>
      <c r="DV32" s="106"/>
      <c r="DW32" s="106"/>
      <c r="DX32" s="106"/>
      <c r="DY32" s="106"/>
      <c r="DZ32" s="106"/>
      <c r="EA32" s="106"/>
      <c r="EB32" s="106"/>
      <c r="EC32" s="106"/>
      <c r="ED32" s="106"/>
      <c r="EE32" s="106"/>
      <c r="EF32" s="106"/>
      <c r="EG32" s="106"/>
      <c r="EH32" s="106"/>
      <c r="EI32" s="106"/>
      <c r="EJ32" s="106"/>
      <c r="EK32" s="106"/>
      <c r="EL32" s="106"/>
      <c r="EM32" s="106"/>
      <c r="EN32" s="106"/>
      <c r="EO32" s="106"/>
      <c r="EP32" s="106"/>
      <c r="EQ32" s="106"/>
      <c r="ER32" s="106"/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6"/>
      <c r="FL32" s="106"/>
      <c r="FM32" s="106"/>
      <c r="FN32" s="106"/>
      <c r="FO32" s="106"/>
      <c r="FP32" s="106"/>
      <c r="FQ32" s="106"/>
      <c r="FR32" s="106"/>
      <c r="FS32" s="106"/>
      <c r="FT32" s="106"/>
      <c r="FU32" s="106"/>
      <c r="FV32" s="106"/>
      <c r="FW32" s="106"/>
      <c r="FX32" s="106"/>
      <c r="FY32" s="106"/>
      <c r="FZ32" s="106"/>
      <c r="GA32" s="106"/>
      <c r="GB32" s="106"/>
      <c r="GC32" s="106"/>
      <c r="GD32" s="106"/>
      <c r="GE32" s="106"/>
      <c r="GF32" s="106"/>
      <c r="GG32" s="106"/>
      <c r="GH32" s="106"/>
      <c r="GI32" s="106"/>
      <c r="GJ32" s="106"/>
      <c r="GK32" s="106"/>
      <c r="GL32" s="106"/>
      <c r="GM32" s="106"/>
      <c r="GN32" s="106"/>
      <c r="GO32" s="106"/>
      <c r="GP32" s="106"/>
      <c r="GQ32" s="106"/>
      <c r="GR32" s="106"/>
      <c r="GS32" s="106"/>
      <c r="GT32" s="106"/>
      <c r="GU32" s="106"/>
      <c r="GV32" s="106"/>
      <c r="GW32" s="106"/>
      <c r="GX32" s="106"/>
      <c r="GY32" s="106"/>
      <c r="GZ32" s="106"/>
      <c r="HA32" s="106"/>
      <c r="HB32" s="106"/>
      <c r="HC32" s="106"/>
      <c r="HD32" s="106"/>
      <c r="HE32" s="106"/>
      <c r="HF32" s="106"/>
      <c r="HG32" s="106"/>
      <c r="HH32" s="106"/>
      <c r="HI32" s="106"/>
      <c r="HJ32" s="106"/>
      <c r="HK32" s="106"/>
      <c r="HL32" s="106"/>
      <c r="HM32" s="106"/>
      <c r="HN32" s="106"/>
      <c r="HO32" s="106"/>
      <c r="HP32" s="106"/>
      <c r="HQ32" s="106"/>
      <c r="HR32" s="106"/>
      <c r="HS32" s="106"/>
      <c r="HT32" s="106"/>
      <c r="HU32" s="106"/>
      <c r="HV32" s="106"/>
      <c r="HW32" s="106"/>
      <c r="HX32" s="106"/>
      <c r="HY32" s="106"/>
      <c r="HZ32" s="106"/>
      <c r="IA32" s="106"/>
      <c r="IB32" s="106"/>
      <c r="IC32" s="106"/>
      <c r="ID32" s="106"/>
      <c r="IE32" s="106"/>
      <c r="IF32" s="106"/>
      <c r="IG32" s="106"/>
      <c r="IH32" s="106"/>
      <c r="II32" s="106"/>
      <c r="IJ32" s="106"/>
      <c r="IK32" s="106"/>
      <c r="IL32" s="106"/>
      <c r="IM32" s="106"/>
      <c r="IN32" s="106"/>
      <c r="IO32" s="106"/>
      <c r="IP32" s="106"/>
      <c r="IQ32" s="106"/>
      <c r="IR32" s="106"/>
      <c r="IS32" s="106"/>
      <c r="IT32" s="106"/>
      <c r="IU32" s="106"/>
    </row>
    <row r="33" spans="1:255" s="114" customFormat="1" ht="13.5" customHeight="1" x14ac:dyDescent="0.25">
      <c r="A33" s="108"/>
      <c r="B33" s="109" t="s">
        <v>23</v>
      </c>
      <c r="C33" s="110"/>
      <c r="D33" s="110"/>
      <c r="E33" s="110"/>
      <c r="F33" s="111"/>
      <c r="G33" s="112">
        <f>+G32</f>
        <v>0</v>
      </c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CJ33" s="113"/>
      <c r="CK33" s="113"/>
      <c r="CL33" s="113"/>
      <c r="CM33" s="113"/>
      <c r="CN33" s="113"/>
      <c r="CO33" s="113"/>
      <c r="CP33" s="113"/>
      <c r="CQ33" s="113"/>
      <c r="CR33" s="113"/>
      <c r="CS33" s="113"/>
      <c r="CT33" s="113"/>
      <c r="CU33" s="113"/>
      <c r="CV33" s="113"/>
      <c r="CW33" s="113"/>
      <c r="CX33" s="113"/>
      <c r="CY33" s="113"/>
      <c r="CZ33" s="113"/>
      <c r="DA33" s="113"/>
      <c r="DB33" s="113"/>
      <c r="DC33" s="113"/>
      <c r="DD33" s="113"/>
      <c r="DE33" s="113"/>
      <c r="DF33" s="113"/>
      <c r="DG33" s="113"/>
      <c r="DH33" s="113"/>
      <c r="DI33" s="113"/>
      <c r="DJ33" s="113"/>
      <c r="DK33" s="113"/>
      <c r="DL33" s="113"/>
      <c r="DM33" s="113"/>
      <c r="DN33" s="113"/>
      <c r="DO33" s="113"/>
      <c r="DP33" s="113"/>
      <c r="DQ33" s="113"/>
      <c r="DR33" s="113"/>
      <c r="DS33" s="113"/>
      <c r="DT33" s="113"/>
      <c r="DU33" s="113"/>
      <c r="DV33" s="113"/>
      <c r="DW33" s="113"/>
      <c r="DX33" s="113"/>
      <c r="DY33" s="113"/>
      <c r="DZ33" s="113"/>
      <c r="EA33" s="113"/>
      <c r="EB33" s="113"/>
      <c r="EC33" s="113"/>
      <c r="ED33" s="113"/>
      <c r="EE33" s="113"/>
      <c r="EF33" s="113"/>
      <c r="EG33" s="113"/>
      <c r="EH33" s="113"/>
      <c r="EI33" s="113"/>
      <c r="EJ33" s="113"/>
      <c r="EK33" s="113"/>
      <c r="EL33" s="113"/>
      <c r="EM33" s="113"/>
      <c r="EN33" s="113"/>
      <c r="EO33" s="113"/>
      <c r="EP33" s="113"/>
      <c r="EQ33" s="113"/>
      <c r="ER33" s="113"/>
      <c r="ES33" s="113"/>
      <c r="ET33" s="113"/>
      <c r="EU33" s="113"/>
      <c r="EV33" s="113"/>
      <c r="EW33" s="113"/>
      <c r="EX33" s="113"/>
      <c r="EY33" s="113"/>
      <c r="EZ33" s="113"/>
      <c r="FA33" s="113"/>
      <c r="FB33" s="113"/>
      <c r="FC33" s="113"/>
      <c r="FD33" s="113"/>
      <c r="FE33" s="113"/>
      <c r="FF33" s="113"/>
      <c r="FG33" s="113"/>
      <c r="FH33" s="113"/>
      <c r="FI33" s="113"/>
      <c r="FJ33" s="113"/>
      <c r="FK33" s="113"/>
      <c r="FL33" s="113"/>
      <c r="FM33" s="113"/>
      <c r="FN33" s="113"/>
      <c r="FO33" s="113"/>
      <c r="FP33" s="113"/>
      <c r="FQ33" s="113"/>
      <c r="FR33" s="113"/>
      <c r="FS33" s="113"/>
      <c r="FT33" s="113"/>
      <c r="FU33" s="113"/>
      <c r="FV33" s="113"/>
      <c r="FW33" s="113"/>
      <c r="FX33" s="113"/>
      <c r="FY33" s="113"/>
      <c r="FZ33" s="113"/>
      <c r="GA33" s="113"/>
      <c r="GB33" s="113"/>
      <c r="GC33" s="113"/>
      <c r="GD33" s="113"/>
      <c r="GE33" s="113"/>
      <c r="GF33" s="113"/>
      <c r="GG33" s="113"/>
      <c r="GH33" s="113"/>
      <c r="GI33" s="113"/>
      <c r="GJ33" s="113"/>
      <c r="GK33" s="113"/>
      <c r="GL33" s="113"/>
      <c r="GM33" s="113"/>
      <c r="GN33" s="113"/>
      <c r="GO33" s="113"/>
      <c r="GP33" s="113"/>
      <c r="GQ33" s="113"/>
      <c r="GR33" s="113"/>
      <c r="GS33" s="113"/>
      <c r="GT33" s="113"/>
      <c r="GU33" s="113"/>
      <c r="GV33" s="113"/>
      <c r="GW33" s="113"/>
      <c r="GX33" s="113"/>
      <c r="GY33" s="113"/>
      <c r="GZ33" s="113"/>
      <c r="HA33" s="113"/>
      <c r="HB33" s="113"/>
      <c r="HC33" s="113"/>
      <c r="HD33" s="113"/>
      <c r="HE33" s="113"/>
      <c r="HF33" s="113"/>
      <c r="HG33" s="113"/>
      <c r="HH33" s="113"/>
      <c r="HI33" s="113"/>
      <c r="HJ33" s="113"/>
      <c r="HK33" s="113"/>
      <c r="HL33" s="113"/>
      <c r="HM33" s="113"/>
      <c r="HN33" s="113"/>
      <c r="HO33" s="113"/>
      <c r="HP33" s="113"/>
      <c r="HQ33" s="113"/>
      <c r="HR33" s="113"/>
      <c r="HS33" s="113"/>
      <c r="HT33" s="113"/>
      <c r="HU33" s="113"/>
      <c r="HV33" s="113"/>
      <c r="HW33" s="113"/>
      <c r="HX33" s="113"/>
      <c r="HY33" s="113"/>
      <c r="HZ33" s="113"/>
      <c r="IA33" s="113"/>
      <c r="IB33" s="113"/>
      <c r="IC33" s="113"/>
      <c r="ID33" s="113"/>
      <c r="IE33" s="113"/>
      <c r="IF33" s="113"/>
      <c r="IG33" s="113"/>
      <c r="IH33" s="113"/>
      <c r="II33" s="113"/>
      <c r="IJ33" s="113"/>
      <c r="IK33" s="113"/>
      <c r="IL33" s="113"/>
      <c r="IM33" s="113"/>
      <c r="IN33" s="113"/>
      <c r="IO33" s="113"/>
      <c r="IP33" s="113"/>
      <c r="IQ33" s="113"/>
      <c r="IR33" s="113"/>
      <c r="IS33" s="113"/>
      <c r="IT33" s="113"/>
      <c r="IU33" s="113"/>
    </row>
    <row r="34" spans="1:255" s="114" customFormat="1" ht="12" customHeight="1" x14ac:dyDescent="0.25">
      <c r="A34" s="115"/>
      <c r="B34" s="116"/>
      <c r="C34" s="117"/>
      <c r="D34" s="117"/>
      <c r="E34" s="118"/>
      <c r="F34" s="119"/>
      <c r="G34" s="119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113"/>
      <c r="CX34" s="113"/>
      <c r="CY34" s="113"/>
      <c r="CZ34" s="113"/>
      <c r="DA34" s="113"/>
      <c r="DB34" s="113"/>
      <c r="DC34" s="113"/>
      <c r="DD34" s="113"/>
      <c r="DE34" s="113"/>
      <c r="DF34" s="113"/>
      <c r="DG34" s="113"/>
      <c r="DH34" s="113"/>
      <c r="DI34" s="113"/>
      <c r="DJ34" s="113"/>
      <c r="DK34" s="113"/>
      <c r="DL34" s="113"/>
      <c r="DM34" s="113"/>
      <c r="DN34" s="113"/>
      <c r="DO34" s="113"/>
      <c r="DP34" s="113"/>
      <c r="DQ34" s="113"/>
      <c r="DR34" s="113"/>
      <c r="DS34" s="113"/>
      <c r="DT34" s="113"/>
      <c r="DU34" s="113"/>
      <c r="DV34" s="113"/>
      <c r="DW34" s="113"/>
      <c r="DX34" s="113"/>
      <c r="DY34" s="113"/>
      <c r="DZ34" s="113"/>
      <c r="EA34" s="113"/>
      <c r="EB34" s="113"/>
      <c r="EC34" s="113"/>
      <c r="ED34" s="113"/>
      <c r="EE34" s="113"/>
      <c r="EF34" s="113"/>
      <c r="EG34" s="113"/>
      <c r="EH34" s="113"/>
      <c r="EI34" s="113"/>
      <c r="EJ34" s="113"/>
      <c r="EK34" s="113"/>
      <c r="EL34" s="113"/>
      <c r="EM34" s="113"/>
      <c r="EN34" s="113"/>
      <c r="EO34" s="113"/>
      <c r="EP34" s="113"/>
      <c r="EQ34" s="113"/>
      <c r="ER34" s="113"/>
      <c r="ES34" s="113"/>
      <c r="ET34" s="113"/>
      <c r="EU34" s="113"/>
      <c r="EV34" s="113"/>
      <c r="EW34" s="113"/>
      <c r="EX34" s="113"/>
      <c r="EY34" s="113"/>
      <c r="EZ34" s="113"/>
      <c r="FA34" s="113"/>
      <c r="FB34" s="113"/>
      <c r="FC34" s="113"/>
      <c r="FD34" s="113"/>
      <c r="FE34" s="113"/>
      <c r="FF34" s="113"/>
      <c r="FG34" s="113"/>
      <c r="FH34" s="113"/>
      <c r="FI34" s="113"/>
      <c r="FJ34" s="113"/>
      <c r="FK34" s="113"/>
      <c r="FL34" s="113"/>
      <c r="FM34" s="113"/>
      <c r="FN34" s="113"/>
      <c r="FO34" s="113"/>
      <c r="FP34" s="113"/>
      <c r="FQ34" s="113"/>
      <c r="FR34" s="113"/>
      <c r="FS34" s="113"/>
      <c r="FT34" s="113"/>
      <c r="FU34" s="113"/>
      <c r="FV34" s="113"/>
      <c r="FW34" s="113"/>
      <c r="FX34" s="113"/>
      <c r="FY34" s="113"/>
      <c r="FZ34" s="113"/>
      <c r="GA34" s="113"/>
      <c r="GB34" s="113"/>
      <c r="GC34" s="113"/>
      <c r="GD34" s="113"/>
      <c r="GE34" s="113"/>
      <c r="GF34" s="113"/>
      <c r="GG34" s="113"/>
      <c r="GH34" s="113"/>
      <c r="GI34" s="113"/>
      <c r="GJ34" s="113"/>
      <c r="GK34" s="113"/>
      <c r="GL34" s="113"/>
      <c r="GM34" s="113"/>
      <c r="GN34" s="113"/>
      <c r="GO34" s="113"/>
      <c r="GP34" s="113"/>
      <c r="GQ34" s="113"/>
      <c r="GR34" s="113"/>
      <c r="GS34" s="113"/>
      <c r="GT34" s="113"/>
      <c r="GU34" s="113"/>
      <c r="GV34" s="113"/>
      <c r="GW34" s="113"/>
      <c r="GX34" s="113"/>
      <c r="GY34" s="113"/>
      <c r="GZ34" s="113"/>
      <c r="HA34" s="113"/>
      <c r="HB34" s="113"/>
      <c r="HC34" s="113"/>
      <c r="HD34" s="113"/>
      <c r="HE34" s="113"/>
      <c r="HF34" s="113"/>
      <c r="HG34" s="113"/>
      <c r="HH34" s="113"/>
      <c r="HI34" s="113"/>
      <c r="HJ34" s="113"/>
      <c r="HK34" s="113"/>
      <c r="HL34" s="113"/>
      <c r="HM34" s="113"/>
      <c r="HN34" s="113"/>
      <c r="HO34" s="113"/>
      <c r="HP34" s="113"/>
      <c r="HQ34" s="113"/>
      <c r="HR34" s="113"/>
      <c r="HS34" s="113"/>
      <c r="HT34" s="113"/>
      <c r="HU34" s="113"/>
      <c r="HV34" s="113"/>
      <c r="HW34" s="113"/>
      <c r="HX34" s="113"/>
      <c r="HY34" s="113"/>
      <c r="HZ34" s="113"/>
      <c r="IA34" s="113"/>
      <c r="IB34" s="113"/>
      <c r="IC34" s="113"/>
      <c r="ID34" s="113"/>
      <c r="IE34" s="113"/>
      <c r="IF34" s="113"/>
      <c r="IG34" s="113"/>
      <c r="IH34" s="113"/>
      <c r="II34" s="113"/>
      <c r="IJ34" s="113"/>
      <c r="IK34" s="113"/>
      <c r="IL34" s="113"/>
      <c r="IM34" s="113"/>
      <c r="IN34" s="113"/>
      <c r="IO34" s="113"/>
      <c r="IP34" s="113"/>
      <c r="IQ34" s="113"/>
      <c r="IR34" s="113"/>
      <c r="IS34" s="113"/>
      <c r="IT34" s="113"/>
      <c r="IU34" s="113"/>
    </row>
    <row r="35" spans="1:255" ht="12" customHeight="1" x14ac:dyDescent="0.25">
      <c r="A35" s="93"/>
      <c r="B35" s="94" t="s">
        <v>24</v>
      </c>
      <c r="C35" s="95"/>
      <c r="D35" s="96"/>
      <c r="E35" s="96"/>
      <c r="F35" s="97"/>
      <c r="G35" s="98"/>
    </row>
    <row r="36" spans="1:255" ht="24" customHeight="1" x14ac:dyDescent="0.25">
      <c r="A36" s="93"/>
      <c r="B36" s="99" t="s">
        <v>14</v>
      </c>
      <c r="C36" s="100" t="s">
        <v>15</v>
      </c>
      <c r="D36" s="100" t="s">
        <v>16</v>
      </c>
      <c r="E36" s="99" t="s">
        <v>17</v>
      </c>
      <c r="F36" s="100" t="s">
        <v>18</v>
      </c>
      <c r="G36" s="99" t="s">
        <v>19</v>
      </c>
    </row>
    <row r="37" spans="1:255" s="107" customFormat="1" ht="12" customHeight="1" x14ac:dyDescent="0.25">
      <c r="A37" s="101"/>
      <c r="B37" s="102" t="s">
        <v>86</v>
      </c>
      <c r="C37" s="103" t="s">
        <v>25</v>
      </c>
      <c r="D37" s="103">
        <v>9</v>
      </c>
      <c r="E37" s="103" t="s">
        <v>92</v>
      </c>
      <c r="F37" s="104">
        <v>90000</v>
      </c>
      <c r="G37" s="105">
        <f>D37*F37</f>
        <v>810000</v>
      </c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6"/>
      <c r="CP37" s="106"/>
      <c r="CQ37" s="106"/>
      <c r="CR37" s="106"/>
      <c r="CS37" s="106"/>
      <c r="CT37" s="106"/>
      <c r="CU37" s="106"/>
      <c r="CV37" s="106"/>
      <c r="CW37" s="106"/>
      <c r="CX37" s="106"/>
      <c r="CY37" s="106"/>
      <c r="CZ37" s="106"/>
      <c r="DA37" s="106"/>
      <c r="DB37" s="106"/>
      <c r="DC37" s="106"/>
      <c r="DD37" s="106"/>
      <c r="DE37" s="106"/>
      <c r="DF37" s="106"/>
      <c r="DG37" s="106"/>
      <c r="DH37" s="106"/>
      <c r="DI37" s="106"/>
      <c r="DJ37" s="106"/>
      <c r="DK37" s="106"/>
      <c r="DL37" s="106"/>
      <c r="DM37" s="106"/>
      <c r="DN37" s="106"/>
      <c r="DO37" s="106"/>
      <c r="DP37" s="106"/>
      <c r="DQ37" s="106"/>
      <c r="DR37" s="106"/>
      <c r="DS37" s="106"/>
      <c r="DT37" s="106"/>
      <c r="DU37" s="106"/>
      <c r="DV37" s="106"/>
      <c r="DW37" s="106"/>
      <c r="DX37" s="106"/>
      <c r="DY37" s="106"/>
      <c r="DZ37" s="106"/>
      <c r="EA37" s="106"/>
      <c r="EB37" s="106"/>
      <c r="EC37" s="106"/>
      <c r="ED37" s="106"/>
      <c r="EE37" s="106"/>
      <c r="EF37" s="106"/>
      <c r="EG37" s="106"/>
      <c r="EH37" s="106"/>
      <c r="EI37" s="106"/>
      <c r="EJ37" s="106"/>
      <c r="EK37" s="106"/>
      <c r="EL37" s="106"/>
      <c r="EM37" s="106"/>
      <c r="EN37" s="106"/>
      <c r="EO37" s="106"/>
      <c r="EP37" s="106"/>
      <c r="EQ37" s="106"/>
      <c r="ER37" s="106"/>
      <c r="ES37" s="106"/>
      <c r="ET37" s="106"/>
      <c r="EU37" s="106"/>
      <c r="EV37" s="106"/>
      <c r="EW37" s="106"/>
      <c r="EX37" s="106"/>
      <c r="EY37" s="106"/>
      <c r="EZ37" s="106"/>
      <c r="FA37" s="106"/>
      <c r="FB37" s="106"/>
      <c r="FC37" s="106"/>
      <c r="FD37" s="106"/>
      <c r="FE37" s="106"/>
      <c r="FF37" s="106"/>
      <c r="FG37" s="106"/>
      <c r="FH37" s="106"/>
      <c r="FI37" s="106"/>
      <c r="FJ37" s="106"/>
      <c r="FK37" s="106"/>
      <c r="FL37" s="106"/>
      <c r="FM37" s="106"/>
      <c r="FN37" s="106"/>
      <c r="FO37" s="106"/>
      <c r="FP37" s="106"/>
      <c r="FQ37" s="106"/>
      <c r="FR37" s="106"/>
      <c r="FS37" s="106"/>
      <c r="FT37" s="106"/>
      <c r="FU37" s="106"/>
      <c r="FV37" s="106"/>
      <c r="FW37" s="106"/>
      <c r="FX37" s="106"/>
      <c r="FY37" s="106"/>
      <c r="FZ37" s="106"/>
      <c r="GA37" s="106"/>
      <c r="GB37" s="106"/>
      <c r="GC37" s="106"/>
      <c r="GD37" s="106"/>
      <c r="GE37" s="106"/>
      <c r="GF37" s="106"/>
      <c r="GG37" s="106"/>
      <c r="GH37" s="106"/>
      <c r="GI37" s="106"/>
      <c r="GJ37" s="106"/>
      <c r="GK37" s="106"/>
      <c r="GL37" s="106"/>
      <c r="GM37" s="106"/>
      <c r="GN37" s="106"/>
      <c r="GO37" s="106"/>
      <c r="GP37" s="106"/>
      <c r="GQ37" s="106"/>
      <c r="GR37" s="106"/>
      <c r="GS37" s="106"/>
      <c r="GT37" s="106"/>
      <c r="GU37" s="106"/>
      <c r="GV37" s="106"/>
      <c r="GW37" s="106"/>
      <c r="GX37" s="106"/>
      <c r="GY37" s="106"/>
      <c r="GZ37" s="106"/>
      <c r="HA37" s="106"/>
      <c r="HB37" s="106"/>
      <c r="HC37" s="106"/>
      <c r="HD37" s="106"/>
      <c r="HE37" s="106"/>
      <c r="HF37" s="106"/>
      <c r="HG37" s="106"/>
      <c r="HH37" s="106"/>
      <c r="HI37" s="106"/>
      <c r="HJ37" s="106"/>
      <c r="HK37" s="106"/>
      <c r="HL37" s="106"/>
      <c r="HM37" s="106"/>
      <c r="HN37" s="106"/>
      <c r="HO37" s="106"/>
      <c r="HP37" s="106"/>
      <c r="HQ37" s="106"/>
      <c r="HR37" s="106"/>
      <c r="HS37" s="106"/>
      <c r="HT37" s="106"/>
      <c r="HU37" s="106"/>
      <c r="HV37" s="106"/>
      <c r="HW37" s="106"/>
      <c r="HX37" s="106"/>
      <c r="HY37" s="106"/>
      <c r="HZ37" s="106"/>
      <c r="IA37" s="106"/>
      <c r="IB37" s="106"/>
      <c r="IC37" s="106"/>
      <c r="ID37" s="106"/>
      <c r="IE37" s="106"/>
      <c r="IF37" s="106"/>
      <c r="IG37" s="106"/>
      <c r="IH37" s="106"/>
      <c r="II37" s="106"/>
      <c r="IJ37" s="106"/>
      <c r="IK37" s="106"/>
      <c r="IL37" s="106"/>
      <c r="IM37" s="106"/>
      <c r="IN37" s="106"/>
      <c r="IO37" s="106"/>
      <c r="IP37" s="106"/>
      <c r="IQ37" s="106"/>
      <c r="IR37" s="106"/>
      <c r="IS37" s="106"/>
      <c r="IT37" s="106"/>
      <c r="IU37" s="106"/>
    </row>
    <row r="38" spans="1:255" s="107" customFormat="1" ht="12" customHeight="1" x14ac:dyDescent="0.25">
      <c r="A38" s="101"/>
      <c r="B38" s="102" t="s">
        <v>87</v>
      </c>
      <c r="C38" s="103" t="s">
        <v>25</v>
      </c>
      <c r="D38" s="103">
        <v>0.5</v>
      </c>
      <c r="E38" s="103" t="s">
        <v>93</v>
      </c>
      <c r="F38" s="104">
        <v>80000</v>
      </c>
      <c r="G38" s="105">
        <f t="shared" ref="G38:G43" si="1">D38*F38</f>
        <v>40000</v>
      </c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  <c r="DJ38" s="106"/>
      <c r="DK38" s="106"/>
      <c r="DL38" s="106"/>
      <c r="DM38" s="106"/>
      <c r="DN38" s="106"/>
      <c r="DO38" s="106"/>
      <c r="DP38" s="106"/>
      <c r="DQ38" s="106"/>
      <c r="DR38" s="106"/>
      <c r="DS38" s="106"/>
      <c r="DT38" s="106"/>
      <c r="DU38" s="106"/>
      <c r="DV38" s="106"/>
      <c r="DW38" s="106"/>
      <c r="DX38" s="106"/>
      <c r="DY38" s="106"/>
      <c r="DZ38" s="106"/>
      <c r="EA38" s="106"/>
      <c r="EB38" s="106"/>
      <c r="EC38" s="106"/>
      <c r="ED38" s="106"/>
      <c r="EE38" s="106"/>
      <c r="EF38" s="106"/>
      <c r="EG38" s="106"/>
      <c r="EH38" s="106"/>
      <c r="EI38" s="106"/>
      <c r="EJ38" s="106"/>
      <c r="EK38" s="106"/>
      <c r="EL38" s="106"/>
      <c r="EM38" s="106"/>
      <c r="EN38" s="106"/>
      <c r="EO38" s="106"/>
      <c r="EP38" s="106"/>
      <c r="EQ38" s="106"/>
      <c r="ER38" s="106"/>
      <c r="ES38" s="106"/>
      <c r="ET38" s="106"/>
      <c r="EU38" s="106"/>
      <c r="EV38" s="106"/>
      <c r="EW38" s="106"/>
      <c r="EX38" s="106"/>
      <c r="EY38" s="106"/>
      <c r="EZ38" s="106"/>
      <c r="FA38" s="106"/>
      <c r="FB38" s="106"/>
      <c r="FC38" s="106"/>
      <c r="FD38" s="106"/>
      <c r="FE38" s="106"/>
      <c r="FF38" s="106"/>
      <c r="FG38" s="106"/>
      <c r="FH38" s="106"/>
      <c r="FI38" s="106"/>
      <c r="FJ38" s="106"/>
      <c r="FK38" s="106"/>
      <c r="FL38" s="106"/>
      <c r="FM38" s="106"/>
      <c r="FN38" s="106"/>
      <c r="FO38" s="106"/>
      <c r="FP38" s="106"/>
      <c r="FQ38" s="106"/>
      <c r="FR38" s="106"/>
      <c r="FS38" s="106"/>
      <c r="FT38" s="106"/>
      <c r="FU38" s="106"/>
      <c r="FV38" s="106"/>
      <c r="FW38" s="106"/>
      <c r="FX38" s="106"/>
      <c r="FY38" s="106"/>
      <c r="FZ38" s="106"/>
      <c r="GA38" s="106"/>
      <c r="GB38" s="106"/>
      <c r="GC38" s="106"/>
      <c r="GD38" s="106"/>
      <c r="GE38" s="106"/>
      <c r="GF38" s="106"/>
      <c r="GG38" s="106"/>
      <c r="GH38" s="106"/>
      <c r="GI38" s="106"/>
      <c r="GJ38" s="106"/>
      <c r="GK38" s="106"/>
      <c r="GL38" s="106"/>
      <c r="GM38" s="106"/>
      <c r="GN38" s="106"/>
      <c r="GO38" s="106"/>
      <c r="GP38" s="106"/>
      <c r="GQ38" s="106"/>
      <c r="GR38" s="106"/>
      <c r="GS38" s="106"/>
      <c r="GT38" s="106"/>
      <c r="GU38" s="106"/>
      <c r="GV38" s="106"/>
      <c r="GW38" s="106"/>
      <c r="GX38" s="106"/>
      <c r="GY38" s="106"/>
      <c r="GZ38" s="106"/>
      <c r="HA38" s="106"/>
      <c r="HB38" s="106"/>
      <c r="HC38" s="106"/>
      <c r="HD38" s="106"/>
      <c r="HE38" s="106"/>
      <c r="HF38" s="106"/>
      <c r="HG38" s="106"/>
      <c r="HH38" s="106"/>
      <c r="HI38" s="106"/>
      <c r="HJ38" s="106"/>
      <c r="HK38" s="106"/>
      <c r="HL38" s="106"/>
      <c r="HM38" s="106"/>
      <c r="HN38" s="106"/>
      <c r="HO38" s="106"/>
      <c r="HP38" s="106"/>
      <c r="HQ38" s="106"/>
      <c r="HR38" s="106"/>
      <c r="HS38" s="106"/>
      <c r="HT38" s="106"/>
      <c r="HU38" s="106"/>
      <c r="HV38" s="106"/>
      <c r="HW38" s="106"/>
      <c r="HX38" s="106"/>
      <c r="HY38" s="106"/>
      <c r="HZ38" s="106"/>
      <c r="IA38" s="106"/>
      <c r="IB38" s="106"/>
      <c r="IC38" s="106"/>
      <c r="ID38" s="106"/>
      <c r="IE38" s="106"/>
      <c r="IF38" s="106"/>
      <c r="IG38" s="106"/>
      <c r="IH38" s="106"/>
      <c r="II38" s="106"/>
      <c r="IJ38" s="106"/>
      <c r="IK38" s="106"/>
      <c r="IL38" s="106"/>
      <c r="IM38" s="106"/>
      <c r="IN38" s="106"/>
      <c r="IO38" s="106"/>
      <c r="IP38" s="106"/>
      <c r="IQ38" s="106"/>
      <c r="IR38" s="106"/>
      <c r="IS38" s="106"/>
      <c r="IT38" s="106"/>
      <c r="IU38" s="106"/>
    </row>
    <row r="39" spans="1:255" s="107" customFormat="1" ht="12" customHeight="1" x14ac:dyDescent="0.25">
      <c r="A39" s="101"/>
      <c r="B39" s="102" t="s">
        <v>76</v>
      </c>
      <c r="C39" s="103" t="s">
        <v>25</v>
      </c>
      <c r="D39" s="103">
        <v>0.75</v>
      </c>
      <c r="E39" s="103" t="s">
        <v>94</v>
      </c>
      <c r="F39" s="104">
        <v>80000</v>
      </c>
      <c r="G39" s="105">
        <f t="shared" si="1"/>
        <v>60000</v>
      </c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6"/>
      <c r="CM39" s="106"/>
      <c r="CN39" s="106"/>
      <c r="CO39" s="106"/>
      <c r="CP39" s="106"/>
      <c r="CQ39" s="106"/>
      <c r="CR39" s="106"/>
      <c r="CS39" s="106"/>
      <c r="CT39" s="106"/>
      <c r="CU39" s="106"/>
      <c r="CV39" s="106"/>
      <c r="CW39" s="106"/>
      <c r="CX39" s="106"/>
      <c r="CY39" s="106"/>
      <c r="CZ39" s="106"/>
      <c r="DA39" s="106"/>
      <c r="DB39" s="106"/>
      <c r="DC39" s="106"/>
      <c r="DD39" s="106"/>
      <c r="DE39" s="106"/>
      <c r="DF39" s="106"/>
      <c r="DG39" s="106"/>
      <c r="DH39" s="106"/>
      <c r="DI39" s="106"/>
      <c r="DJ39" s="106"/>
      <c r="DK39" s="106"/>
      <c r="DL39" s="106"/>
      <c r="DM39" s="106"/>
      <c r="DN39" s="106"/>
      <c r="DO39" s="106"/>
      <c r="DP39" s="106"/>
      <c r="DQ39" s="106"/>
      <c r="DR39" s="106"/>
      <c r="DS39" s="106"/>
      <c r="DT39" s="106"/>
      <c r="DU39" s="106"/>
      <c r="DV39" s="106"/>
      <c r="DW39" s="106"/>
      <c r="DX39" s="106"/>
      <c r="DY39" s="106"/>
      <c r="DZ39" s="106"/>
      <c r="EA39" s="106"/>
      <c r="EB39" s="106"/>
      <c r="EC39" s="106"/>
      <c r="ED39" s="106"/>
      <c r="EE39" s="106"/>
      <c r="EF39" s="106"/>
      <c r="EG39" s="106"/>
      <c r="EH39" s="106"/>
      <c r="EI39" s="106"/>
      <c r="EJ39" s="106"/>
      <c r="EK39" s="106"/>
      <c r="EL39" s="106"/>
      <c r="EM39" s="106"/>
      <c r="EN39" s="106"/>
      <c r="EO39" s="106"/>
      <c r="EP39" s="106"/>
      <c r="EQ39" s="106"/>
      <c r="ER39" s="106"/>
      <c r="ES39" s="106"/>
      <c r="ET39" s="106"/>
      <c r="EU39" s="106"/>
      <c r="EV39" s="106"/>
      <c r="EW39" s="106"/>
      <c r="EX39" s="106"/>
      <c r="EY39" s="106"/>
      <c r="EZ39" s="106"/>
      <c r="FA39" s="106"/>
      <c r="FB39" s="106"/>
      <c r="FC39" s="106"/>
      <c r="FD39" s="106"/>
      <c r="FE39" s="106"/>
      <c r="FF39" s="106"/>
      <c r="FG39" s="106"/>
      <c r="FH39" s="106"/>
      <c r="FI39" s="106"/>
      <c r="FJ39" s="106"/>
      <c r="FK39" s="106"/>
      <c r="FL39" s="106"/>
      <c r="FM39" s="106"/>
      <c r="FN39" s="106"/>
      <c r="FO39" s="106"/>
      <c r="FP39" s="106"/>
      <c r="FQ39" s="106"/>
      <c r="FR39" s="106"/>
      <c r="FS39" s="106"/>
      <c r="FT39" s="106"/>
      <c r="FU39" s="106"/>
      <c r="FV39" s="106"/>
      <c r="FW39" s="106"/>
      <c r="FX39" s="106"/>
      <c r="FY39" s="106"/>
      <c r="FZ39" s="106"/>
      <c r="GA39" s="106"/>
      <c r="GB39" s="106"/>
      <c r="GC39" s="106"/>
      <c r="GD39" s="106"/>
      <c r="GE39" s="106"/>
      <c r="GF39" s="106"/>
      <c r="GG39" s="106"/>
      <c r="GH39" s="106"/>
      <c r="GI39" s="106"/>
      <c r="GJ39" s="106"/>
      <c r="GK39" s="106"/>
      <c r="GL39" s="106"/>
      <c r="GM39" s="106"/>
      <c r="GN39" s="106"/>
      <c r="GO39" s="106"/>
      <c r="GP39" s="106"/>
      <c r="GQ39" s="106"/>
      <c r="GR39" s="106"/>
      <c r="GS39" s="106"/>
      <c r="GT39" s="106"/>
      <c r="GU39" s="106"/>
      <c r="GV39" s="106"/>
      <c r="GW39" s="106"/>
      <c r="GX39" s="106"/>
      <c r="GY39" s="106"/>
      <c r="GZ39" s="106"/>
      <c r="HA39" s="106"/>
      <c r="HB39" s="106"/>
      <c r="HC39" s="106"/>
      <c r="HD39" s="106"/>
      <c r="HE39" s="106"/>
      <c r="HF39" s="106"/>
      <c r="HG39" s="106"/>
      <c r="HH39" s="106"/>
      <c r="HI39" s="106"/>
      <c r="HJ39" s="106"/>
      <c r="HK39" s="106"/>
      <c r="HL39" s="106"/>
      <c r="HM39" s="106"/>
      <c r="HN39" s="106"/>
      <c r="HO39" s="106"/>
      <c r="HP39" s="106"/>
      <c r="HQ39" s="106"/>
      <c r="HR39" s="106"/>
      <c r="HS39" s="106"/>
      <c r="HT39" s="106"/>
      <c r="HU39" s="106"/>
      <c r="HV39" s="106"/>
      <c r="HW39" s="106"/>
      <c r="HX39" s="106"/>
      <c r="HY39" s="106"/>
      <c r="HZ39" s="106"/>
      <c r="IA39" s="106"/>
      <c r="IB39" s="106"/>
      <c r="IC39" s="106"/>
      <c r="ID39" s="106"/>
      <c r="IE39" s="106"/>
      <c r="IF39" s="106"/>
      <c r="IG39" s="106"/>
      <c r="IH39" s="106"/>
      <c r="II39" s="106"/>
      <c r="IJ39" s="106"/>
      <c r="IK39" s="106"/>
      <c r="IL39" s="106"/>
      <c r="IM39" s="106"/>
      <c r="IN39" s="106"/>
      <c r="IO39" s="106"/>
      <c r="IP39" s="106"/>
      <c r="IQ39" s="106"/>
      <c r="IR39" s="106"/>
      <c r="IS39" s="106"/>
      <c r="IT39" s="106"/>
      <c r="IU39" s="106"/>
    </row>
    <row r="40" spans="1:255" s="107" customFormat="1" ht="12" customHeight="1" x14ac:dyDescent="0.25">
      <c r="A40" s="101"/>
      <c r="B40" s="102" t="s">
        <v>88</v>
      </c>
      <c r="C40" s="103" t="s">
        <v>25</v>
      </c>
      <c r="D40" s="103">
        <v>1</v>
      </c>
      <c r="E40" s="103" t="s">
        <v>95</v>
      </c>
      <c r="F40" s="104">
        <v>95000</v>
      </c>
      <c r="G40" s="105">
        <f t="shared" si="1"/>
        <v>95000</v>
      </c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  <c r="DJ40" s="106"/>
      <c r="DK40" s="106"/>
      <c r="DL40" s="106"/>
      <c r="DM40" s="106"/>
      <c r="DN40" s="106"/>
      <c r="DO40" s="106"/>
      <c r="DP40" s="106"/>
      <c r="DQ40" s="106"/>
      <c r="DR40" s="106"/>
      <c r="DS40" s="106"/>
      <c r="DT40" s="106"/>
      <c r="DU40" s="106"/>
      <c r="DV40" s="106"/>
      <c r="DW40" s="106"/>
      <c r="DX40" s="106"/>
      <c r="DY40" s="106"/>
      <c r="DZ40" s="106"/>
      <c r="EA40" s="106"/>
      <c r="EB40" s="106"/>
      <c r="EC40" s="106"/>
      <c r="ED40" s="106"/>
      <c r="EE40" s="106"/>
      <c r="EF40" s="106"/>
      <c r="EG40" s="106"/>
      <c r="EH40" s="106"/>
      <c r="EI40" s="106"/>
      <c r="EJ40" s="106"/>
      <c r="EK40" s="106"/>
      <c r="EL40" s="106"/>
      <c r="EM40" s="106"/>
      <c r="EN40" s="106"/>
      <c r="EO40" s="106"/>
      <c r="EP40" s="106"/>
      <c r="EQ40" s="106"/>
      <c r="ER40" s="106"/>
      <c r="ES40" s="106"/>
      <c r="ET40" s="106"/>
      <c r="EU40" s="106"/>
      <c r="EV40" s="106"/>
      <c r="EW40" s="106"/>
      <c r="EX40" s="106"/>
      <c r="EY40" s="106"/>
      <c r="EZ40" s="106"/>
      <c r="FA40" s="106"/>
      <c r="FB40" s="106"/>
      <c r="FC40" s="106"/>
      <c r="FD40" s="106"/>
      <c r="FE40" s="106"/>
      <c r="FF40" s="106"/>
      <c r="FG40" s="106"/>
      <c r="FH40" s="106"/>
      <c r="FI40" s="106"/>
      <c r="FJ40" s="106"/>
      <c r="FK40" s="106"/>
      <c r="FL40" s="106"/>
      <c r="FM40" s="106"/>
      <c r="FN40" s="106"/>
      <c r="FO40" s="106"/>
      <c r="FP40" s="106"/>
      <c r="FQ40" s="106"/>
      <c r="FR40" s="106"/>
      <c r="FS40" s="106"/>
      <c r="FT40" s="106"/>
      <c r="FU40" s="106"/>
      <c r="FV40" s="106"/>
      <c r="FW40" s="106"/>
      <c r="FX40" s="106"/>
      <c r="FY40" s="106"/>
      <c r="FZ40" s="106"/>
      <c r="GA40" s="106"/>
      <c r="GB40" s="106"/>
      <c r="GC40" s="106"/>
      <c r="GD40" s="106"/>
      <c r="GE40" s="106"/>
      <c r="GF40" s="106"/>
      <c r="GG40" s="106"/>
      <c r="GH40" s="106"/>
      <c r="GI40" s="106"/>
      <c r="GJ40" s="106"/>
      <c r="GK40" s="106"/>
      <c r="GL40" s="106"/>
      <c r="GM40" s="106"/>
      <c r="GN40" s="106"/>
      <c r="GO40" s="106"/>
      <c r="GP40" s="106"/>
      <c r="GQ40" s="106"/>
      <c r="GR40" s="106"/>
      <c r="GS40" s="106"/>
      <c r="GT40" s="106"/>
      <c r="GU40" s="106"/>
      <c r="GV40" s="106"/>
      <c r="GW40" s="106"/>
      <c r="GX40" s="106"/>
      <c r="GY40" s="106"/>
      <c r="GZ40" s="106"/>
      <c r="HA40" s="106"/>
      <c r="HB40" s="106"/>
      <c r="HC40" s="106"/>
      <c r="HD40" s="106"/>
      <c r="HE40" s="106"/>
      <c r="HF40" s="106"/>
      <c r="HG40" s="106"/>
      <c r="HH40" s="106"/>
      <c r="HI40" s="106"/>
      <c r="HJ40" s="106"/>
      <c r="HK40" s="106"/>
      <c r="HL40" s="106"/>
      <c r="HM40" s="106"/>
      <c r="HN40" s="106"/>
      <c r="HO40" s="106"/>
      <c r="HP40" s="106"/>
      <c r="HQ40" s="106"/>
      <c r="HR40" s="106"/>
      <c r="HS40" s="106"/>
      <c r="HT40" s="106"/>
      <c r="HU40" s="106"/>
      <c r="HV40" s="106"/>
      <c r="HW40" s="106"/>
      <c r="HX40" s="106"/>
      <c r="HY40" s="106"/>
      <c r="HZ40" s="106"/>
      <c r="IA40" s="106"/>
      <c r="IB40" s="106"/>
      <c r="IC40" s="106"/>
      <c r="ID40" s="106"/>
      <c r="IE40" s="106"/>
      <c r="IF40" s="106"/>
      <c r="IG40" s="106"/>
      <c r="IH40" s="106"/>
      <c r="II40" s="106"/>
      <c r="IJ40" s="106"/>
      <c r="IK40" s="106"/>
      <c r="IL40" s="106"/>
      <c r="IM40" s="106"/>
      <c r="IN40" s="106"/>
      <c r="IO40" s="106"/>
      <c r="IP40" s="106"/>
      <c r="IQ40" s="106"/>
      <c r="IR40" s="106"/>
      <c r="IS40" s="106"/>
      <c r="IT40" s="106"/>
      <c r="IU40" s="106"/>
    </row>
    <row r="41" spans="1:255" s="107" customFormat="1" ht="12" customHeight="1" x14ac:dyDescent="0.25">
      <c r="A41" s="101"/>
      <c r="B41" s="102" t="s">
        <v>89</v>
      </c>
      <c r="C41" s="103" t="s">
        <v>25</v>
      </c>
      <c r="D41" s="103">
        <v>1</v>
      </c>
      <c r="E41" s="103" t="s">
        <v>96</v>
      </c>
      <c r="F41" s="104">
        <v>85000</v>
      </c>
      <c r="G41" s="105">
        <f t="shared" si="1"/>
        <v>85000</v>
      </c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6"/>
      <c r="DZ41" s="106"/>
      <c r="EA41" s="106"/>
      <c r="EB41" s="106"/>
      <c r="EC41" s="106"/>
      <c r="ED41" s="106"/>
      <c r="EE41" s="106"/>
      <c r="EF41" s="106"/>
      <c r="EG41" s="106"/>
      <c r="EH41" s="106"/>
      <c r="EI41" s="106"/>
      <c r="EJ41" s="106"/>
      <c r="EK41" s="106"/>
      <c r="EL41" s="106"/>
      <c r="EM41" s="106"/>
      <c r="EN41" s="106"/>
      <c r="EO41" s="106"/>
      <c r="EP41" s="106"/>
      <c r="EQ41" s="106"/>
      <c r="ER41" s="106"/>
      <c r="ES41" s="106"/>
      <c r="ET41" s="106"/>
      <c r="EU41" s="106"/>
      <c r="EV41" s="106"/>
      <c r="EW41" s="106"/>
      <c r="EX41" s="106"/>
      <c r="EY41" s="106"/>
      <c r="EZ41" s="106"/>
      <c r="FA41" s="106"/>
      <c r="FB41" s="106"/>
      <c r="FC41" s="106"/>
      <c r="FD41" s="106"/>
      <c r="FE41" s="106"/>
      <c r="FF41" s="106"/>
      <c r="FG41" s="106"/>
      <c r="FH41" s="106"/>
      <c r="FI41" s="106"/>
      <c r="FJ41" s="106"/>
      <c r="FK41" s="106"/>
      <c r="FL41" s="106"/>
      <c r="FM41" s="106"/>
      <c r="FN41" s="106"/>
      <c r="FO41" s="106"/>
      <c r="FP41" s="106"/>
      <c r="FQ41" s="106"/>
      <c r="FR41" s="106"/>
      <c r="FS41" s="106"/>
      <c r="FT41" s="106"/>
      <c r="FU41" s="106"/>
      <c r="FV41" s="106"/>
      <c r="FW41" s="106"/>
      <c r="FX41" s="106"/>
      <c r="FY41" s="106"/>
      <c r="FZ41" s="106"/>
      <c r="GA41" s="106"/>
      <c r="GB41" s="106"/>
      <c r="GC41" s="106"/>
      <c r="GD41" s="106"/>
      <c r="GE41" s="106"/>
      <c r="GF41" s="106"/>
      <c r="GG41" s="106"/>
      <c r="GH41" s="106"/>
      <c r="GI41" s="106"/>
      <c r="GJ41" s="106"/>
      <c r="GK41" s="106"/>
      <c r="GL41" s="106"/>
      <c r="GM41" s="106"/>
      <c r="GN41" s="106"/>
      <c r="GO41" s="106"/>
      <c r="GP41" s="106"/>
      <c r="GQ41" s="106"/>
      <c r="GR41" s="106"/>
      <c r="GS41" s="106"/>
      <c r="GT41" s="106"/>
      <c r="GU41" s="106"/>
      <c r="GV41" s="106"/>
      <c r="GW41" s="106"/>
      <c r="GX41" s="106"/>
      <c r="GY41" s="106"/>
      <c r="GZ41" s="106"/>
      <c r="HA41" s="106"/>
      <c r="HB41" s="106"/>
      <c r="HC41" s="106"/>
      <c r="HD41" s="106"/>
      <c r="HE41" s="106"/>
      <c r="HF41" s="106"/>
      <c r="HG41" s="106"/>
      <c r="HH41" s="106"/>
      <c r="HI41" s="106"/>
      <c r="HJ41" s="106"/>
      <c r="HK41" s="106"/>
      <c r="HL41" s="106"/>
      <c r="HM41" s="106"/>
      <c r="HN41" s="106"/>
      <c r="HO41" s="106"/>
      <c r="HP41" s="106"/>
      <c r="HQ41" s="106"/>
      <c r="HR41" s="106"/>
      <c r="HS41" s="106"/>
      <c r="HT41" s="106"/>
      <c r="HU41" s="106"/>
      <c r="HV41" s="106"/>
      <c r="HW41" s="106"/>
      <c r="HX41" s="106"/>
      <c r="HY41" s="106"/>
      <c r="HZ41" s="106"/>
      <c r="IA41" s="106"/>
      <c r="IB41" s="106"/>
      <c r="IC41" s="106"/>
      <c r="ID41" s="106"/>
      <c r="IE41" s="106"/>
      <c r="IF41" s="106"/>
      <c r="IG41" s="106"/>
      <c r="IH41" s="106"/>
      <c r="II41" s="106"/>
      <c r="IJ41" s="106"/>
      <c r="IK41" s="106"/>
      <c r="IL41" s="106"/>
      <c r="IM41" s="106"/>
      <c r="IN41" s="106"/>
      <c r="IO41" s="106"/>
      <c r="IP41" s="106"/>
      <c r="IQ41" s="106"/>
      <c r="IR41" s="106"/>
      <c r="IS41" s="106"/>
      <c r="IT41" s="106"/>
      <c r="IU41" s="106"/>
    </row>
    <row r="42" spans="1:255" s="107" customFormat="1" ht="12" customHeight="1" x14ac:dyDescent="0.25">
      <c r="A42" s="101"/>
      <c r="B42" s="102" t="s">
        <v>90</v>
      </c>
      <c r="C42" s="103" t="s">
        <v>25</v>
      </c>
      <c r="D42" s="103">
        <v>2</v>
      </c>
      <c r="E42" s="103" t="s">
        <v>97</v>
      </c>
      <c r="F42" s="104">
        <v>95000</v>
      </c>
      <c r="G42" s="105">
        <f t="shared" ref="G42" si="2">D42*F42</f>
        <v>190000</v>
      </c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06"/>
      <c r="DP42" s="106"/>
      <c r="DQ42" s="106"/>
      <c r="DR42" s="106"/>
      <c r="DS42" s="106"/>
      <c r="DT42" s="106"/>
      <c r="DU42" s="106"/>
      <c r="DV42" s="106"/>
      <c r="DW42" s="106"/>
      <c r="DX42" s="106"/>
      <c r="DY42" s="106"/>
      <c r="DZ42" s="106"/>
      <c r="EA42" s="106"/>
      <c r="EB42" s="106"/>
      <c r="EC42" s="106"/>
      <c r="ED42" s="106"/>
      <c r="EE42" s="106"/>
      <c r="EF42" s="106"/>
      <c r="EG42" s="106"/>
      <c r="EH42" s="106"/>
      <c r="EI42" s="106"/>
      <c r="EJ42" s="106"/>
      <c r="EK42" s="106"/>
      <c r="EL42" s="106"/>
      <c r="EM42" s="106"/>
      <c r="EN42" s="106"/>
      <c r="EO42" s="106"/>
      <c r="EP42" s="106"/>
      <c r="EQ42" s="106"/>
      <c r="ER42" s="106"/>
      <c r="ES42" s="106"/>
      <c r="ET42" s="106"/>
      <c r="EU42" s="106"/>
      <c r="EV42" s="106"/>
      <c r="EW42" s="106"/>
      <c r="EX42" s="106"/>
      <c r="EY42" s="106"/>
      <c r="EZ42" s="106"/>
      <c r="FA42" s="106"/>
      <c r="FB42" s="106"/>
      <c r="FC42" s="106"/>
      <c r="FD42" s="106"/>
      <c r="FE42" s="106"/>
      <c r="FF42" s="106"/>
      <c r="FG42" s="106"/>
      <c r="FH42" s="106"/>
      <c r="FI42" s="106"/>
      <c r="FJ42" s="106"/>
      <c r="FK42" s="106"/>
      <c r="FL42" s="106"/>
      <c r="FM42" s="106"/>
      <c r="FN42" s="106"/>
      <c r="FO42" s="106"/>
      <c r="FP42" s="106"/>
      <c r="FQ42" s="106"/>
      <c r="FR42" s="106"/>
      <c r="FS42" s="106"/>
      <c r="FT42" s="106"/>
      <c r="FU42" s="106"/>
      <c r="FV42" s="106"/>
      <c r="FW42" s="106"/>
      <c r="FX42" s="106"/>
      <c r="FY42" s="106"/>
      <c r="FZ42" s="106"/>
      <c r="GA42" s="106"/>
      <c r="GB42" s="106"/>
      <c r="GC42" s="106"/>
      <c r="GD42" s="106"/>
      <c r="GE42" s="106"/>
      <c r="GF42" s="106"/>
      <c r="GG42" s="106"/>
      <c r="GH42" s="106"/>
      <c r="GI42" s="106"/>
      <c r="GJ42" s="106"/>
      <c r="GK42" s="106"/>
      <c r="GL42" s="106"/>
      <c r="GM42" s="106"/>
      <c r="GN42" s="106"/>
      <c r="GO42" s="106"/>
      <c r="GP42" s="106"/>
      <c r="GQ42" s="106"/>
      <c r="GR42" s="106"/>
      <c r="GS42" s="106"/>
      <c r="GT42" s="106"/>
      <c r="GU42" s="106"/>
      <c r="GV42" s="106"/>
      <c r="GW42" s="106"/>
      <c r="GX42" s="106"/>
      <c r="GY42" s="106"/>
      <c r="GZ42" s="106"/>
      <c r="HA42" s="106"/>
      <c r="HB42" s="106"/>
      <c r="HC42" s="106"/>
      <c r="HD42" s="106"/>
      <c r="HE42" s="106"/>
      <c r="HF42" s="106"/>
      <c r="HG42" s="106"/>
      <c r="HH42" s="106"/>
      <c r="HI42" s="106"/>
      <c r="HJ42" s="106"/>
      <c r="HK42" s="106"/>
      <c r="HL42" s="106"/>
      <c r="HM42" s="106"/>
      <c r="HN42" s="106"/>
      <c r="HO42" s="106"/>
      <c r="HP42" s="106"/>
      <c r="HQ42" s="106"/>
      <c r="HR42" s="106"/>
      <c r="HS42" s="106"/>
      <c r="HT42" s="106"/>
      <c r="HU42" s="106"/>
      <c r="HV42" s="106"/>
      <c r="HW42" s="106"/>
      <c r="HX42" s="106"/>
      <c r="HY42" s="106"/>
      <c r="HZ42" s="106"/>
      <c r="IA42" s="106"/>
      <c r="IB42" s="106"/>
      <c r="IC42" s="106"/>
      <c r="ID42" s="106"/>
      <c r="IE42" s="106"/>
      <c r="IF42" s="106"/>
      <c r="IG42" s="106"/>
      <c r="IH42" s="106"/>
      <c r="II42" s="106"/>
      <c r="IJ42" s="106"/>
      <c r="IK42" s="106"/>
      <c r="IL42" s="106"/>
      <c r="IM42" s="106"/>
      <c r="IN42" s="106"/>
      <c r="IO42" s="106"/>
      <c r="IP42" s="106"/>
      <c r="IQ42" s="106"/>
      <c r="IR42" s="106"/>
      <c r="IS42" s="106"/>
      <c r="IT42" s="106"/>
      <c r="IU42" s="106"/>
    </row>
    <row r="43" spans="1:255" s="107" customFormat="1" ht="12" customHeight="1" x14ac:dyDescent="0.25">
      <c r="A43" s="101"/>
      <c r="B43" s="102" t="s">
        <v>91</v>
      </c>
      <c r="C43" s="103" t="s">
        <v>25</v>
      </c>
      <c r="D43" s="103">
        <v>2</v>
      </c>
      <c r="E43" s="103" t="s">
        <v>97</v>
      </c>
      <c r="F43" s="104">
        <v>220000</v>
      </c>
      <c r="G43" s="105">
        <f t="shared" si="1"/>
        <v>440000</v>
      </c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6"/>
      <c r="CQ43" s="106"/>
      <c r="CR43" s="106"/>
      <c r="CS43" s="106"/>
      <c r="CT43" s="106"/>
      <c r="CU43" s="106"/>
      <c r="CV43" s="106"/>
      <c r="CW43" s="106"/>
      <c r="CX43" s="106"/>
      <c r="CY43" s="106"/>
      <c r="CZ43" s="106"/>
      <c r="DA43" s="106"/>
      <c r="DB43" s="106"/>
      <c r="DC43" s="106"/>
      <c r="DD43" s="106"/>
      <c r="DE43" s="106"/>
      <c r="DF43" s="106"/>
      <c r="DG43" s="106"/>
      <c r="DH43" s="106"/>
      <c r="DI43" s="106"/>
      <c r="DJ43" s="106"/>
      <c r="DK43" s="106"/>
      <c r="DL43" s="106"/>
      <c r="DM43" s="106"/>
      <c r="DN43" s="106"/>
      <c r="DO43" s="106"/>
      <c r="DP43" s="106"/>
      <c r="DQ43" s="106"/>
      <c r="DR43" s="106"/>
      <c r="DS43" s="106"/>
      <c r="DT43" s="106"/>
      <c r="DU43" s="106"/>
      <c r="DV43" s="106"/>
      <c r="DW43" s="106"/>
      <c r="DX43" s="106"/>
      <c r="DY43" s="106"/>
      <c r="DZ43" s="106"/>
      <c r="EA43" s="106"/>
      <c r="EB43" s="106"/>
      <c r="EC43" s="106"/>
      <c r="ED43" s="106"/>
      <c r="EE43" s="106"/>
      <c r="EF43" s="106"/>
      <c r="EG43" s="106"/>
      <c r="EH43" s="106"/>
      <c r="EI43" s="106"/>
      <c r="EJ43" s="106"/>
      <c r="EK43" s="106"/>
      <c r="EL43" s="106"/>
      <c r="EM43" s="106"/>
      <c r="EN43" s="106"/>
      <c r="EO43" s="106"/>
      <c r="EP43" s="106"/>
      <c r="EQ43" s="106"/>
      <c r="ER43" s="106"/>
      <c r="ES43" s="106"/>
      <c r="ET43" s="106"/>
      <c r="EU43" s="106"/>
      <c r="EV43" s="106"/>
      <c r="EW43" s="106"/>
      <c r="EX43" s="106"/>
      <c r="EY43" s="106"/>
      <c r="EZ43" s="106"/>
      <c r="FA43" s="106"/>
      <c r="FB43" s="106"/>
      <c r="FC43" s="106"/>
      <c r="FD43" s="106"/>
      <c r="FE43" s="106"/>
      <c r="FF43" s="106"/>
      <c r="FG43" s="106"/>
      <c r="FH43" s="106"/>
      <c r="FI43" s="106"/>
      <c r="FJ43" s="106"/>
      <c r="FK43" s="106"/>
      <c r="FL43" s="106"/>
      <c r="FM43" s="106"/>
      <c r="FN43" s="106"/>
      <c r="FO43" s="106"/>
      <c r="FP43" s="106"/>
      <c r="FQ43" s="106"/>
      <c r="FR43" s="106"/>
      <c r="FS43" s="106"/>
      <c r="FT43" s="106"/>
      <c r="FU43" s="106"/>
      <c r="FV43" s="106"/>
      <c r="FW43" s="106"/>
      <c r="FX43" s="106"/>
      <c r="FY43" s="106"/>
      <c r="FZ43" s="106"/>
      <c r="GA43" s="106"/>
      <c r="GB43" s="106"/>
      <c r="GC43" s="106"/>
      <c r="GD43" s="106"/>
      <c r="GE43" s="106"/>
      <c r="GF43" s="106"/>
      <c r="GG43" s="106"/>
      <c r="GH43" s="106"/>
      <c r="GI43" s="106"/>
      <c r="GJ43" s="106"/>
      <c r="GK43" s="106"/>
      <c r="GL43" s="106"/>
      <c r="GM43" s="106"/>
      <c r="GN43" s="106"/>
      <c r="GO43" s="106"/>
      <c r="GP43" s="106"/>
      <c r="GQ43" s="106"/>
      <c r="GR43" s="106"/>
      <c r="GS43" s="106"/>
      <c r="GT43" s="106"/>
      <c r="GU43" s="106"/>
      <c r="GV43" s="106"/>
      <c r="GW43" s="106"/>
      <c r="GX43" s="106"/>
      <c r="GY43" s="106"/>
      <c r="GZ43" s="106"/>
      <c r="HA43" s="106"/>
      <c r="HB43" s="106"/>
      <c r="HC43" s="106"/>
      <c r="HD43" s="106"/>
      <c r="HE43" s="106"/>
      <c r="HF43" s="106"/>
      <c r="HG43" s="106"/>
      <c r="HH43" s="106"/>
      <c r="HI43" s="106"/>
      <c r="HJ43" s="106"/>
      <c r="HK43" s="106"/>
      <c r="HL43" s="106"/>
      <c r="HM43" s="106"/>
      <c r="HN43" s="106"/>
      <c r="HO43" s="106"/>
      <c r="HP43" s="106"/>
      <c r="HQ43" s="106"/>
      <c r="HR43" s="106"/>
      <c r="HS43" s="106"/>
      <c r="HT43" s="106"/>
      <c r="HU43" s="106"/>
      <c r="HV43" s="106"/>
      <c r="HW43" s="106"/>
      <c r="HX43" s="106"/>
      <c r="HY43" s="106"/>
      <c r="HZ43" s="106"/>
      <c r="IA43" s="106"/>
      <c r="IB43" s="106"/>
      <c r="IC43" s="106"/>
      <c r="ID43" s="106"/>
      <c r="IE43" s="106"/>
      <c r="IF43" s="106"/>
      <c r="IG43" s="106"/>
      <c r="IH43" s="106"/>
      <c r="II43" s="106"/>
      <c r="IJ43" s="106"/>
      <c r="IK43" s="106"/>
      <c r="IL43" s="106"/>
      <c r="IM43" s="106"/>
      <c r="IN43" s="106"/>
      <c r="IO43" s="106"/>
      <c r="IP43" s="106"/>
      <c r="IQ43" s="106"/>
      <c r="IR43" s="106"/>
      <c r="IS43" s="106"/>
      <c r="IT43" s="106"/>
      <c r="IU43" s="106"/>
    </row>
    <row r="44" spans="1:255" s="114" customFormat="1" ht="13.5" customHeight="1" x14ac:dyDescent="0.25">
      <c r="A44" s="108"/>
      <c r="B44" s="109" t="s">
        <v>26</v>
      </c>
      <c r="C44" s="110"/>
      <c r="D44" s="110"/>
      <c r="E44" s="110"/>
      <c r="F44" s="111"/>
      <c r="G44" s="112">
        <f>SUM(G37:G43)</f>
        <v>1720000</v>
      </c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13"/>
      <c r="BV44" s="113"/>
      <c r="BW44" s="113"/>
      <c r="BX44" s="113"/>
      <c r="BY44" s="113"/>
      <c r="BZ44" s="113"/>
      <c r="CA44" s="113"/>
      <c r="CB44" s="113"/>
      <c r="CC44" s="113"/>
      <c r="CD44" s="113"/>
      <c r="CE44" s="113"/>
      <c r="CF44" s="113"/>
      <c r="CG44" s="113"/>
      <c r="CH44" s="113"/>
      <c r="CI44" s="113"/>
      <c r="CJ44" s="113"/>
      <c r="CK44" s="113"/>
      <c r="CL44" s="113"/>
      <c r="CM44" s="113"/>
      <c r="CN44" s="113"/>
      <c r="CO44" s="113"/>
      <c r="CP44" s="113"/>
      <c r="CQ44" s="113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113"/>
      <c r="DC44" s="113"/>
      <c r="DD44" s="113"/>
      <c r="DE44" s="113"/>
      <c r="DF44" s="113"/>
      <c r="DG44" s="113"/>
      <c r="DH44" s="113"/>
      <c r="DI44" s="113"/>
      <c r="DJ44" s="113"/>
      <c r="DK44" s="113"/>
      <c r="DL44" s="113"/>
      <c r="DM44" s="113"/>
      <c r="DN44" s="113"/>
      <c r="DO44" s="113"/>
      <c r="DP44" s="113"/>
      <c r="DQ44" s="113"/>
      <c r="DR44" s="113"/>
      <c r="DS44" s="113"/>
      <c r="DT44" s="113"/>
      <c r="DU44" s="113"/>
      <c r="DV44" s="113"/>
      <c r="DW44" s="113"/>
      <c r="DX44" s="113"/>
      <c r="DY44" s="113"/>
      <c r="DZ44" s="113"/>
      <c r="EA44" s="113"/>
      <c r="EB44" s="113"/>
      <c r="EC44" s="113"/>
      <c r="ED44" s="113"/>
      <c r="EE44" s="113"/>
      <c r="EF44" s="113"/>
      <c r="EG44" s="113"/>
      <c r="EH44" s="113"/>
      <c r="EI44" s="113"/>
      <c r="EJ44" s="113"/>
      <c r="EK44" s="113"/>
      <c r="EL44" s="113"/>
      <c r="EM44" s="113"/>
      <c r="EN44" s="113"/>
      <c r="EO44" s="113"/>
      <c r="EP44" s="113"/>
      <c r="EQ44" s="113"/>
      <c r="ER44" s="113"/>
      <c r="ES44" s="113"/>
      <c r="ET44" s="113"/>
      <c r="EU44" s="113"/>
      <c r="EV44" s="113"/>
      <c r="EW44" s="113"/>
      <c r="EX44" s="113"/>
      <c r="EY44" s="113"/>
      <c r="EZ44" s="113"/>
      <c r="FA44" s="113"/>
      <c r="FB44" s="113"/>
      <c r="FC44" s="113"/>
      <c r="FD44" s="113"/>
      <c r="FE44" s="113"/>
      <c r="FF44" s="113"/>
      <c r="FG44" s="113"/>
      <c r="FH44" s="113"/>
      <c r="FI44" s="113"/>
      <c r="FJ44" s="113"/>
      <c r="FK44" s="113"/>
      <c r="FL44" s="113"/>
      <c r="FM44" s="113"/>
      <c r="FN44" s="113"/>
      <c r="FO44" s="113"/>
      <c r="FP44" s="113"/>
      <c r="FQ44" s="113"/>
      <c r="FR44" s="113"/>
      <c r="FS44" s="113"/>
      <c r="FT44" s="113"/>
      <c r="FU44" s="113"/>
      <c r="FV44" s="113"/>
      <c r="FW44" s="113"/>
      <c r="FX44" s="113"/>
      <c r="FY44" s="113"/>
      <c r="FZ44" s="113"/>
      <c r="GA44" s="113"/>
      <c r="GB44" s="113"/>
      <c r="GC44" s="113"/>
      <c r="GD44" s="113"/>
      <c r="GE44" s="113"/>
      <c r="GF44" s="113"/>
      <c r="GG44" s="113"/>
      <c r="GH44" s="113"/>
      <c r="GI44" s="113"/>
      <c r="GJ44" s="113"/>
      <c r="GK44" s="113"/>
      <c r="GL44" s="113"/>
      <c r="GM44" s="113"/>
      <c r="GN44" s="113"/>
      <c r="GO44" s="113"/>
      <c r="GP44" s="113"/>
      <c r="GQ44" s="113"/>
      <c r="GR44" s="113"/>
      <c r="GS44" s="113"/>
      <c r="GT44" s="113"/>
      <c r="GU44" s="113"/>
      <c r="GV44" s="113"/>
      <c r="GW44" s="113"/>
      <c r="GX44" s="113"/>
      <c r="GY44" s="113"/>
      <c r="GZ44" s="113"/>
      <c r="HA44" s="113"/>
      <c r="HB44" s="113"/>
      <c r="HC44" s="113"/>
      <c r="HD44" s="113"/>
      <c r="HE44" s="113"/>
      <c r="HF44" s="113"/>
      <c r="HG44" s="113"/>
      <c r="HH44" s="113"/>
      <c r="HI44" s="113"/>
      <c r="HJ44" s="113"/>
      <c r="HK44" s="113"/>
      <c r="HL44" s="113"/>
      <c r="HM44" s="113"/>
      <c r="HN44" s="113"/>
      <c r="HO44" s="113"/>
      <c r="HP44" s="113"/>
      <c r="HQ44" s="113"/>
      <c r="HR44" s="113"/>
      <c r="HS44" s="113"/>
      <c r="HT44" s="113"/>
      <c r="HU44" s="113"/>
      <c r="HV44" s="113"/>
      <c r="HW44" s="113"/>
      <c r="HX44" s="113"/>
      <c r="HY44" s="113"/>
      <c r="HZ44" s="113"/>
      <c r="IA44" s="113"/>
      <c r="IB44" s="113"/>
      <c r="IC44" s="113"/>
      <c r="ID44" s="113"/>
      <c r="IE44" s="113"/>
      <c r="IF44" s="113"/>
      <c r="IG44" s="113"/>
      <c r="IH44" s="113"/>
      <c r="II44" s="113"/>
      <c r="IJ44" s="113"/>
      <c r="IK44" s="113"/>
      <c r="IL44" s="113"/>
      <c r="IM44" s="113"/>
      <c r="IN44" s="113"/>
      <c r="IO44" s="113"/>
      <c r="IP44" s="113"/>
      <c r="IQ44" s="113"/>
      <c r="IR44" s="113"/>
      <c r="IS44" s="113"/>
      <c r="IT44" s="113"/>
      <c r="IU44" s="113"/>
    </row>
    <row r="45" spans="1:255" s="114" customFormat="1" ht="12" customHeight="1" x14ac:dyDescent="0.25">
      <c r="A45" s="115"/>
      <c r="B45" s="116"/>
      <c r="C45" s="117"/>
      <c r="D45" s="117"/>
      <c r="E45" s="118"/>
      <c r="F45" s="119"/>
      <c r="G45" s="119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  <c r="BF45" s="113"/>
      <c r="BG45" s="113"/>
      <c r="BH45" s="113"/>
      <c r="BI45" s="113"/>
      <c r="BJ45" s="113"/>
      <c r="BK45" s="113"/>
      <c r="BL45" s="113"/>
      <c r="BM45" s="113"/>
      <c r="BN45" s="113"/>
      <c r="BO45" s="113"/>
      <c r="BP45" s="113"/>
      <c r="BQ45" s="113"/>
      <c r="BR45" s="113"/>
      <c r="BS45" s="113"/>
      <c r="BT45" s="113"/>
      <c r="BU45" s="113"/>
      <c r="BV45" s="113"/>
      <c r="BW45" s="113"/>
      <c r="BX45" s="113"/>
      <c r="BY45" s="113"/>
      <c r="BZ45" s="113"/>
      <c r="CA45" s="113"/>
      <c r="CB45" s="113"/>
      <c r="CC45" s="113"/>
      <c r="CD45" s="113"/>
      <c r="CE45" s="113"/>
      <c r="CF45" s="113"/>
      <c r="CG45" s="113"/>
      <c r="CH45" s="113"/>
      <c r="CI45" s="113"/>
      <c r="CJ45" s="113"/>
      <c r="CK45" s="113"/>
      <c r="CL45" s="113"/>
      <c r="CM45" s="113"/>
      <c r="CN45" s="113"/>
      <c r="CO45" s="113"/>
      <c r="CP45" s="113"/>
      <c r="CQ45" s="113"/>
      <c r="CR45" s="113"/>
      <c r="CS45" s="113"/>
      <c r="CT45" s="113"/>
      <c r="CU45" s="113"/>
      <c r="CV45" s="113"/>
      <c r="CW45" s="113"/>
      <c r="CX45" s="113"/>
      <c r="CY45" s="113"/>
      <c r="CZ45" s="113"/>
      <c r="DA45" s="113"/>
      <c r="DB45" s="113"/>
      <c r="DC45" s="113"/>
      <c r="DD45" s="113"/>
      <c r="DE45" s="113"/>
      <c r="DF45" s="113"/>
      <c r="DG45" s="113"/>
      <c r="DH45" s="113"/>
      <c r="DI45" s="113"/>
      <c r="DJ45" s="113"/>
      <c r="DK45" s="113"/>
      <c r="DL45" s="113"/>
      <c r="DM45" s="113"/>
      <c r="DN45" s="113"/>
      <c r="DO45" s="113"/>
      <c r="DP45" s="113"/>
      <c r="DQ45" s="113"/>
      <c r="DR45" s="113"/>
      <c r="DS45" s="113"/>
      <c r="DT45" s="113"/>
      <c r="DU45" s="113"/>
      <c r="DV45" s="113"/>
      <c r="DW45" s="113"/>
      <c r="DX45" s="113"/>
      <c r="DY45" s="113"/>
      <c r="DZ45" s="113"/>
      <c r="EA45" s="113"/>
      <c r="EB45" s="113"/>
      <c r="EC45" s="113"/>
      <c r="ED45" s="113"/>
      <c r="EE45" s="113"/>
      <c r="EF45" s="113"/>
      <c r="EG45" s="113"/>
      <c r="EH45" s="113"/>
      <c r="EI45" s="113"/>
      <c r="EJ45" s="113"/>
      <c r="EK45" s="113"/>
      <c r="EL45" s="113"/>
      <c r="EM45" s="113"/>
      <c r="EN45" s="113"/>
      <c r="EO45" s="113"/>
      <c r="EP45" s="113"/>
      <c r="EQ45" s="113"/>
      <c r="ER45" s="113"/>
      <c r="ES45" s="113"/>
      <c r="ET45" s="113"/>
      <c r="EU45" s="113"/>
      <c r="EV45" s="113"/>
      <c r="EW45" s="113"/>
      <c r="EX45" s="113"/>
      <c r="EY45" s="113"/>
      <c r="EZ45" s="113"/>
      <c r="FA45" s="113"/>
      <c r="FB45" s="113"/>
      <c r="FC45" s="113"/>
      <c r="FD45" s="113"/>
      <c r="FE45" s="113"/>
      <c r="FF45" s="113"/>
      <c r="FG45" s="113"/>
      <c r="FH45" s="113"/>
      <c r="FI45" s="113"/>
      <c r="FJ45" s="113"/>
      <c r="FK45" s="113"/>
      <c r="FL45" s="113"/>
      <c r="FM45" s="113"/>
      <c r="FN45" s="113"/>
      <c r="FO45" s="113"/>
      <c r="FP45" s="113"/>
      <c r="FQ45" s="113"/>
      <c r="FR45" s="113"/>
      <c r="FS45" s="113"/>
      <c r="FT45" s="113"/>
      <c r="FU45" s="113"/>
      <c r="FV45" s="113"/>
      <c r="FW45" s="113"/>
      <c r="FX45" s="113"/>
      <c r="FY45" s="113"/>
      <c r="FZ45" s="113"/>
      <c r="GA45" s="113"/>
      <c r="GB45" s="113"/>
      <c r="GC45" s="113"/>
      <c r="GD45" s="113"/>
      <c r="GE45" s="113"/>
      <c r="GF45" s="113"/>
      <c r="GG45" s="113"/>
      <c r="GH45" s="113"/>
      <c r="GI45" s="113"/>
      <c r="GJ45" s="113"/>
      <c r="GK45" s="113"/>
      <c r="GL45" s="113"/>
      <c r="GM45" s="113"/>
      <c r="GN45" s="113"/>
      <c r="GO45" s="113"/>
      <c r="GP45" s="113"/>
      <c r="GQ45" s="113"/>
      <c r="GR45" s="113"/>
      <c r="GS45" s="113"/>
      <c r="GT45" s="113"/>
      <c r="GU45" s="113"/>
      <c r="GV45" s="113"/>
      <c r="GW45" s="113"/>
      <c r="GX45" s="113"/>
      <c r="GY45" s="113"/>
      <c r="GZ45" s="113"/>
      <c r="HA45" s="113"/>
      <c r="HB45" s="113"/>
      <c r="HC45" s="113"/>
      <c r="HD45" s="113"/>
      <c r="HE45" s="113"/>
      <c r="HF45" s="113"/>
      <c r="HG45" s="113"/>
      <c r="HH45" s="113"/>
      <c r="HI45" s="113"/>
      <c r="HJ45" s="113"/>
      <c r="HK45" s="113"/>
      <c r="HL45" s="113"/>
      <c r="HM45" s="113"/>
      <c r="HN45" s="113"/>
      <c r="HO45" s="113"/>
      <c r="HP45" s="113"/>
      <c r="HQ45" s="113"/>
      <c r="HR45" s="113"/>
      <c r="HS45" s="113"/>
      <c r="HT45" s="113"/>
      <c r="HU45" s="113"/>
      <c r="HV45" s="113"/>
      <c r="HW45" s="113"/>
      <c r="HX45" s="113"/>
      <c r="HY45" s="113"/>
      <c r="HZ45" s="113"/>
      <c r="IA45" s="113"/>
      <c r="IB45" s="113"/>
      <c r="IC45" s="113"/>
      <c r="ID45" s="113"/>
      <c r="IE45" s="113"/>
      <c r="IF45" s="113"/>
      <c r="IG45" s="113"/>
      <c r="IH45" s="113"/>
      <c r="II45" s="113"/>
      <c r="IJ45" s="113"/>
      <c r="IK45" s="113"/>
      <c r="IL45" s="113"/>
      <c r="IM45" s="113"/>
      <c r="IN45" s="113"/>
      <c r="IO45" s="113"/>
      <c r="IP45" s="113"/>
      <c r="IQ45" s="113"/>
      <c r="IR45" s="113"/>
      <c r="IS45" s="113"/>
      <c r="IT45" s="113"/>
      <c r="IU45" s="113"/>
    </row>
    <row r="46" spans="1:255" ht="12" customHeight="1" x14ac:dyDescent="0.25">
      <c r="A46" s="93"/>
      <c r="B46" s="94" t="s">
        <v>27</v>
      </c>
      <c r="C46" s="95"/>
      <c r="D46" s="96"/>
      <c r="E46" s="96"/>
      <c r="F46" s="97"/>
      <c r="G46" s="98"/>
    </row>
    <row r="47" spans="1:255" ht="24" customHeight="1" x14ac:dyDescent="0.25">
      <c r="A47" s="93"/>
      <c r="B47" s="99" t="s">
        <v>28</v>
      </c>
      <c r="C47" s="100" t="s">
        <v>29</v>
      </c>
      <c r="D47" s="100" t="s">
        <v>30</v>
      </c>
      <c r="E47" s="99" t="s">
        <v>17</v>
      </c>
      <c r="F47" s="100" t="s">
        <v>18</v>
      </c>
      <c r="G47" s="99" t="s">
        <v>19</v>
      </c>
    </row>
    <row r="48" spans="1:255" s="107" customFormat="1" ht="12" customHeight="1" x14ac:dyDescent="0.25">
      <c r="A48" s="101"/>
      <c r="B48" s="102" t="s">
        <v>115</v>
      </c>
      <c r="C48" s="103" t="s">
        <v>65</v>
      </c>
      <c r="D48" s="103">
        <v>12</v>
      </c>
      <c r="E48" s="103" t="s">
        <v>113</v>
      </c>
      <c r="F48" s="104">
        <v>6069</v>
      </c>
      <c r="G48" s="105">
        <f>D48*F48</f>
        <v>72828</v>
      </c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6"/>
      <c r="DC48" s="106"/>
      <c r="DD48" s="106"/>
      <c r="DE48" s="106"/>
      <c r="DF48" s="106"/>
      <c r="DG48" s="106"/>
      <c r="DH48" s="106"/>
      <c r="DI48" s="106"/>
      <c r="DJ48" s="106"/>
      <c r="DK48" s="106"/>
      <c r="DL48" s="106"/>
      <c r="DM48" s="106"/>
      <c r="DN48" s="106"/>
      <c r="DO48" s="106"/>
      <c r="DP48" s="106"/>
      <c r="DQ48" s="106"/>
      <c r="DR48" s="106"/>
      <c r="DS48" s="106"/>
      <c r="DT48" s="106"/>
      <c r="DU48" s="106"/>
      <c r="DV48" s="106"/>
      <c r="DW48" s="106"/>
      <c r="DX48" s="106"/>
      <c r="DY48" s="106"/>
      <c r="DZ48" s="106"/>
      <c r="EA48" s="106"/>
      <c r="EB48" s="106"/>
      <c r="EC48" s="106"/>
      <c r="ED48" s="106"/>
      <c r="EE48" s="106"/>
      <c r="EF48" s="106"/>
      <c r="EG48" s="106"/>
      <c r="EH48" s="106"/>
      <c r="EI48" s="106"/>
      <c r="EJ48" s="106"/>
      <c r="EK48" s="106"/>
      <c r="EL48" s="106"/>
      <c r="EM48" s="106"/>
      <c r="EN48" s="106"/>
      <c r="EO48" s="106"/>
      <c r="EP48" s="106"/>
      <c r="EQ48" s="106"/>
      <c r="ER48" s="106"/>
      <c r="ES48" s="106"/>
      <c r="ET48" s="106"/>
      <c r="EU48" s="106"/>
      <c r="EV48" s="106"/>
      <c r="EW48" s="106"/>
      <c r="EX48" s="106"/>
      <c r="EY48" s="106"/>
      <c r="EZ48" s="106"/>
      <c r="FA48" s="106"/>
      <c r="FB48" s="106"/>
      <c r="FC48" s="106"/>
      <c r="FD48" s="106"/>
      <c r="FE48" s="106"/>
      <c r="FF48" s="106"/>
      <c r="FG48" s="106"/>
      <c r="FH48" s="106"/>
      <c r="FI48" s="106"/>
      <c r="FJ48" s="106"/>
      <c r="FK48" s="106"/>
      <c r="FL48" s="106"/>
      <c r="FM48" s="106"/>
      <c r="FN48" s="106"/>
      <c r="FO48" s="106"/>
      <c r="FP48" s="106"/>
      <c r="FQ48" s="106"/>
      <c r="FR48" s="106"/>
      <c r="FS48" s="106"/>
      <c r="FT48" s="106"/>
      <c r="FU48" s="106"/>
      <c r="FV48" s="106"/>
      <c r="FW48" s="106"/>
      <c r="FX48" s="106"/>
      <c r="FY48" s="106"/>
      <c r="FZ48" s="106"/>
      <c r="GA48" s="106"/>
      <c r="GB48" s="106"/>
      <c r="GC48" s="106"/>
      <c r="GD48" s="106"/>
      <c r="GE48" s="106"/>
      <c r="GF48" s="106"/>
      <c r="GG48" s="106"/>
      <c r="GH48" s="106"/>
      <c r="GI48" s="106"/>
      <c r="GJ48" s="106"/>
      <c r="GK48" s="106"/>
      <c r="GL48" s="106"/>
      <c r="GM48" s="106"/>
      <c r="GN48" s="106"/>
      <c r="GO48" s="106"/>
      <c r="GP48" s="106"/>
      <c r="GQ48" s="106"/>
      <c r="GR48" s="106"/>
      <c r="GS48" s="106"/>
      <c r="GT48" s="106"/>
      <c r="GU48" s="106"/>
      <c r="GV48" s="106"/>
      <c r="GW48" s="106"/>
      <c r="GX48" s="106"/>
      <c r="GY48" s="106"/>
      <c r="GZ48" s="106"/>
      <c r="HA48" s="106"/>
      <c r="HB48" s="106"/>
      <c r="HC48" s="106"/>
      <c r="HD48" s="106"/>
      <c r="HE48" s="106"/>
      <c r="HF48" s="106"/>
      <c r="HG48" s="106"/>
      <c r="HH48" s="106"/>
      <c r="HI48" s="106"/>
      <c r="HJ48" s="106"/>
      <c r="HK48" s="106"/>
      <c r="HL48" s="106"/>
      <c r="HM48" s="106"/>
      <c r="HN48" s="106"/>
      <c r="HO48" s="106"/>
      <c r="HP48" s="106"/>
      <c r="HQ48" s="106"/>
      <c r="HR48" s="106"/>
      <c r="HS48" s="106"/>
      <c r="HT48" s="106"/>
      <c r="HU48" s="106"/>
      <c r="HV48" s="106"/>
      <c r="HW48" s="106"/>
      <c r="HX48" s="106"/>
      <c r="HY48" s="106"/>
      <c r="HZ48" s="106"/>
      <c r="IA48" s="106"/>
      <c r="IB48" s="106"/>
      <c r="IC48" s="106"/>
      <c r="ID48" s="106"/>
      <c r="IE48" s="106"/>
      <c r="IF48" s="106"/>
      <c r="IG48" s="106"/>
      <c r="IH48" s="106"/>
      <c r="II48" s="106"/>
      <c r="IJ48" s="106"/>
      <c r="IK48" s="106"/>
      <c r="IL48" s="106"/>
      <c r="IM48" s="106"/>
      <c r="IN48" s="106"/>
      <c r="IO48" s="106"/>
      <c r="IP48" s="106"/>
      <c r="IQ48" s="106"/>
      <c r="IR48" s="106"/>
      <c r="IS48" s="106"/>
      <c r="IT48" s="106"/>
      <c r="IU48" s="106"/>
    </row>
    <row r="49" spans="1:255" s="107" customFormat="1" ht="12" customHeight="1" x14ac:dyDescent="0.25">
      <c r="A49" s="101"/>
      <c r="B49" s="102" t="s">
        <v>98</v>
      </c>
      <c r="C49" s="103" t="s">
        <v>60</v>
      </c>
      <c r="D49" s="103">
        <v>2.6</v>
      </c>
      <c r="E49" s="103" t="s">
        <v>108</v>
      </c>
      <c r="F49" s="104">
        <v>17612</v>
      </c>
      <c r="G49" s="105">
        <f t="shared" ref="G49:G58" si="3">D49*F49</f>
        <v>45791.200000000004</v>
      </c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6"/>
      <c r="DC49" s="106"/>
      <c r="DD49" s="106"/>
      <c r="DE49" s="106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6"/>
      <c r="DQ49" s="106"/>
      <c r="DR49" s="106"/>
      <c r="DS49" s="106"/>
      <c r="DT49" s="106"/>
      <c r="DU49" s="106"/>
      <c r="DV49" s="106"/>
      <c r="DW49" s="106"/>
      <c r="DX49" s="106"/>
      <c r="DY49" s="106"/>
      <c r="DZ49" s="106"/>
      <c r="EA49" s="106"/>
      <c r="EB49" s="106"/>
      <c r="EC49" s="106"/>
      <c r="ED49" s="106"/>
      <c r="EE49" s="106"/>
      <c r="EF49" s="106"/>
      <c r="EG49" s="106"/>
      <c r="EH49" s="106"/>
      <c r="EI49" s="106"/>
      <c r="EJ49" s="106"/>
      <c r="EK49" s="106"/>
      <c r="EL49" s="106"/>
      <c r="EM49" s="106"/>
      <c r="EN49" s="106"/>
      <c r="EO49" s="106"/>
      <c r="EP49" s="106"/>
      <c r="EQ49" s="106"/>
      <c r="ER49" s="106"/>
      <c r="ES49" s="106"/>
      <c r="ET49" s="106"/>
      <c r="EU49" s="106"/>
      <c r="EV49" s="106"/>
      <c r="EW49" s="106"/>
      <c r="EX49" s="106"/>
      <c r="EY49" s="106"/>
      <c r="EZ49" s="106"/>
      <c r="FA49" s="106"/>
      <c r="FB49" s="106"/>
      <c r="FC49" s="106"/>
      <c r="FD49" s="106"/>
      <c r="FE49" s="106"/>
      <c r="FF49" s="106"/>
      <c r="FG49" s="106"/>
      <c r="FH49" s="106"/>
      <c r="FI49" s="106"/>
      <c r="FJ49" s="106"/>
      <c r="FK49" s="106"/>
      <c r="FL49" s="106"/>
      <c r="FM49" s="106"/>
      <c r="FN49" s="106"/>
      <c r="FO49" s="106"/>
      <c r="FP49" s="106"/>
      <c r="FQ49" s="106"/>
      <c r="FR49" s="106"/>
      <c r="FS49" s="106"/>
      <c r="FT49" s="106"/>
      <c r="FU49" s="106"/>
      <c r="FV49" s="106"/>
      <c r="FW49" s="106"/>
      <c r="FX49" s="106"/>
      <c r="FY49" s="106"/>
      <c r="FZ49" s="106"/>
      <c r="GA49" s="106"/>
      <c r="GB49" s="106"/>
      <c r="GC49" s="106"/>
      <c r="GD49" s="106"/>
      <c r="GE49" s="106"/>
      <c r="GF49" s="106"/>
      <c r="GG49" s="106"/>
      <c r="GH49" s="106"/>
      <c r="GI49" s="106"/>
      <c r="GJ49" s="106"/>
      <c r="GK49" s="106"/>
      <c r="GL49" s="106"/>
      <c r="GM49" s="106"/>
      <c r="GN49" s="106"/>
      <c r="GO49" s="106"/>
      <c r="GP49" s="106"/>
      <c r="GQ49" s="106"/>
      <c r="GR49" s="106"/>
      <c r="GS49" s="106"/>
      <c r="GT49" s="106"/>
      <c r="GU49" s="106"/>
      <c r="GV49" s="106"/>
      <c r="GW49" s="106"/>
      <c r="GX49" s="106"/>
      <c r="GY49" s="106"/>
      <c r="GZ49" s="106"/>
      <c r="HA49" s="106"/>
      <c r="HB49" s="106"/>
      <c r="HC49" s="106"/>
      <c r="HD49" s="106"/>
      <c r="HE49" s="106"/>
      <c r="HF49" s="106"/>
      <c r="HG49" s="106"/>
      <c r="HH49" s="106"/>
      <c r="HI49" s="106"/>
      <c r="HJ49" s="106"/>
      <c r="HK49" s="106"/>
      <c r="HL49" s="106"/>
      <c r="HM49" s="106"/>
      <c r="HN49" s="106"/>
      <c r="HO49" s="106"/>
      <c r="HP49" s="106"/>
      <c r="HQ49" s="106"/>
      <c r="HR49" s="106"/>
      <c r="HS49" s="106"/>
      <c r="HT49" s="106"/>
      <c r="HU49" s="106"/>
      <c r="HV49" s="106"/>
      <c r="HW49" s="106"/>
      <c r="HX49" s="106"/>
      <c r="HY49" s="106"/>
      <c r="HZ49" s="106"/>
      <c r="IA49" s="106"/>
      <c r="IB49" s="106"/>
      <c r="IC49" s="106"/>
      <c r="ID49" s="106"/>
      <c r="IE49" s="106"/>
      <c r="IF49" s="106"/>
      <c r="IG49" s="106"/>
      <c r="IH49" s="106"/>
      <c r="II49" s="106"/>
      <c r="IJ49" s="106"/>
      <c r="IK49" s="106"/>
      <c r="IL49" s="106"/>
      <c r="IM49" s="106"/>
      <c r="IN49" s="106"/>
      <c r="IO49" s="106"/>
      <c r="IP49" s="106"/>
      <c r="IQ49" s="106"/>
      <c r="IR49" s="106"/>
      <c r="IS49" s="106"/>
      <c r="IT49" s="106"/>
      <c r="IU49" s="106"/>
    </row>
    <row r="50" spans="1:255" s="107" customFormat="1" ht="12" customHeight="1" x14ac:dyDescent="0.25">
      <c r="A50" s="101"/>
      <c r="B50" s="102" t="s">
        <v>114</v>
      </c>
      <c r="C50" s="103" t="s">
        <v>66</v>
      </c>
      <c r="D50" s="103">
        <v>1.2</v>
      </c>
      <c r="E50" s="103" t="s">
        <v>124</v>
      </c>
      <c r="F50" s="104">
        <v>21320</v>
      </c>
      <c r="G50" s="105">
        <f t="shared" si="3"/>
        <v>25584</v>
      </c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106"/>
      <c r="BT50" s="106"/>
      <c r="BU50" s="106"/>
      <c r="BV50" s="106"/>
      <c r="BW50" s="106"/>
      <c r="BX50" s="106"/>
      <c r="BY50" s="106"/>
      <c r="BZ50" s="106"/>
      <c r="CA50" s="106"/>
      <c r="CB50" s="106"/>
      <c r="CC50" s="106"/>
      <c r="CD50" s="106"/>
      <c r="CE50" s="106"/>
      <c r="CF50" s="106"/>
      <c r="CG50" s="106"/>
      <c r="CH50" s="106"/>
      <c r="CI50" s="106"/>
      <c r="CJ50" s="106"/>
      <c r="CK50" s="106"/>
      <c r="CL50" s="106"/>
      <c r="CM50" s="106"/>
      <c r="CN50" s="106"/>
      <c r="CO50" s="106"/>
      <c r="CP50" s="106"/>
      <c r="CQ50" s="106"/>
      <c r="CR50" s="106"/>
      <c r="CS50" s="106"/>
      <c r="CT50" s="106"/>
      <c r="CU50" s="106"/>
      <c r="CV50" s="106"/>
      <c r="CW50" s="106"/>
      <c r="CX50" s="106"/>
      <c r="CY50" s="106"/>
      <c r="CZ50" s="106"/>
      <c r="DA50" s="106"/>
      <c r="DB50" s="106"/>
      <c r="DC50" s="106"/>
      <c r="DD50" s="106"/>
      <c r="DE50" s="106"/>
      <c r="DF50" s="106"/>
      <c r="DG50" s="106"/>
      <c r="DH50" s="106"/>
      <c r="DI50" s="106"/>
      <c r="DJ50" s="106"/>
      <c r="DK50" s="106"/>
      <c r="DL50" s="106"/>
      <c r="DM50" s="106"/>
      <c r="DN50" s="106"/>
      <c r="DO50" s="106"/>
      <c r="DP50" s="106"/>
      <c r="DQ50" s="106"/>
      <c r="DR50" s="106"/>
      <c r="DS50" s="106"/>
      <c r="DT50" s="106"/>
      <c r="DU50" s="106"/>
      <c r="DV50" s="106"/>
      <c r="DW50" s="106"/>
      <c r="DX50" s="106"/>
      <c r="DY50" s="106"/>
      <c r="DZ50" s="106"/>
      <c r="EA50" s="106"/>
      <c r="EB50" s="106"/>
      <c r="EC50" s="106"/>
      <c r="ED50" s="106"/>
      <c r="EE50" s="106"/>
      <c r="EF50" s="106"/>
      <c r="EG50" s="106"/>
      <c r="EH50" s="106"/>
      <c r="EI50" s="106"/>
      <c r="EJ50" s="106"/>
      <c r="EK50" s="106"/>
      <c r="EL50" s="106"/>
      <c r="EM50" s="106"/>
      <c r="EN50" s="106"/>
      <c r="EO50" s="106"/>
      <c r="EP50" s="106"/>
      <c r="EQ50" s="106"/>
      <c r="ER50" s="106"/>
      <c r="ES50" s="106"/>
      <c r="ET50" s="106"/>
      <c r="EU50" s="106"/>
      <c r="EV50" s="106"/>
      <c r="EW50" s="106"/>
      <c r="EX50" s="106"/>
      <c r="EY50" s="106"/>
      <c r="EZ50" s="106"/>
      <c r="FA50" s="106"/>
      <c r="FB50" s="106"/>
      <c r="FC50" s="106"/>
      <c r="FD50" s="106"/>
      <c r="FE50" s="106"/>
      <c r="FF50" s="106"/>
      <c r="FG50" s="106"/>
      <c r="FH50" s="106"/>
      <c r="FI50" s="106"/>
      <c r="FJ50" s="106"/>
      <c r="FK50" s="106"/>
      <c r="FL50" s="106"/>
      <c r="FM50" s="106"/>
      <c r="FN50" s="106"/>
      <c r="FO50" s="106"/>
      <c r="FP50" s="106"/>
      <c r="FQ50" s="106"/>
      <c r="FR50" s="106"/>
      <c r="FS50" s="106"/>
      <c r="FT50" s="106"/>
      <c r="FU50" s="106"/>
      <c r="FV50" s="106"/>
      <c r="FW50" s="106"/>
      <c r="FX50" s="106"/>
      <c r="FY50" s="106"/>
      <c r="FZ50" s="106"/>
      <c r="GA50" s="106"/>
      <c r="GB50" s="106"/>
      <c r="GC50" s="106"/>
      <c r="GD50" s="106"/>
      <c r="GE50" s="106"/>
      <c r="GF50" s="106"/>
      <c r="GG50" s="106"/>
      <c r="GH50" s="106"/>
      <c r="GI50" s="106"/>
      <c r="GJ50" s="106"/>
      <c r="GK50" s="106"/>
      <c r="GL50" s="106"/>
      <c r="GM50" s="106"/>
      <c r="GN50" s="106"/>
      <c r="GO50" s="106"/>
      <c r="GP50" s="106"/>
      <c r="GQ50" s="106"/>
      <c r="GR50" s="106"/>
      <c r="GS50" s="106"/>
      <c r="GT50" s="106"/>
      <c r="GU50" s="106"/>
      <c r="GV50" s="106"/>
      <c r="GW50" s="106"/>
      <c r="GX50" s="106"/>
      <c r="GY50" s="106"/>
      <c r="GZ50" s="106"/>
      <c r="HA50" s="106"/>
      <c r="HB50" s="106"/>
      <c r="HC50" s="106"/>
      <c r="HD50" s="106"/>
      <c r="HE50" s="106"/>
      <c r="HF50" s="106"/>
      <c r="HG50" s="106"/>
      <c r="HH50" s="106"/>
      <c r="HI50" s="106"/>
      <c r="HJ50" s="106"/>
      <c r="HK50" s="106"/>
      <c r="HL50" s="106"/>
      <c r="HM50" s="106"/>
      <c r="HN50" s="106"/>
      <c r="HO50" s="106"/>
      <c r="HP50" s="106"/>
      <c r="HQ50" s="106"/>
      <c r="HR50" s="106"/>
      <c r="HS50" s="106"/>
      <c r="HT50" s="106"/>
      <c r="HU50" s="106"/>
      <c r="HV50" s="106"/>
      <c r="HW50" s="106"/>
      <c r="HX50" s="106"/>
      <c r="HY50" s="106"/>
      <c r="HZ50" s="106"/>
      <c r="IA50" s="106"/>
      <c r="IB50" s="106"/>
      <c r="IC50" s="106"/>
      <c r="ID50" s="106"/>
      <c r="IE50" s="106"/>
      <c r="IF50" s="106"/>
      <c r="IG50" s="106"/>
      <c r="IH50" s="106"/>
      <c r="II50" s="106"/>
      <c r="IJ50" s="106"/>
      <c r="IK50" s="106"/>
      <c r="IL50" s="106"/>
      <c r="IM50" s="106"/>
      <c r="IN50" s="106"/>
      <c r="IO50" s="106"/>
      <c r="IP50" s="106"/>
      <c r="IQ50" s="106"/>
      <c r="IR50" s="106"/>
      <c r="IS50" s="106"/>
      <c r="IT50" s="106"/>
      <c r="IU50" s="106"/>
    </row>
    <row r="51" spans="1:255" s="107" customFormat="1" ht="12" customHeight="1" x14ac:dyDescent="0.25">
      <c r="A51" s="101"/>
      <c r="B51" s="102" t="s">
        <v>116</v>
      </c>
      <c r="C51" s="103" t="s">
        <v>66</v>
      </c>
      <c r="D51" s="103">
        <v>1</v>
      </c>
      <c r="E51" s="103" t="s">
        <v>93</v>
      </c>
      <c r="F51" s="104">
        <v>31647</v>
      </c>
      <c r="G51" s="105">
        <f>D51*F51</f>
        <v>31647</v>
      </c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106"/>
      <c r="BT51" s="106"/>
      <c r="BU51" s="106"/>
      <c r="BV51" s="106"/>
      <c r="BW51" s="106"/>
      <c r="BX51" s="106"/>
      <c r="BY51" s="106"/>
      <c r="BZ51" s="106"/>
      <c r="CA51" s="106"/>
      <c r="CB51" s="106"/>
      <c r="CC51" s="106"/>
      <c r="CD51" s="106"/>
      <c r="CE51" s="106"/>
      <c r="CF51" s="106"/>
      <c r="CG51" s="106"/>
      <c r="CH51" s="106"/>
      <c r="CI51" s="106"/>
      <c r="CJ51" s="106"/>
      <c r="CK51" s="106"/>
      <c r="CL51" s="106"/>
      <c r="CM51" s="106"/>
      <c r="CN51" s="106"/>
      <c r="CO51" s="106"/>
      <c r="CP51" s="106"/>
      <c r="CQ51" s="106"/>
      <c r="CR51" s="106"/>
      <c r="CS51" s="106"/>
      <c r="CT51" s="106"/>
      <c r="CU51" s="106"/>
      <c r="CV51" s="106"/>
      <c r="CW51" s="106"/>
      <c r="CX51" s="106"/>
      <c r="CY51" s="106"/>
      <c r="CZ51" s="106"/>
      <c r="DA51" s="106"/>
      <c r="DB51" s="106"/>
      <c r="DC51" s="106"/>
      <c r="DD51" s="106"/>
      <c r="DE51" s="106"/>
      <c r="DF51" s="106"/>
      <c r="DG51" s="106"/>
      <c r="DH51" s="106"/>
      <c r="DI51" s="106"/>
      <c r="DJ51" s="106"/>
      <c r="DK51" s="106"/>
      <c r="DL51" s="106"/>
      <c r="DM51" s="106"/>
      <c r="DN51" s="106"/>
      <c r="DO51" s="106"/>
      <c r="DP51" s="106"/>
      <c r="DQ51" s="106"/>
      <c r="DR51" s="106"/>
      <c r="DS51" s="106"/>
      <c r="DT51" s="106"/>
      <c r="DU51" s="106"/>
      <c r="DV51" s="106"/>
      <c r="DW51" s="106"/>
      <c r="DX51" s="106"/>
      <c r="DY51" s="106"/>
      <c r="DZ51" s="106"/>
      <c r="EA51" s="106"/>
      <c r="EB51" s="106"/>
      <c r="EC51" s="106"/>
      <c r="ED51" s="106"/>
      <c r="EE51" s="106"/>
      <c r="EF51" s="106"/>
      <c r="EG51" s="106"/>
      <c r="EH51" s="106"/>
      <c r="EI51" s="106"/>
      <c r="EJ51" s="106"/>
      <c r="EK51" s="106"/>
      <c r="EL51" s="106"/>
      <c r="EM51" s="106"/>
      <c r="EN51" s="106"/>
      <c r="EO51" s="106"/>
      <c r="EP51" s="106"/>
      <c r="EQ51" s="106"/>
      <c r="ER51" s="106"/>
      <c r="ES51" s="106"/>
      <c r="ET51" s="106"/>
      <c r="EU51" s="106"/>
      <c r="EV51" s="106"/>
      <c r="EW51" s="106"/>
      <c r="EX51" s="106"/>
      <c r="EY51" s="106"/>
      <c r="EZ51" s="106"/>
      <c r="FA51" s="106"/>
      <c r="FB51" s="106"/>
      <c r="FC51" s="106"/>
      <c r="FD51" s="106"/>
      <c r="FE51" s="106"/>
      <c r="FF51" s="106"/>
      <c r="FG51" s="106"/>
      <c r="FH51" s="106"/>
      <c r="FI51" s="106"/>
      <c r="FJ51" s="106"/>
      <c r="FK51" s="106"/>
      <c r="FL51" s="106"/>
      <c r="FM51" s="106"/>
      <c r="FN51" s="106"/>
      <c r="FO51" s="106"/>
      <c r="FP51" s="106"/>
      <c r="FQ51" s="106"/>
      <c r="FR51" s="106"/>
      <c r="FS51" s="106"/>
      <c r="FT51" s="106"/>
      <c r="FU51" s="106"/>
      <c r="FV51" s="106"/>
      <c r="FW51" s="106"/>
      <c r="FX51" s="106"/>
      <c r="FY51" s="106"/>
      <c r="FZ51" s="106"/>
      <c r="GA51" s="106"/>
      <c r="GB51" s="106"/>
      <c r="GC51" s="106"/>
      <c r="GD51" s="106"/>
      <c r="GE51" s="106"/>
      <c r="GF51" s="106"/>
      <c r="GG51" s="106"/>
      <c r="GH51" s="106"/>
      <c r="GI51" s="106"/>
      <c r="GJ51" s="106"/>
      <c r="GK51" s="106"/>
      <c r="GL51" s="106"/>
      <c r="GM51" s="106"/>
      <c r="GN51" s="106"/>
      <c r="GO51" s="106"/>
      <c r="GP51" s="106"/>
      <c r="GQ51" s="106"/>
      <c r="GR51" s="106"/>
      <c r="GS51" s="106"/>
      <c r="GT51" s="106"/>
      <c r="GU51" s="106"/>
      <c r="GV51" s="106"/>
      <c r="GW51" s="106"/>
      <c r="GX51" s="106"/>
      <c r="GY51" s="106"/>
      <c r="GZ51" s="106"/>
      <c r="HA51" s="106"/>
      <c r="HB51" s="106"/>
      <c r="HC51" s="106"/>
      <c r="HD51" s="106"/>
      <c r="HE51" s="106"/>
      <c r="HF51" s="106"/>
      <c r="HG51" s="106"/>
      <c r="HH51" s="106"/>
      <c r="HI51" s="106"/>
      <c r="HJ51" s="106"/>
      <c r="HK51" s="106"/>
      <c r="HL51" s="106"/>
      <c r="HM51" s="106"/>
      <c r="HN51" s="106"/>
      <c r="HO51" s="106"/>
      <c r="HP51" s="106"/>
      <c r="HQ51" s="106"/>
      <c r="HR51" s="106"/>
      <c r="HS51" s="106"/>
      <c r="HT51" s="106"/>
      <c r="HU51" s="106"/>
      <c r="HV51" s="106"/>
      <c r="HW51" s="106"/>
      <c r="HX51" s="106"/>
      <c r="HY51" s="106"/>
      <c r="HZ51" s="106"/>
      <c r="IA51" s="106"/>
      <c r="IB51" s="106"/>
      <c r="IC51" s="106"/>
      <c r="ID51" s="106"/>
      <c r="IE51" s="106"/>
      <c r="IF51" s="106"/>
      <c r="IG51" s="106"/>
      <c r="IH51" s="106"/>
      <c r="II51" s="106"/>
      <c r="IJ51" s="106"/>
      <c r="IK51" s="106"/>
      <c r="IL51" s="106"/>
      <c r="IM51" s="106"/>
      <c r="IN51" s="106"/>
      <c r="IO51" s="106"/>
      <c r="IP51" s="106"/>
      <c r="IQ51" s="106"/>
      <c r="IR51" s="106"/>
      <c r="IS51" s="106"/>
      <c r="IT51" s="106"/>
      <c r="IU51" s="106"/>
    </row>
    <row r="52" spans="1:255" s="107" customFormat="1" ht="12" customHeight="1" x14ac:dyDescent="0.25">
      <c r="A52" s="101"/>
      <c r="B52" s="102" t="s">
        <v>99</v>
      </c>
      <c r="C52" s="103" t="s">
        <v>66</v>
      </c>
      <c r="D52" s="103">
        <v>1.8</v>
      </c>
      <c r="E52" s="103" t="s">
        <v>93</v>
      </c>
      <c r="F52" s="104">
        <v>23205</v>
      </c>
      <c r="G52" s="105">
        <f>D52*F52</f>
        <v>41769</v>
      </c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/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106"/>
      <c r="DM52" s="106"/>
      <c r="DN52" s="106"/>
      <c r="DO52" s="106"/>
      <c r="DP52" s="106"/>
      <c r="DQ52" s="106"/>
      <c r="DR52" s="106"/>
      <c r="DS52" s="106"/>
      <c r="DT52" s="106"/>
      <c r="DU52" s="106"/>
      <c r="DV52" s="106"/>
      <c r="DW52" s="106"/>
      <c r="DX52" s="106"/>
      <c r="DY52" s="106"/>
      <c r="DZ52" s="106"/>
      <c r="EA52" s="106"/>
      <c r="EB52" s="106"/>
      <c r="EC52" s="106"/>
      <c r="ED52" s="106"/>
      <c r="EE52" s="106"/>
      <c r="EF52" s="106"/>
      <c r="EG52" s="106"/>
      <c r="EH52" s="106"/>
      <c r="EI52" s="106"/>
      <c r="EJ52" s="106"/>
      <c r="EK52" s="106"/>
      <c r="EL52" s="106"/>
      <c r="EM52" s="106"/>
      <c r="EN52" s="106"/>
      <c r="EO52" s="106"/>
      <c r="EP52" s="106"/>
      <c r="EQ52" s="106"/>
      <c r="ER52" s="106"/>
      <c r="ES52" s="106"/>
      <c r="ET52" s="106"/>
      <c r="EU52" s="106"/>
      <c r="EV52" s="106"/>
      <c r="EW52" s="106"/>
      <c r="EX52" s="106"/>
      <c r="EY52" s="106"/>
      <c r="EZ52" s="106"/>
      <c r="FA52" s="106"/>
      <c r="FB52" s="106"/>
      <c r="FC52" s="106"/>
      <c r="FD52" s="106"/>
      <c r="FE52" s="106"/>
      <c r="FF52" s="106"/>
      <c r="FG52" s="106"/>
      <c r="FH52" s="106"/>
      <c r="FI52" s="106"/>
      <c r="FJ52" s="106"/>
      <c r="FK52" s="106"/>
      <c r="FL52" s="106"/>
      <c r="FM52" s="106"/>
      <c r="FN52" s="106"/>
      <c r="FO52" s="106"/>
      <c r="FP52" s="106"/>
      <c r="FQ52" s="106"/>
      <c r="FR52" s="106"/>
      <c r="FS52" s="106"/>
      <c r="FT52" s="106"/>
      <c r="FU52" s="106"/>
      <c r="FV52" s="106"/>
      <c r="FW52" s="106"/>
      <c r="FX52" s="106"/>
      <c r="FY52" s="106"/>
      <c r="FZ52" s="106"/>
      <c r="GA52" s="106"/>
      <c r="GB52" s="106"/>
      <c r="GC52" s="106"/>
      <c r="GD52" s="106"/>
      <c r="GE52" s="106"/>
      <c r="GF52" s="106"/>
      <c r="GG52" s="106"/>
      <c r="GH52" s="106"/>
      <c r="GI52" s="106"/>
      <c r="GJ52" s="106"/>
      <c r="GK52" s="106"/>
      <c r="GL52" s="106"/>
      <c r="GM52" s="106"/>
      <c r="GN52" s="106"/>
      <c r="GO52" s="106"/>
      <c r="GP52" s="106"/>
      <c r="GQ52" s="106"/>
      <c r="GR52" s="106"/>
      <c r="GS52" s="106"/>
      <c r="GT52" s="106"/>
      <c r="GU52" s="106"/>
      <c r="GV52" s="106"/>
      <c r="GW52" s="106"/>
      <c r="GX52" s="106"/>
      <c r="GY52" s="106"/>
      <c r="GZ52" s="106"/>
      <c r="HA52" s="106"/>
      <c r="HB52" s="106"/>
      <c r="HC52" s="106"/>
      <c r="HD52" s="106"/>
      <c r="HE52" s="106"/>
      <c r="HF52" s="106"/>
      <c r="HG52" s="106"/>
      <c r="HH52" s="106"/>
      <c r="HI52" s="106"/>
      <c r="HJ52" s="106"/>
      <c r="HK52" s="106"/>
      <c r="HL52" s="106"/>
      <c r="HM52" s="106"/>
      <c r="HN52" s="106"/>
      <c r="HO52" s="106"/>
      <c r="HP52" s="106"/>
      <c r="HQ52" s="106"/>
      <c r="HR52" s="106"/>
      <c r="HS52" s="106"/>
      <c r="HT52" s="106"/>
      <c r="HU52" s="106"/>
      <c r="HV52" s="106"/>
      <c r="HW52" s="106"/>
      <c r="HX52" s="106"/>
      <c r="HY52" s="106"/>
      <c r="HZ52" s="106"/>
      <c r="IA52" s="106"/>
      <c r="IB52" s="106"/>
      <c r="IC52" s="106"/>
      <c r="ID52" s="106"/>
      <c r="IE52" s="106"/>
      <c r="IF52" s="106"/>
      <c r="IG52" s="106"/>
      <c r="IH52" s="106"/>
      <c r="II52" s="106"/>
      <c r="IJ52" s="106"/>
      <c r="IK52" s="106"/>
      <c r="IL52" s="106"/>
      <c r="IM52" s="106"/>
      <c r="IN52" s="106"/>
      <c r="IO52" s="106"/>
      <c r="IP52" s="106"/>
      <c r="IQ52" s="106"/>
      <c r="IR52" s="106"/>
      <c r="IS52" s="106"/>
      <c r="IT52" s="106"/>
      <c r="IU52" s="106"/>
    </row>
    <row r="53" spans="1:255" s="107" customFormat="1" ht="12" customHeight="1" x14ac:dyDescent="0.25">
      <c r="A53" s="101"/>
      <c r="B53" s="102" t="s">
        <v>117</v>
      </c>
      <c r="C53" s="103" t="s">
        <v>67</v>
      </c>
      <c r="D53" s="103">
        <v>1.5</v>
      </c>
      <c r="E53" s="103" t="s">
        <v>109</v>
      </c>
      <c r="F53" s="104">
        <v>49286</v>
      </c>
      <c r="G53" s="105">
        <f t="shared" si="3"/>
        <v>73929</v>
      </c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/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/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106"/>
      <c r="DM53" s="106"/>
      <c r="DN53" s="106"/>
      <c r="DO53" s="106"/>
      <c r="DP53" s="106"/>
      <c r="DQ53" s="106"/>
      <c r="DR53" s="106"/>
      <c r="DS53" s="106"/>
      <c r="DT53" s="106"/>
      <c r="DU53" s="106"/>
      <c r="DV53" s="106"/>
      <c r="DW53" s="106"/>
      <c r="DX53" s="106"/>
      <c r="DY53" s="106"/>
      <c r="DZ53" s="106"/>
      <c r="EA53" s="106"/>
      <c r="EB53" s="106"/>
      <c r="EC53" s="106"/>
      <c r="ED53" s="106"/>
      <c r="EE53" s="106"/>
      <c r="EF53" s="106"/>
      <c r="EG53" s="106"/>
      <c r="EH53" s="106"/>
      <c r="EI53" s="106"/>
      <c r="EJ53" s="106"/>
      <c r="EK53" s="106"/>
      <c r="EL53" s="106"/>
      <c r="EM53" s="106"/>
      <c r="EN53" s="106"/>
      <c r="EO53" s="106"/>
      <c r="EP53" s="106"/>
      <c r="EQ53" s="106"/>
      <c r="ER53" s="106"/>
      <c r="ES53" s="106"/>
      <c r="ET53" s="106"/>
      <c r="EU53" s="106"/>
      <c r="EV53" s="106"/>
      <c r="EW53" s="106"/>
      <c r="EX53" s="106"/>
      <c r="EY53" s="106"/>
      <c r="EZ53" s="106"/>
      <c r="FA53" s="106"/>
      <c r="FB53" s="106"/>
      <c r="FC53" s="106"/>
      <c r="FD53" s="106"/>
      <c r="FE53" s="106"/>
      <c r="FF53" s="106"/>
      <c r="FG53" s="106"/>
      <c r="FH53" s="106"/>
      <c r="FI53" s="106"/>
      <c r="FJ53" s="106"/>
      <c r="FK53" s="106"/>
      <c r="FL53" s="106"/>
      <c r="FM53" s="106"/>
      <c r="FN53" s="106"/>
      <c r="FO53" s="106"/>
      <c r="FP53" s="106"/>
      <c r="FQ53" s="106"/>
      <c r="FR53" s="106"/>
      <c r="FS53" s="106"/>
      <c r="FT53" s="106"/>
      <c r="FU53" s="106"/>
      <c r="FV53" s="106"/>
      <c r="FW53" s="106"/>
      <c r="FX53" s="106"/>
      <c r="FY53" s="106"/>
      <c r="FZ53" s="106"/>
      <c r="GA53" s="106"/>
      <c r="GB53" s="106"/>
      <c r="GC53" s="106"/>
      <c r="GD53" s="106"/>
      <c r="GE53" s="106"/>
      <c r="GF53" s="106"/>
      <c r="GG53" s="106"/>
      <c r="GH53" s="106"/>
      <c r="GI53" s="106"/>
      <c r="GJ53" s="106"/>
      <c r="GK53" s="106"/>
      <c r="GL53" s="106"/>
      <c r="GM53" s="106"/>
      <c r="GN53" s="106"/>
      <c r="GO53" s="106"/>
      <c r="GP53" s="106"/>
      <c r="GQ53" s="106"/>
      <c r="GR53" s="106"/>
      <c r="GS53" s="106"/>
      <c r="GT53" s="106"/>
      <c r="GU53" s="106"/>
      <c r="GV53" s="106"/>
      <c r="GW53" s="106"/>
      <c r="GX53" s="106"/>
      <c r="GY53" s="106"/>
      <c r="GZ53" s="106"/>
      <c r="HA53" s="106"/>
      <c r="HB53" s="106"/>
      <c r="HC53" s="106"/>
      <c r="HD53" s="106"/>
      <c r="HE53" s="106"/>
      <c r="HF53" s="106"/>
      <c r="HG53" s="106"/>
      <c r="HH53" s="106"/>
      <c r="HI53" s="106"/>
      <c r="HJ53" s="106"/>
      <c r="HK53" s="106"/>
      <c r="HL53" s="106"/>
      <c r="HM53" s="106"/>
      <c r="HN53" s="106"/>
      <c r="HO53" s="106"/>
      <c r="HP53" s="106"/>
      <c r="HQ53" s="106"/>
      <c r="HR53" s="106"/>
      <c r="HS53" s="106"/>
      <c r="HT53" s="106"/>
      <c r="HU53" s="106"/>
      <c r="HV53" s="106"/>
      <c r="HW53" s="106"/>
      <c r="HX53" s="106"/>
      <c r="HY53" s="106"/>
      <c r="HZ53" s="106"/>
      <c r="IA53" s="106"/>
      <c r="IB53" s="106"/>
      <c r="IC53" s="106"/>
      <c r="ID53" s="106"/>
      <c r="IE53" s="106"/>
      <c r="IF53" s="106"/>
      <c r="IG53" s="106"/>
      <c r="IH53" s="106"/>
      <c r="II53" s="106"/>
      <c r="IJ53" s="106"/>
      <c r="IK53" s="106"/>
      <c r="IL53" s="106"/>
      <c r="IM53" s="106"/>
      <c r="IN53" s="106"/>
      <c r="IO53" s="106"/>
      <c r="IP53" s="106"/>
      <c r="IQ53" s="106"/>
      <c r="IR53" s="106"/>
      <c r="IS53" s="106"/>
      <c r="IT53" s="106"/>
      <c r="IU53" s="106"/>
    </row>
    <row r="54" spans="1:255" s="107" customFormat="1" ht="12" customHeight="1" x14ac:dyDescent="0.25">
      <c r="A54" s="101"/>
      <c r="B54" s="102" t="s">
        <v>100</v>
      </c>
      <c r="C54" s="103" t="s">
        <v>65</v>
      </c>
      <c r="D54" s="103">
        <v>7</v>
      </c>
      <c r="E54" s="103" t="s">
        <v>96</v>
      </c>
      <c r="F54" s="104">
        <v>5593</v>
      </c>
      <c r="G54" s="105">
        <f t="shared" si="3"/>
        <v>39151</v>
      </c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6"/>
      <c r="CN54" s="106"/>
      <c r="CO54" s="106"/>
      <c r="CP54" s="106"/>
      <c r="CQ54" s="106"/>
      <c r="CR54" s="106"/>
      <c r="CS54" s="106"/>
      <c r="CT54" s="106"/>
      <c r="CU54" s="106"/>
      <c r="CV54" s="106"/>
      <c r="CW54" s="106"/>
      <c r="CX54" s="106"/>
      <c r="CY54" s="106"/>
      <c r="CZ54" s="106"/>
      <c r="DA54" s="106"/>
      <c r="DB54" s="106"/>
      <c r="DC54" s="106"/>
      <c r="DD54" s="106"/>
      <c r="DE54" s="106"/>
      <c r="DF54" s="106"/>
      <c r="DG54" s="106"/>
      <c r="DH54" s="106"/>
      <c r="DI54" s="106"/>
      <c r="DJ54" s="106"/>
      <c r="DK54" s="106"/>
      <c r="DL54" s="106"/>
      <c r="DM54" s="106"/>
      <c r="DN54" s="106"/>
      <c r="DO54" s="106"/>
      <c r="DP54" s="106"/>
      <c r="DQ54" s="106"/>
      <c r="DR54" s="106"/>
      <c r="DS54" s="106"/>
      <c r="DT54" s="106"/>
      <c r="DU54" s="106"/>
      <c r="DV54" s="106"/>
      <c r="DW54" s="106"/>
      <c r="DX54" s="106"/>
      <c r="DY54" s="106"/>
      <c r="DZ54" s="106"/>
      <c r="EA54" s="106"/>
      <c r="EB54" s="106"/>
      <c r="EC54" s="106"/>
      <c r="ED54" s="106"/>
      <c r="EE54" s="106"/>
      <c r="EF54" s="106"/>
      <c r="EG54" s="106"/>
      <c r="EH54" s="106"/>
      <c r="EI54" s="106"/>
      <c r="EJ54" s="106"/>
      <c r="EK54" s="106"/>
      <c r="EL54" s="106"/>
      <c r="EM54" s="106"/>
      <c r="EN54" s="106"/>
      <c r="EO54" s="106"/>
      <c r="EP54" s="106"/>
      <c r="EQ54" s="106"/>
      <c r="ER54" s="106"/>
      <c r="ES54" s="106"/>
      <c r="ET54" s="106"/>
      <c r="EU54" s="106"/>
      <c r="EV54" s="106"/>
      <c r="EW54" s="106"/>
      <c r="EX54" s="106"/>
      <c r="EY54" s="106"/>
      <c r="EZ54" s="106"/>
      <c r="FA54" s="106"/>
      <c r="FB54" s="106"/>
      <c r="FC54" s="106"/>
      <c r="FD54" s="106"/>
      <c r="FE54" s="106"/>
      <c r="FF54" s="106"/>
      <c r="FG54" s="106"/>
      <c r="FH54" s="106"/>
      <c r="FI54" s="106"/>
      <c r="FJ54" s="106"/>
      <c r="FK54" s="106"/>
      <c r="FL54" s="106"/>
      <c r="FM54" s="106"/>
      <c r="FN54" s="106"/>
      <c r="FO54" s="106"/>
      <c r="FP54" s="106"/>
      <c r="FQ54" s="106"/>
      <c r="FR54" s="106"/>
      <c r="FS54" s="106"/>
      <c r="FT54" s="106"/>
      <c r="FU54" s="106"/>
      <c r="FV54" s="106"/>
      <c r="FW54" s="106"/>
      <c r="FX54" s="106"/>
      <c r="FY54" s="106"/>
      <c r="FZ54" s="106"/>
      <c r="GA54" s="106"/>
      <c r="GB54" s="106"/>
      <c r="GC54" s="106"/>
      <c r="GD54" s="106"/>
      <c r="GE54" s="106"/>
      <c r="GF54" s="106"/>
      <c r="GG54" s="106"/>
      <c r="GH54" s="106"/>
      <c r="GI54" s="106"/>
      <c r="GJ54" s="106"/>
      <c r="GK54" s="106"/>
      <c r="GL54" s="106"/>
      <c r="GM54" s="106"/>
      <c r="GN54" s="106"/>
      <c r="GO54" s="106"/>
      <c r="GP54" s="106"/>
      <c r="GQ54" s="106"/>
      <c r="GR54" s="106"/>
      <c r="GS54" s="106"/>
      <c r="GT54" s="106"/>
      <c r="GU54" s="106"/>
      <c r="GV54" s="106"/>
      <c r="GW54" s="106"/>
      <c r="GX54" s="106"/>
      <c r="GY54" s="106"/>
      <c r="GZ54" s="106"/>
      <c r="HA54" s="106"/>
      <c r="HB54" s="106"/>
      <c r="HC54" s="106"/>
      <c r="HD54" s="106"/>
      <c r="HE54" s="106"/>
      <c r="HF54" s="106"/>
      <c r="HG54" s="106"/>
      <c r="HH54" s="106"/>
      <c r="HI54" s="106"/>
      <c r="HJ54" s="106"/>
      <c r="HK54" s="106"/>
      <c r="HL54" s="106"/>
      <c r="HM54" s="106"/>
      <c r="HN54" s="106"/>
      <c r="HO54" s="106"/>
      <c r="HP54" s="106"/>
      <c r="HQ54" s="106"/>
      <c r="HR54" s="106"/>
      <c r="HS54" s="106"/>
      <c r="HT54" s="106"/>
      <c r="HU54" s="106"/>
      <c r="HV54" s="106"/>
      <c r="HW54" s="106"/>
      <c r="HX54" s="106"/>
      <c r="HY54" s="106"/>
      <c r="HZ54" s="106"/>
      <c r="IA54" s="106"/>
      <c r="IB54" s="106"/>
      <c r="IC54" s="106"/>
      <c r="ID54" s="106"/>
      <c r="IE54" s="106"/>
      <c r="IF54" s="106"/>
      <c r="IG54" s="106"/>
      <c r="IH54" s="106"/>
      <c r="II54" s="106"/>
      <c r="IJ54" s="106"/>
      <c r="IK54" s="106"/>
      <c r="IL54" s="106"/>
      <c r="IM54" s="106"/>
      <c r="IN54" s="106"/>
      <c r="IO54" s="106"/>
      <c r="IP54" s="106"/>
      <c r="IQ54" s="106"/>
      <c r="IR54" s="106"/>
      <c r="IS54" s="106"/>
      <c r="IT54" s="106"/>
      <c r="IU54" s="106"/>
    </row>
    <row r="55" spans="1:255" s="107" customFormat="1" ht="12" customHeight="1" x14ac:dyDescent="0.25">
      <c r="A55" s="101"/>
      <c r="B55" s="102" t="s">
        <v>101</v>
      </c>
      <c r="C55" s="103" t="s">
        <v>66</v>
      </c>
      <c r="D55" s="103">
        <v>40</v>
      </c>
      <c r="E55" s="103" t="s">
        <v>110</v>
      </c>
      <c r="F55" s="104">
        <v>2321</v>
      </c>
      <c r="G55" s="105">
        <f t="shared" si="3"/>
        <v>92840</v>
      </c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6"/>
      <c r="CZ55" s="106"/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6"/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6"/>
      <c r="EH55" s="106"/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6"/>
      <c r="EW55" s="106"/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6"/>
      <c r="FL55" s="106"/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6"/>
      <c r="GA55" s="106"/>
      <c r="GB55" s="106"/>
      <c r="GC55" s="106"/>
      <c r="GD55" s="106"/>
      <c r="GE55" s="106"/>
      <c r="GF55" s="106"/>
      <c r="GG55" s="106"/>
      <c r="GH55" s="106"/>
      <c r="GI55" s="106"/>
      <c r="GJ55" s="106"/>
      <c r="GK55" s="106"/>
      <c r="GL55" s="106"/>
      <c r="GM55" s="106"/>
      <c r="GN55" s="106"/>
      <c r="GO55" s="106"/>
      <c r="GP55" s="106"/>
      <c r="GQ55" s="106"/>
      <c r="GR55" s="106"/>
      <c r="GS55" s="106"/>
      <c r="GT55" s="106"/>
      <c r="GU55" s="106"/>
      <c r="GV55" s="106"/>
      <c r="GW55" s="106"/>
      <c r="GX55" s="106"/>
      <c r="GY55" s="106"/>
      <c r="GZ55" s="106"/>
      <c r="HA55" s="106"/>
      <c r="HB55" s="106"/>
      <c r="HC55" s="106"/>
      <c r="HD55" s="106"/>
      <c r="HE55" s="106"/>
      <c r="HF55" s="106"/>
      <c r="HG55" s="106"/>
      <c r="HH55" s="106"/>
      <c r="HI55" s="106"/>
      <c r="HJ55" s="106"/>
      <c r="HK55" s="106"/>
      <c r="HL55" s="106"/>
      <c r="HM55" s="106"/>
      <c r="HN55" s="106"/>
      <c r="HO55" s="106"/>
      <c r="HP55" s="106"/>
      <c r="HQ55" s="106"/>
      <c r="HR55" s="106"/>
      <c r="HS55" s="106"/>
      <c r="HT55" s="106"/>
      <c r="HU55" s="106"/>
      <c r="HV55" s="106"/>
      <c r="HW55" s="106"/>
      <c r="HX55" s="106"/>
      <c r="HY55" s="106"/>
      <c r="HZ55" s="106"/>
      <c r="IA55" s="106"/>
      <c r="IB55" s="106"/>
      <c r="IC55" s="106"/>
      <c r="ID55" s="106"/>
      <c r="IE55" s="106"/>
      <c r="IF55" s="106"/>
      <c r="IG55" s="106"/>
      <c r="IH55" s="106"/>
      <c r="II55" s="106"/>
      <c r="IJ55" s="106"/>
      <c r="IK55" s="106"/>
      <c r="IL55" s="106"/>
      <c r="IM55" s="106"/>
      <c r="IN55" s="106"/>
      <c r="IO55" s="106"/>
      <c r="IP55" s="106"/>
      <c r="IQ55" s="106"/>
      <c r="IR55" s="106"/>
      <c r="IS55" s="106"/>
      <c r="IT55" s="106"/>
      <c r="IU55" s="106"/>
    </row>
    <row r="56" spans="1:255" s="107" customFormat="1" ht="12" customHeight="1" x14ac:dyDescent="0.25">
      <c r="A56" s="101"/>
      <c r="B56" s="102" t="s">
        <v>102</v>
      </c>
      <c r="C56" s="103" t="s">
        <v>66</v>
      </c>
      <c r="D56" s="103">
        <v>10</v>
      </c>
      <c r="E56" s="103" t="s">
        <v>111</v>
      </c>
      <c r="F56" s="104">
        <v>5974</v>
      </c>
      <c r="G56" s="105">
        <f t="shared" si="3"/>
        <v>59740</v>
      </c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6"/>
      <c r="CZ56" s="106"/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6"/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6"/>
      <c r="EH56" s="106"/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6"/>
      <c r="EW56" s="106"/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6"/>
      <c r="FL56" s="106"/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6"/>
      <c r="GA56" s="106"/>
      <c r="GB56" s="106"/>
      <c r="GC56" s="106"/>
      <c r="GD56" s="106"/>
      <c r="GE56" s="106"/>
      <c r="GF56" s="106"/>
      <c r="GG56" s="106"/>
      <c r="GH56" s="106"/>
      <c r="GI56" s="106"/>
      <c r="GJ56" s="106"/>
      <c r="GK56" s="106"/>
      <c r="GL56" s="106"/>
      <c r="GM56" s="106"/>
      <c r="GN56" s="106"/>
      <c r="GO56" s="106"/>
      <c r="GP56" s="106"/>
      <c r="GQ56" s="106"/>
      <c r="GR56" s="106"/>
      <c r="GS56" s="106"/>
      <c r="GT56" s="106"/>
      <c r="GU56" s="106"/>
      <c r="GV56" s="106"/>
      <c r="GW56" s="106"/>
      <c r="GX56" s="106"/>
      <c r="GY56" s="106"/>
      <c r="GZ56" s="106"/>
      <c r="HA56" s="106"/>
      <c r="HB56" s="106"/>
      <c r="HC56" s="106"/>
      <c r="HD56" s="106"/>
      <c r="HE56" s="106"/>
      <c r="HF56" s="106"/>
      <c r="HG56" s="106"/>
      <c r="HH56" s="106"/>
      <c r="HI56" s="106"/>
      <c r="HJ56" s="106"/>
      <c r="HK56" s="106"/>
      <c r="HL56" s="106"/>
      <c r="HM56" s="106"/>
      <c r="HN56" s="106"/>
      <c r="HO56" s="106"/>
      <c r="HP56" s="106"/>
      <c r="HQ56" s="106"/>
      <c r="HR56" s="106"/>
      <c r="HS56" s="106"/>
      <c r="HT56" s="106"/>
      <c r="HU56" s="106"/>
      <c r="HV56" s="106"/>
      <c r="HW56" s="106"/>
      <c r="HX56" s="106"/>
      <c r="HY56" s="106"/>
      <c r="HZ56" s="106"/>
      <c r="IA56" s="106"/>
      <c r="IB56" s="106"/>
      <c r="IC56" s="106"/>
      <c r="ID56" s="106"/>
      <c r="IE56" s="106"/>
      <c r="IF56" s="106"/>
      <c r="IG56" s="106"/>
      <c r="IH56" s="106"/>
      <c r="II56" s="106"/>
      <c r="IJ56" s="106"/>
      <c r="IK56" s="106"/>
      <c r="IL56" s="106"/>
      <c r="IM56" s="106"/>
      <c r="IN56" s="106"/>
      <c r="IO56" s="106"/>
      <c r="IP56" s="106"/>
      <c r="IQ56" s="106"/>
      <c r="IR56" s="106"/>
      <c r="IS56" s="106"/>
      <c r="IT56" s="106"/>
      <c r="IU56" s="106"/>
    </row>
    <row r="57" spans="1:255" s="107" customFormat="1" ht="12" customHeight="1" x14ac:dyDescent="0.25">
      <c r="A57" s="101"/>
      <c r="B57" s="102" t="s">
        <v>118</v>
      </c>
      <c r="C57" s="103" t="s">
        <v>66</v>
      </c>
      <c r="D57" s="103">
        <v>1.5</v>
      </c>
      <c r="E57" s="103" t="s">
        <v>110</v>
      </c>
      <c r="F57" s="104">
        <v>27870</v>
      </c>
      <c r="G57" s="105">
        <f t="shared" si="3"/>
        <v>41805</v>
      </c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  <c r="BV57" s="106"/>
      <c r="BW57" s="106"/>
      <c r="BX57" s="106"/>
      <c r="BY57" s="106"/>
      <c r="BZ57" s="106"/>
      <c r="CA57" s="106"/>
      <c r="CB57" s="106"/>
      <c r="CC57" s="106"/>
      <c r="CD57" s="106"/>
      <c r="CE57" s="106"/>
      <c r="CF57" s="106"/>
      <c r="CG57" s="106"/>
      <c r="CH57" s="106"/>
      <c r="CI57" s="106"/>
      <c r="CJ57" s="106"/>
      <c r="CK57" s="106"/>
      <c r="CL57" s="106"/>
      <c r="CM57" s="106"/>
      <c r="CN57" s="106"/>
      <c r="CO57" s="106"/>
      <c r="CP57" s="106"/>
      <c r="CQ57" s="106"/>
      <c r="CR57" s="106"/>
      <c r="CS57" s="106"/>
      <c r="CT57" s="106"/>
      <c r="CU57" s="106"/>
      <c r="CV57" s="106"/>
      <c r="CW57" s="106"/>
      <c r="CX57" s="106"/>
      <c r="CY57" s="106"/>
      <c r="CZ57" s="106"/>
      <c r="DA57" s="106"/>
      <c r="DB57" s="106"/>
      <c r="DC57" s="106"/>
      <c r="DD57" s="106"/>
      <c r="DE57" s="106"/>
      <c r="DF57" s="106"/>
      <c r="DG57" s="106"/>
      <c r="DH57" s="106"/>
      <c r="DI57" s="106"/>
      <c r="DJ57" s="106"/>
      <c r="DK57" s="106"/>
      <c r="DL57" s="106"/>
      <c r="DM57" s="106"/>
      <c r="DN57" s="106"/>
      <c r="DO57" s="106"/>
      <c r="DP57" s="106"/>
      <c r="DQ57" s="106"/>
      <c r="DR57" s="106"/>
      <c r="DS57" s="106"/>
      <c r="DT57" s="106"/>
      <c r="DU57" s="106"/>
      <c r="DV57" s="106"/>
      <c r="DW57" s="106"/>
      <c r="DX57" s="106"/>
      <c r="DY57" s="106"/>
      <c r="DZ57" s="106"/>
      <c r="EA57" s="106"/>
      <c r="EB57" s="106"/>
      <c r="EC57" s="106"/>
      <c r="ED57" s="106"/>
      <c r="EE57" s="106"/>
      <c r="EF57" s="106"/>
      <c r="EG57" s="106"/>
      <c r="EH57" s="106"/>
      <c r="EI57" s="106"/>
      <c r="EJ57" s="106"/>
      <c r="EK57" s="106"/>
      <c r="EL57" s="106"/>
      <c r="EM57" s="106"/>
      <c r="EN57" s="106"/>
      <c r="EO57" s="106"/>
      <c r="EP57" s="106"/>
      <c r="EQ57" s="106"/>
      <c r="ER57" s="106"/>
      <c r="ES57" s="106"/>
      <c r="ET57" s="106"/>
      <c r="EU57" s="106"/>
      <c r="EV57" s="106"/>
      <c r="EW57" s="106"/>
      <c r="EX57" s="106"/>
      <c r="EY57" s="106"/>
      <c r="EZ57" s="106"/>
      <c r="FA57" s="106"/>
      <c r="FB57" s="106"/>
      <c r="FC57" s="106"/>
      <c r="FD57" s="106"/>
      <c r="FE57" s="106"/>
      <c r="FF57" s="106"/>
      <c r="FG57" s="106"/>
      <c r="FH57" s="106"/>
      <c r="FI57" s="106"/>
      <c r="FJ57" s="106"/>
      <c r="FK57" s="106"/>
      <c r="FL57" s="106"/>
      <c r="FM57" s="106"/>
      <c r="FN57" s="106"/>
      <c r="FO57" s="106"/>
      <c r="FP57" s="106"/>
      <c r="FQ57" s="106"/>
      <c r="FR57" s="106"/>
      <c r="FS57" s="106"/>
      <c r="FT57" s="106"/>
      <c r="FU57" s="106"/>
      <c r="FV57" s="106"/>
      <c r="FW57" s="106"/>
      <c r="FX57" s="106"/>
      <c r="FY57" s="106"/>
      <c r="FZ57" s="106"/>
      <c r="GA57" s="106"/>
      <c r="GB57" s="106"/>
      <c r="GC57" s="106"/>
      <c r="GD57" s="106"/>
      <c r="GE57" s="106"/>
      <c r="GF57" s="106"/>
      <c r="GG57" s="106"/>
      <c r="GH57" s="106"/>
      <c r="GI57" s="106"/>
      <c r="GJ57" s="106"/>
      <c r="GK57" s="106"/>
      <c r="GL57" s="106"/>
      <c r="GM57" s="106"/>
      <c r="GN57" s="106"/>
      <c r="GO57" s="106"/>
      <c r="GP57" s="106"/>
      <c r="GQ57" s="106"/>
      <c r="GR57" s="106"/>
      <c r="GS57" s="106"/>
      <c r="GT57" s="106"/>
      <c r="GU57" s="106"/>
      <c r="GV57" s="106"/>
      <c r="GW57" s="106"/>
      <c r="GX57" s="106"/>
      <c r="GY57" s="106"/>
      <c r="GZ57" s="106"/>
      <c r="HA57" s="106"/>
      <c r="HB57" s="106"/>
      <c r="HC57" s="106"/>
      <c r="HD57" s="106"/>
      <c r="HE57" s="106"/>
      <c r="HF57" s="106"/>
      <c r="HG57" s="106"/>
      <c r="HH57" s="106"/>
      <c r="HI57" s="106"/>
      <c r="HJ57" s="106"/>
      <c r="HK57" s="106"/>
      <c r="HL57" s="106"/>
      <c r="HM57" s="106"/>
      <c r="HN57" s="106"/>
      <c r="HO57" s="106"/>
      <c r="HP57" s="106"/>
      <c r="HQ57" s="106"/>
      <c r="HR57" s="106"/>
      <c r="HS57" s="106"/>
      <c r="HT57" s="106"/>
      <c r="HU57" s="106"/>
      <c r="HV57" s="106"/>
      <c r="HW57" s="106"/>
      <c r="HX57" s="106"/>
      <c r="HY57" s="106"/>
      <c r="HZ57" s="106"/>
      <c r="IA57" s="106"/>
      <c r="IB57" s="106"/>
      <c r="IC57" s="106"/>
      <c r="ID57" s="106"/>
      <c r="IE57" s="106"/>
      <c r="IF57" s="106"/>
      <c r="IG57" s="106"/>
      <c r="IH57" s="106"/>
      <c r="II57" s="106"/>
      <c r="IJ57" s="106"/>
      <c r="IK57" s="106"/>
      <c r="IL57" s="106"/>
      <c r="IM57" s="106"/>
      <c r="IN57" s="106"/>
      <c r="IO57" s="106"/>
      <c r="IP57" s="106"/>
      <c r="IQ57" s="106"/>
      <c r="IR57" s="106"/>
      <c r="IS57" s="106"/>
      <c r="IT57" s="106"/>
      <c r="IU57" s="106"/>
    </row>
    <row r="58" spans="1:255" s="107" customFormat="1" ht="12" customHeight="1" x14ac:dyDescent="0.25">
      <c r="A58" s="101"/>
      <c r="B58" s="102" t="s">
        <v>119</v>
      </c>
      <c r="C58" s="103" t="s">
        <v>66</v>
      </c>
      <c r="D58" s="103">
        <v>6</v>
      </c>
      <c r="E58" s="103" t="s">
        <v>83</v>
      </c>
      <c r="F58" s="104">
        <v>11988</v>
      </c>
      <c r="G58" s="105">
        <f t="shared" si="3"/>
        <v>71928</v>
      </c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106"/>
      <c r="CO58" s="106"/>
      <c r="CP58" s="106"/>
      <c r="CQ58" s="106"/>
      <c r="CR58" s="106"/>
      <c r="CS58" s="106"/>
      <c r="CT58" s="106"/>
      <c r="CU58" s="106"/>
      <c r="CV58" s="106"/>
      <c r="CW58" s="106"/>
      <c r="CX58" s="106"/>
      <c r="CY58" s="106"/>
      <c r="CZ58" s="106"/>
      <c r="DA58" s="106"/>
      <c r="DB58" s="106"/>
      <c r="DC58" s="106"/>
      <c r="DD58" s="106"/>
      <c r="DE58" s="106"/>
      <c r="DF58" s="106"/>
      <c r="DG58" s="106"/>
      <c r="DH58" s="106"/>
      <c r="DI58" s="106"/>
      <c r="DJ58" s="106"/>
      <c r="DK58" s="106"/>
      <c r="DL58" s="106"/>
      <c r="DM58" s="106"/>
      <c r="DN58" s="106"/>
      <c r="DO58" s="106"/>
      <c r="DP58" s="106"/>
      <c r="DQ58" s="106"/>
      <c r="DR58" s="106"/>
      <c r="DS58" s="106"/>
      <c r="DT58" s="106"/>
      <c r="DU58" s="106"/>
      <c r="DV58" s="106"/>
      <c r="DW58" s="106"/>
      <c r="DX58" s="106"/>
      <c r="DY58" s="106"/>
      <c r="DZ58" s="106"/>
      <c r="EA58" s="106"/>
      <c r="EB58" s="106"/>
      <c r="EC58" s="106"/>
      <c r="ED58" s="106"/>
      <c r="EE58" s="106"/>
      <c r="EF58" s="106"/>
      <c r="EG58" s="106"/>
      <c r="EH58" s="106"/>
      <c r="EI58" s="106"/>
      <c r="EJ58" s="106"/>
      <c r="EK58" s="106"/>
      <c r="EL58" s="106"/>
      <c r="EM58" s="106"/>
      <c r="EN58" s="106"/>
      <c r="EO58" s="106"/>
      <c r="EP58" s="106"/>
      <c r="EQ58" s="106"/>
      <c r="ER58" s="106"/>
      <c r="ES58" s="106"/>
      <c r="ET58" s="106"/>
      <c r="EU58" s="106"/>
      <c r="EV58" s="106"/>
      <c r="EW58" s="106"/>
      <c r="EX58" s="106"/>
      <c r="EY58" s="106"/>
      <c r="EZ58" s="106"/>
      <c r="FA58" s="106"/>
      <c r="FB58" s="106"/>
      <c r="FC58" s="106"/>
      <c r="FD58" s="106"/>
      <c r="FE58" s="106"/>
      <c r="FF58" s="106"/>
      <c r="FG58" s="106"/>
      <c r="FH58" s="106"/>
      <c r="FI58" s="106"/>
      <c r="FJ58" s="106"/>
      <c r="FK58" s="106"/>
      <c r="FL58" s="106"/>
      <c r="FM58" s="106"/>
      <c r="FN58" s="106"/>
      <c r="FO58" s="106"/>
      <c r="FP58" s="106"/>
      <c r="FQ58" s="106"/>
      <c r="FR58" s="106"/>
      <c r="FS58" s="106"/>
      <c r="FT58" s="106"/>
      <c r="FU58" s="106"/>
      <c r="FV58" s="106"/>
      <c r="FW58" s="106"/>
      <c r="FX58" s="106"/>
      <c r="FY58" s="106"/>
      <c r="FZ58" s="106"/>
      <c r="GA58" s="106"/>
      <c r="GB58" s="106"/>
      <c r="GC58" s="106"/>
      <c r="GD58" s="106"/>
      <c r="GE58" s="106"/>
      <c r="GF58" s="106"/>
      <c r="GG58" s="106"/>
      <c r="GH58" s="106"/>
      <c r="GI58" s="106"/>
      <c r="GJ58" s="106"/>
      <c r="GK58" s="106"/>
      <c r="GL58" s="106"/>
      <c r="GM58" s="106"/>
      <c r="GN58" s="106"/>
      <c r="GO58" s="106"/>
      <c r="GP58" s="106"/>
      <c r="GQ58" s="106"/>
      <c r="GR58" s="106"/>
      <c r="GS58" s="106"/>
      <c r="GT58" s="106"/>
      <c r="GU58" s="106"/>
      <c r="GV58" s="106"/>
      <c r="GW58" s="106"/>
      <c r="GX58" s="106"/>
      <c r="GY58" s="106"/>
      <c r="GZ58" s="106"/>
      <c r="HA58" s="106"/>
      <c r="HB58" s="106"/>
      <c r="HC58" s="106"/>
      <c r="HD58" s="106"/>
      <c r="HE58" s="106"/>
      <c r="HF58" s="106"/>
      <c r="HG58" s="106"/>
      <c r="HH58" s="106"/>
      <c r="HI58" s="106"/>
      <c r="HJ58" s="106"/>
      <c r="HK58" s="106"/>
      <c r="HL58" s="106"/>
      <c r="HM58" s="106"/>
      <c r="HN58" s="106"/>
      <c r="HO58" s="106"/>
      <c r="HP58" s="106"/>
      <c r="HQ58" s="106"/>
      <c r="HR58" s="106"/>
      <c r="HS58" s="106"/>
      <c r="HT58" s="106"/>
      <c r="HU58" s="106"/>
      <c r="HV58" s="106"/>
      <c r="HW58" s="106"/>
      <c r="HX58" s="106"/>
      <c r="HY58" s="106"/>
      <c r="HZ58" s="106"/>
      <c r="IA58" s="106"/>
      <c r="IB58" s="106"/>
      <c r="IC58" s="106"/>
      <c r="ID58" s="106"/>
      <c r="IE58" s="106"/>
      <c r="IF58" s="106"/>
      <c r="IG58" s="106"/>
      <c r="IH58" s="106"/>
      <c r="II58" s="106"/>
      <c r="IJ58" s="106"/>
      <c r="IK58" s="106"/>
      <c r="IL58" s="106"/>
      <c r="IM58" s="106"/>
      <c r="IN58" s="106"/>
      <c r="IO58" s="106"/>
      <c r="IP58" s="106"/>
      <c r="IQ58" s="106"/>
      <c r="IR58" s="106"/>
      <c r="IS58" s="106"/>
      <c r="IT58" s="106"/>
      <c r="IU58" s="106"/>
    </row>
    <row r="59" spans="1:255" s="107" customFormat="1" ht="12" customHeight="1" x14ac:dyDescent="0.25">
      <c r="A59" s="101"/>
      <c r="B59" s="102" t="s">
        <v>120</v>
      </c>
      <c r="C59" s="103" t="s">
        <v>67</v>
      </c>
      <c r="D59" s="103">
        <v>15</v>
      </c>
      <c r="E59" s="103" t="s">
        <v>93</v>
      </c>
      <c r="F59" s="104">
        <v>4100</v>
      </c>
      <c r="G59" s="105">
        <f t="shared" ref="G59:G65" si="4">D59*F59</f>
        <v>61500</v>
      </c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  <c r="BV59" s="106"/>
      <c r="BW59" s="106"/>
      <c r="BX59" s="106"/>
      <c r="BY59" s="106"/>
      <c r="BZ59" s="106"/>
      <c r="CA59" s="106"/>
      <c r="CB59" s="106"/>
      <c r="CC59" s="106"/>
      <c r="CD59" s="106"/>
      <c r="CE59" s="106"/>
      <c r="CF59" s="106"/>
      <c r="CG59" s="106"/>
      <c r="CH59" s="106"/>
      <c r="CI59" s="106"/>
      <c r="CJ59" s="106"/>
      <c r="CK59" s="106"/>
      <c r="CL59" s="106"/>
      <c r="CM59" s="106"/>
      <c r="CN59" s="106"/>
      <c r="CO59" s="106"/>
      <c r="CP59" s="106"/>
      <c r="CQ59" s="106"/>
      <c r="CR59" s="106"/>
      <c r="CS59" s="106"/>
      <c r="CT59" s="106"/>
      <c r="CU59" s="106"/>
      <c r="CV59" s="106"/>
      <c r="CW59" s="106"/>
      <c r="CX59" s="106"/>
      <c r="CY59" s="106"/>
      <c r="CZ59" s="106"/>
      <c r="DA59" s="106"/>
      <c r="DB59" s="106"/>
      <c r="DC59" s="106"/>
      <c r="DD59" s="106"/>
      <c r="DE59" s="106"/>
      <c r="DF59" s="106"/>
      <c r="DG59" s="106"/>
      <c r="DH59" s="106"/>
      <c r="DI59" s="106"/>
      <c r="DJ59" s="106"/>
      <c r="DK59" s="106"/>
      <c r="DL59" s="106"/>
      <c r="DM59" s="106"/>
      <c r="DN59" s="106"/>
      <c r="DO59" s="106"/>
      <c r="DP59" s="106"/>
      <c r="DQ59" s="106"/>
      <c r="DR59" s="106"/>
      <c r="DS59" s="106"/>
      <c r="DT59" s="106"/>
      <c r="DU59" s="106"/>
      <c r="DV59" s="106"/>
      <c r="DW59" s="106"/>
      <c r="DX59" s="106"/>
      <c r="DY59" s="106"/>
      <c r="DZ59" s="106"/>
      <c r="EA59" s="106"/>
      <c r="EB59" s="106"/>
      <c r="EC59" s="106"/>
      <c r="ED59" s="106"/>
      <c r="EE59" s="106"/>
      <c r="EF59" s="106"/>
      <c r="EG59" s="106"/>
      <c r="EH59" s="106"/>
      <c r="EI59" s="106"/>
      <c r="EJ59" s="106"/>
      <c r="EK59" s="106"/>
      <c r="EL59" s="106"/>
      <c r="EM59" s="106"/>
      <c r="EN59" s="106"/>
      <c r="EO59" s="106"/>
      <c r="EP59" s="106"/>
      <c r="EQ59" s="106"/>
      <c r="ER59" s="106"/>
      <c r="ES59" s="106"/>
      <c r="ET59" s="106"/>
      <c r="EU59" s="106"/>
      <c r="EV59" s="106"/>
      <c r="EW59" s="106"/>
      <c r="EX59" s="106"/>
      <c r="EY59" s="106"/>
      <c r="EZ59" s="106"/>
      <c r="FA59" s="106"/>
      <c r="FB59" s="106"/>
      <c r="FC59" s="106"/>
      <c r="FD59" s="106"/>
      <c r="FE59" s="106"/>
      <c r="FF59" s="106"/>
      <c r="FG59" s="106"/>
      <c r="FH59" s="106"/>
      <c r="FI59" s="106"/>
      <c r="FJ59" s="106"/>
      <c r="FK59" s="106"/>
      <c r="FL59" s="106"/>
      <c r="FM59" s="106"/>
      <c r="FN59" s="106"/>
      <c r="FO59" s="106"/>
      <c r="FP59" s="106"/>
      <c r="FQ59" s="106"/>
      <c r="FR59" s="106"/>
      <c r="FS59" s="106"/>
      <c r="FT59" s="106"/>
      <c r="FU59" s="106"/>
      <c r="FV59" s="106"/>
      <c r="FW59" s="106"/>
      <c r="FX59" s="106"/>
      <c r="FY59" s="106"/>
      <c r="FZ59" s="106"/>
      <c r="GA59" s="106"/>
      <c r="GB59" s="106"/>
      <c r="GC59" s="106"/>
      <c r="GD59" s="106"/>
      <c r="GE59" s="106"/>
      <c r="GF59" s="106"/>
      <c r="GG59" s="106"/>
      <c r="GH59" s="106"/>
      <c r="GI59" s="106"/>
      <c r="GJ59" s="106"/>
      <c r="GK59" s="106"/>
      <c r="GL59" s="106"/>
      <c r="GM59" s="106"/>
      <c r="GN59" s="106"/>
      <c r="GO59" s="106"/>
      <c r="GP59" s="106"/>
      <c r="GQ59" s="106"/>
      <c r="GR59" s="106"/>
      <c r="GS59" s="106"/>
      <c r="GT59" s="106"/>
      <c r="GU59" s="106"/>
      <c r="GV59" s="106"/>
      <c r="GW59" s="106"/>
      <c r="GX59" s="106"/>
      <c r="GY59" s="106"/>
      <c r="GZ59" s="106"/>
      <c r="HA59" s="106"/>
      <c r="HB59" s="106"/>
      <c r="HC59" s="106"/>
      <c r="HD59" s="106"/>
      <c r="HE59" s="106"/>
      <c r="HF59" s="106"/>
      <c r="HG59" s="106"/>
      <c r="HH59" s="106"/>
      <c r="HI59" s="106"/>
      <c r="HJ59" s="106"/>
      <c r="HK59" s="106"/>
      <c r="HL59" s="106"/>
      <c r="HM59" s="106"/>
      <c r="HN59" s="106"/>
      <c r="HO59" s="106"/>
      <c r="HP59" s="106"/>
      <c r="HQ59" s="106"/>
      <c r="HR59" s="106"/>
      <c r="HS59" s="106"/>
      <c r="HT59" s="106"/>
      <c r="HU59" s="106"/>
      <c r="HV59" s="106"/>
      <c r="HW59" s="106"/>
      <c r="HX59" s="106"/>
      <c r="HY59" s="106"/>
      <c r="HZ59" s="106"/>
      <c r="IA59" s="106"/>
      <c r="IB59" s="106"/>
      <c r="IC59" s="106"/>
      <c r="ID59" s="106"/>
      <c r="IE59" s="106"/>
      <c r="IF59" s="106"/>
      <c r="IG59" s="106"/>
      <c r="IH59" s="106"/>
      <c r="II59" s="106"/>
      <c r="IJ59" s="106"/>
      <c r="IK59" s="106"/>
      <c r="IL59" s="106"/>
      <c r="IM59" s="106"/>
      <c r="IN59" s="106"/>
      <c r="IO59" s="106"/>
      <c r="IP59" s="106"/>
      <c r="IQ59" s="106"/>
      <c r="IR59" s="106"/>
      <c r="IS59" s="106"/>
      <c r="IT59" s="106"/>
      <c r="IU59" s="106"/>
    </row>
    <row r="60" spans="1:255" s="107" customFormat="1" ht="12" customHeight="1" x14ac:dyDescent="0.25">
      <c r="A60" s="101"/>
      <c r="B60" s="102" t="s">
        <v>121</v>
      </c>
      <c r="C60" s="103" t="s">
        <v>65</v>
      </c>
      <c r="D60" s="103">
        <v>0.375</v>
      </c>
      <c r="E60" s="103" t="s">
        <v>93</v>
      </c>
      <c r="F60" s="104">
        <v>146187</v>
      </c>
      <c r="G60" s="105">
        <f t="shared" si="4"/>
        <v>54820.125</v>
      </c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</row>
    <row r="61" spans="1:255" s="107" customFormat="1" ht="12" customHeight="1" x14ac:dyDescent="0.25">
      <c r="A61" s="101"/>
      <c r="B61" s="102" t="s">
        <v>103</v>
      </c>
      <c r="C61" s="103" t="s">
        <v>65</v>
      </c>
      <c r="D61" s="103">
        <v>150</v>
      </c>
      <c r="E61" s="103" t="s">
        <v>108</v>
      </c>
      <c r="F61" s="104">
        <v>1041</v>
      </c>
      <c r="G61" s="105">
        <f t="shared" si="4"/>
        <v>156150</v>
      </c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</row>
    <row r="62" spans="1:255" s="107" customFormat="1" ht="12" customHeight="1" x14ac:dyDescent="0.25">
      <c r="A62" s="101"/>
      <c r="B62" s="102" t="s">
        <v>104</v>
      </c>
      <c r="C62" s="103" t="s">
        <v>65</v>
      </c>
      <c r="D62" s="103">
        <v>200</v>
      </c>
      <c r="E62" s="103" t="s">
        <v>108</v>
      </c>
      <c r="F62" s="104">
        <v>1140</v>
      </c>
      <c r="G62" s="105">
        <f t="shared" si="4"/>
        <v>228000</v>
      </c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</row>
    <row r="63" spans="1:255" s="107" customFormat="1" ht="12" customHeight="1" x14ac:dyDescent="0.25">
      <c r="A63" s="101"/>
      <c r="B63" s="102" t="s">
        <v>105</v>
      </c>
      <c r="C63" s="103" t="s">
        <v>66</v>
      </c>
      <c r="D63" s="103">
        <v>6</v>
      </c>
      <c r="E63" s="103" t="s">
        <v>112</v>
      </c>
      <c r="F63" s="104">
        <v>7914</v>
      </c>
      <c r="G63" s="105">
        <f t="shared" si="4"/>
        <v>47484</v>
      </c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</row>
    <row r="64" spans="1:255" s="107" customFormat="1" ht="12" customHeight="1" x14ac:dyDescent="0.25">
      <c r="A64" s="101"/>
      <c r="B64" s="102" t="s">
        <v>106</v>
      </c>
      <c r="C64" s="103" t="s">
        <v>66</v>
      </c>
      <c r="D64" s="103">
        <v>10</v>
      </c>
      <c r="E64" s="103" t="s">
        <v>96</v>
      </c>
      <c r="F64" s="104">
        <v>6664</v>
      </c>
      <c r="G64" s="105">
        <f t="shared" si="4"/>
        <v>66640</v>
      </c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6"/>
      <c r="BS64" s="106"/>
      <c r="BT64" s="106"/>
      <c r="BU64" s="106"/>
      <c r="BV64" s="106"/>
      <c r="BW64" s="106"/>
      <c r="BX64" s="106"/>
      <c r="BY64" s="106"/>
      <c r="BZ64" s="106"/>
      <c r="CA64" s="106"/>
      <c r="CB64" s="106"/>
      <c r="CC64" s="106"/>
      <c r="CD64" s="106"/>
      <c r="CE64" s="106"/>
      <c r="CF64" s="106"/>
      <c r="CG64" s="106"/>
      <c r="CH64" s="106"/>
      <c r="CI64" s="106"/>
      <c r="CJ64" s="106"/>
      <c r="CK64" s="106"/>
      <c r="CL64" s="106"/>
      <c r="CM64" s="106"/>
      <c r="CN64" s="106"/>
      <c r="CO64" s="106"/>
      <c r="CP64" s="106"/>
      <c r="CQ64" s="106"/>
      <c r="CR64" s="106"/>
      <c r="CS64" s="106"/>
      <c r="CT64" s="106"/>
      <c r="CU64" s="106"/>
      <c r="CV64" s="106"/>
      <c r="CW64" s="106"/>
      <c r="CX64" s="106"/>
      <c r="CY64" s="106"/>
      <c r="CZ64" s="106"/>
      <c r="DA64" s="106"/>
      <c r="DB64" s="106"/>
      <c r="DC64" s="106"/>
      <c r="DD64" s="106"/>
      <c r="DE64" s="106"/>
      <c r="DF64" s="106"/>
      <c r="DG64" s="106"/>
      <c r="DH64" s="106"/>
      <c r="DI64" s="106"/>
      <c r="DJ64" s="106"/>
      <c r="DK64" s="106"/>
      <c r="DL64" s="106"/>
      <c r="DM64" s="106"/>
      <c r="DN64" s="106"/>
      <c r="DO64" s="106"/>
      <c r="DP64" s="106"/>
      <c r="DQ64" s="106"/>
      <c r="DR64" s="106"/>
      <c r="DS64" s="106"/>
      <c r="DT64" s="106"/>
      <c r="DU64" s="106"/>
      <c r="DV64" s="106"/>
      <c r="DW64" s="106"/>
      <c r="DX64" s="106"/>
      <c r="DY64" s="106"/>
      <c r="DZ64" s="106"/>
      <c r="EA64" s="106"/>
      <c r="EB64" s="106"/>
      <c r="EC64" s="106"/>
      <c r="ED64" s="106"/>
      <c r="EE64" s="106"/>
      <c r="EF64" s="106"/>
      <c r="EG64" s="106"/>
      <c r="EH64" s="106"/>
      <c r="EI64" s="106"/>
      <c r="EJ64" s="106"/>
      <c r="EK64" s="106"/>
      <c r="EL64" s="106"/>
      <c r="EM64" s="106"/>
      <c r="EN64" s="106"/>
      <c r="EO64" s="106"/>
      <c r="EP64" s="106"/>
      <c r="EQ64" s="106"/>
      <c r="ER64" s="106"/>
      <c r="ES64" s="106"/>
      <c r="ET64" s="106"/>
      <c r="EU64" s="106"/>
      <c r="EV64" s="106"/>
      <c r="EW64" s="106"/>
      <c r="EX64" s="106"/>
      <c r="EY64" s="106"/>
      <c r="EZ64" s="106"/>
      <c r="FA64" s="106"/>
      <c r="FB64" s="106"/>
      <c r="FC64" s="106"/>
      <c r="FD64" s="106"/>
      <c r="FE64" s="106"/>
      <c r="FF64" s="106"/>
      <c r="FG64" s="106"/>
      <c r="FH64" s="106"/>
      <c r="FI64" s="106"/>
      <c r="FJ64" s="106"/>
      <c r="FK64" s="106"/>
      <c r="FL64" s="106"/>
      <c r="FM64" s="106"/>
      <c r="FN64" s="106"/>
      <c r="FO64" s="106"/>
      <c r="FP64" s="106"/>
      <c r="FQ64" s="106"/>
      <c r="FR64" s="106"/>
      <c r="FS64" s="106"/>
      <c r="FT64" s="106"/>
      <c r="FU64" s="106"/>
      <c r="FV64" s="106"/>
      <c r="FW64" s="106"/>
      <c r="FX64" s="106"/>
      <c r="FY64" s="106"/>
      <c r="FZ64" s="106"/>
      <c r="GA64" s="106"/>
      <c r="GB64" s="106"/>
      <c r="GC64" s="106"/>
      <c r="GD64" s="106"/>
      <c r="GE64" s="106"/>
      <c r="GF64" s="106"/>
      <c r="GG64" s="106"/>
      <c r="GH64" s="106"/>
      <c r="GI64" s="106"/>
      <c r="GJ64" s="106"/>
      <c r="GK64" s="106"/>
      <c r="GL64" s="106"/>
      <c r="GM64" s="106"/>
      <c r="GN64" s="106"/>
      <c r="GO64" s="106"/>
      <c r="GP64" s="106"/>
      <c r="GQ64" s="106"/>
      <c r="GR64" s="106"/>
      <c r="GS64" s="106"/>
      <c r="GT64" s="106"/>
      <c r="GU64" s="106"/>
      <c r="GV64" s="106"/>
      <c r="GW64" s="106"/>
      <c r="GX64" s="106"/>
      <c r="GY64" s="106"/>
      <c r="GZ64" s="106"/>
      <c r="HA64" s="106"/>
      <c r="HB64" s="106"/>
      <c r="HC64" s="106"/>
      <c r="HD64" s="106"/>
      <c r="HE64" s="106"/>
      <c r="HF64" s="106"/>
      <c r="HG64" s="106"/>
      <c r="HH64" s="106"/>
      <c r="HI64" s="106"/>
      <c r="HJ64" s="106"/>
      <c r="HK64" s="106"/>
      <c r="HL64" s="106"/>
      <c r="HM64" s="106"/>
      <c r="HN64" s="106"/>
      <c r="HO64" s="106"/>
      <c r="HP64" s="106"/>
      <c r="HQ64" s="106"/>
      <c r="HR64" s="106"/>
      <c r="HS64" s="106"/>
      <c r="HT64" s="106"/>
      <c r="HU64" s="106"/>
      <c r="HV64" s="106"/>
      <c r="HW64" s="106"/>
      <c r="HX64" s="106"/>
      <c r="HY64" s="106"/>
      <c r="HZ64" s="106"/>
      <c r="IA64" s="106"/>
      <c r="IB64" s="106"/>
      <c r="IC64" s="106"/>
      <c r="ID64" s="106"/>
      <c r="IE64" s="106"/>
      <c r="IF64" s="106"/>
      <c r="IG64" s="106"/>
      <c r="IH64" s="106"/>
      <c r="II64" s="106"/>
      <c r="IJ64" s="106"/>
      <c r="IK64" s="106"/>
      <c r="IL64" s="106"/>
      <c r="IM64" s="106"/>
      <c r="IN64" s="106"/>
      <c r="IO64" s="106"/>
      <c r="IP64" s="106"/>
      <c r="IQ64" s="106"/>
      <c r="IR64" s="106"/>
      <c r="IS64" s="106"/>
      <c r="IT64" s="106"/>
      <c r="IU64" s="106"/>
    </row>
    <row r="65" spans="1:255" s="107" customFormat="1" ht="12" customHeight="1" x14ac:dyDescent="0.25">
      <c r="A65" s="101"/>
      <c r="B65" s="102" t="s">
        <v>107</v>
      </c>
      <c r="C65" s="103" t="s">
        <v>66</v>
      </c>
      <c r="D65" s="103">
        <v>10</v>
      </c>
      <c r="E65" s="103" t="s">
        <v>96</v>
      </c>
      <c r="F65" s="104">
        <v>5117</v>
      </c>
      <c r="G65" s="105">
        <f t="shared" si="4"/>
        <v>51170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6"/>
      <c r="DB65" s="106"/>
      <c r="DC65" s="106"/>
      <c r="DD65" s="106"/>
      <c r="DE65" s="106"/>
      <c r="DF65" s="106"/>
      <c r="DG65" s="106"/>
      <c r="DH65" s="106"/>
      <c r="DI65" s="106"/>
      <c r="DJ65" s="106"/>
      <c r="DK65" s="106"/>
      <c r="DL65" s="106"/>
      <c r="DM65" s="106"/>
      <c r="DN65" s="106"/>
      <c r="DO65" s="106"/>
      <c r="DP65" s="106"/>
      <c r="DQ65" s="106"/>
      <c r="DR65" s="106"/>
      <c r="DS65" s="106"/>
      <c r="DT65" s="106"/>
      <c r="DU65" s="106"/>
      <c r="DV65" s="106"/>
      <c r="DW65" s="106"/>
      <c r="DX65" s="106"/>
      <c r="DY65" s="106"/>
      <c r="DZ65" s="106"/>
      <c r="EA65" s="106"/>
      <c r="EB65" s="106"/>
      <c r="EC65" s="106"/>
      <c r="ED65" s="106"/>
      <c r="EE65" s="106"/>
      <c r="EF65" s="106"/>
      <c r="EG65" s="106"/>
      <c r="EH65" s="106"/>
      <c r="EI65" s="106"/>
      <c r="EJ65" s="106"/>
      <c r="EK65" s="106"/>
      <c r="EL65" s="106"/>
      <c r="EM65" s="106"/>
      <c r="EN65" s="106"/>
      <c r="EO65" s="106"/>
      <c r="EP65" s="106"/>
      <c r="EQ65" s="106"/>
      <c r="ER65" s="106"/>
      <c r="ES65" s="106"/>
      <c r="ET65" s="106"/>
      <c r="EU65" s="106"/>
      <c r="EV65" s="106"/>
      <c r="EW65" s="106"/>
      <c r="EX65" s="106"/>
      <c r="EY65" s="106"/>
      <c r="EZ65" s="106"/>
      <c r="FA65" s="106"/>
      <c r="FB65" s="106"/>
      <c r="FC65" s="106"/>
      <c r="FD65" s="106"/>
      <c r="FE65" s="106"/>
      <c r="FF65" s="106"/>
      <c r="FG65" s="106"/>
      <c r="FH65" s="106"/>
      <c r="FI65" s="106"/>
      <c r="FJ65" s="106"/>
      <c r="FK65" s="106"/>
      <c r="FL65" s="106"/>
      <c r="FM65" s="106"/>
      <c r="FN65" s="106"/>
      <c r="FO65" s="106"/>
      <c r="FP65" s="106"/>
      <c r="FQ65" s="106"/>
      <c r="FR65" s="106"/>
      <c r="FS65" s="106"/>
      <c r="FT65" s="106"/>
      <c r="FU65" s="106"/>
      <c r="FV65" s="106"/>
      <c r="FW65" s="106"/>
      <c r="FX65" s="106"/>
      <c r="FY65" s="106"/>
      <c r="FZ65" s="106"/>
      <c r="GA65" s="106"/>
      <c r="GB65" s="106"/>
      <c r="GC65" s="106"/>
      <c r="GD65" s="106"/>
      <c r="GE65" s="106"/>
      <c r="GF65" s="106"/>
      <c r="GG65" s="106"/>
      <c r="GH65" s="106"/>
      <c r="GI65" s="106"/>
      <c r="GJ65" s="106"/>
      <c r="GK65" s="106"/>
      <c r="GL65" s="106"/>
      <c r="GM65" s="106"/>
      <c r="GN65" s="106"/>
      <c r="GO65" s="106"/>
      <c r="GP65" s="106"/>
      <c r="GQ65" s="106"/>
      <c r="GR65" s="106"/>
      <c r="GS65" s="106"/>
      <c r="GT65" s="106"/>
      <c r="GU65" s="106"/>
      <c r="GV65" s="106"/>
      <c r="GW65" s="106"/>
      <c r="GX65" s="106"/>
      <c r="GY65" s="106"/>
      <c r="GZ65" s="106"/>
      <c r="HA65" s="106"/>
      <c r="HB65" s="106"/>
      <c r="HC65" s="106"/>
      <c r="HD65" s="106"/>
      <c r="HE65" s="106"/>
      <c r="HF65" s="106"/>
      <c r="HG65" s="106"/>
      <c r="HH65" s="106"/>
      <c r="HI65" s="106"/>
      <c r="HJ65" s="106"/>
      <c r="HK65" s="106"/>
      <c r="HL65" s="106"/>
      <c r="HM65" s="106"/>
      <c r="HN65" s="106"/>
      <c r="HO65" s="106"/>
      <c r="HP65" s="106"/>
      <c r="HQ65" s="106"/>
      <c r="HR65" s="106"/>
      <c r="HS65" s="106"/>
      <c r="HT65" s="106"/>
      <c r="HU65" s="106"/>
      <c r="HV65" s="106"/>
      <c r="HW65" s="106"/>
      <c r="HX65" s="106"/>
      <c r="HY65" s="106"/>
      <c r="HZ65" s="106"/>
      <c r="IA65" s="106"/>
      <c r="IB65" s="106"/>
      <c r="IC65" s="106"/>
      <c r="ID65" s="106"/>
      <c r="IE65" s="106"/>
      <c r="IF65" s="106"/>
      <c r="IG65" s="106"/>
      <c r="IH65" s="106"/>
      <c r="II65" s="106"/>
      <c r="IJ65" s="106"/>
      <c r="IK65" s="106"/>
      <c r="IL65" s="106"/>
      <c r="IM65" s="106"/>
      <c r="IN65" s="106"/>
      <c r="IO65" s="106"/>
      <c r="IP65" s="106"/>
      <c r="IQ65" s="106"/>
      <c r="IR65" s="106"/>
      <c r="IS65" s="106"/>
      <c r="IT65" s="106"/>
      <c r="IU65" s="106"/>
    </row>
    <row r="66" spans="1:255" s="114" customFormat="1" ht="13.5" customHeight="1" x14ac:dyDescent="0.25">
      <c r="A66" s="108"/>
      <c r="B66" s="109" t="s">
        <v>31</v>
      </c>
      <c r="C66" s="110"/>
      <c r="D66" s="110"/>
      <c r="E66" s="110"/>
      <c r="F66" s="111"/>
      <c r="G66" s="112">
        <f>SUM(G48:G65)</f>
        <v>1262776.325</v>
      </c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113"/>
      <c r="CO66" s="113"/>
      <c r="CP66" s="113"/>
      <c r="CQ66" s="113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113"/>
      <c r="DC66" s="113"/>
      <c r="DD66" s="113"/>
      <c r="DE66" s="113"/>
      <c r="DF66" s="113"/>
      <c r="DG66" s="113"/>
      <c r="DH66" s="113"/>
      <c r="DI66" s="113"/>
      <c r="DJ66" s="113"/>
      <c r="DK66" s="113"/>
      <c r="DL66" s="113"/>
      <c r="DM66" s="113"/>
      <c r="DN66" s="113"/>
      <c r="DO66" s="113"/>
      <c r="DP66" s="113"/>
      <c r="DQ66" s="113"/>
      <c r="DR66" s="113"/>
      <c r="DS66" s="113"/>
      <c r="DT66" s="113"/>
      <c r="DU66" s="113"/>
      <c r="DV66" s="113"/>
      <c r="DW66" s="113"/>
      <c r="DX66" s="113"/>
      <c r="DY66" s="113"/>
      <c r="DZ66" s="113"/>
      <c r="EA66" s="113"/>
      <c r="EB66" s="113"/>
      <c r="EC66" s="113"/>
      <c r="ED66" s="113"/>
      <c r="EE66" s="113"/>
      <c r="EF66" s="113"/>
      <c r="EG66" s="113"/>
      <c r="EH66" s="113"/>
      <c r="EI66" s="113"/>
      <c r="EJ66" s="113"/>
      <c r="EK66" s="113"/>
      <c r="EL66" s="113"/>
      <c r="EM66" s="113"/>
      <c r="EN66" s="113"/>
      <c r="EO66" s="113"/>
      <c r="EP66" s="113"/>
      <c r="EQ66" s="113"/>
      <c r="ER66" s="113"/>
      <c r="ES66" s="113"/>
      <c r="ET66" s="113"/>
      <c r="EU66" s="113"/>
      <c r="EV66" s="113"/>
      <c r="EW66" s="113"/>
      <c r="EX66" s="113"/>
      <c r="EY66" s="113"/>
      <c r="EZ66" s="113"/>
      <c r="FA66" s="113"/>
      <c r="FB66" s="113"/>
      <c r="FC66" s="113"/>
      <c r="FD66" s="113"/>
      <c r="FE66" s="113"/>
      <c r="FF66" s="113"/>
      <c r="FG66" s="113"/>
      <c r="FH66" s="113"/>
      <c r="FI66" s="113"/>
      <c r="FJ66" s="113"/>
      <c r="FK66" s="113"/>
      <c r="FL66" s="113"/>
      <c r="FM66" s="113"/>
      <c r="FN66" s="113"/>
      <c r="FO66" s="113"/>
      <c r="FP66" s="113"/>
      <c r="FQ66" s="113"/>
      <c r="FR66" s="113"/>
      <c r="FS66" s="113"/>
      <c r="FT66" s="113"/>
      <c r="FU66" s="113"/>
      <c r="FV66" s="113"/>
      <c r="FW66" s="113"/>
      <c r="FX66" s="113"/>
      <c r="FY66" s="113"/>
      <c r="FZ66" s="113"/>
      <c r="GA66" s="113"/>
      <c r="GB66" s="113"/>
      <c r="GC66" s="113"/>
      <c r="GD66" s="113"/>
      <c r="GE66" s="113"/>
      <c r="GF66" s="113"/>
      <c r="GG66" s="113"/>
      <c r="GH66" s="113"/>
      <c r="GI66" s="113"/>
      <c r="GJ66" s="113"/>
      <c r="GK66" s="113"/>
      <c r="GL66" s="113"/>
      <c r="GM66" s="113"/>
      <c r="GN66" s="113"/>
      <c r="GO66" s="113"/>
      <c r="GP66" s="113"/>
      <c r="GQ66" s="113"/>
      <c r="GR66" s="113"/>
      <c r="GS66" s="113"/>
      <c r="GT66" s="113"/>
      <c r="GU66" s="113"/>
      <c r="GV66" s="113"/>
      <c r="GW66" s="113"/>
      <c r="GX66" s="113"/>
      <c r="GY66" s="113"/>
      <c r="GZ66" s="113"/>
      <c r="HA66" s="113"/>
      <c r="HB66" s="113"/>
      <c r="HC66" s="113"/>
      <c r="HD66" s="113"/>
      <c r="HE66" s="113"/>
      <c r="HF66" s="113"/>
      <c r="HG66" s="113"/>
      <c r="HH66" s="113"/>
      <c r="HI66" s="113"/>
      <c r="HJ66" s="113"/>
      <c r="HK66" s="113"/>
      <c r="HL66" s="113"/>
      <c r="HM66" s="113"/>
      <c r="HN66" s="113"/>
      <c r="HO66" s="113"/>
      <c r="HP66" s="113"/>
      <c r="HQ66" s="113"/>
      <c r="HR66" s="113"/>
      <c r="HS66" s="113"/>
      <c r="HT66" s="113"/>
      <c r="HU66" s="113"/>
      <c r="HV66" s="113"/>
      <c r="HW66" s="113"/>
      <c r="HX66" s="113"/>
      <c r="HY66" s="113"/>
      <c r="HZ66" s="113"/>
      <c r="IA66" s="113"/>
      <c r="IB66" s="113"/>
      <c r="IC66" s="113"/>
      <c r="ID66" s="113"/>
      <c r="IE66" s="113"/>
      <c r="IF66" s="113"/>
      <c r="IG66" s="113"/>
      <c r="IH66" s="113"/>
      <c r="II66" s="113"/>
      <c r="IJ66" s="113"/>
      <c r="IK66" s="113"/>
      <c r="IL66" s="113"/>
      <c r="IM66" s="113"/>
      <c r="IN66" s="113"/>
      <c r="IO66" s="113"/>
      <c r="IP66" s="113"/>
      <c r="IQ66" s="113"/>
      <c r="IR66" s="113"/>
      <c r="IS66" s="113"/>
      <c r="IT66" s="113"/>
      <c r="IU66" s="113"/>
    </row>
    <row r="67" spans="1:255" s="114" customFormat="1" ht="12" customHeight="1" x14ac:dyDescent="0.25">
      <c r="A67" s="115"/>
      <c r="B67" s="116"/>
      <c r="C67" s="117"/>
      <c r="D67" s="117"/>
      <c r="E67" s="118"/>
      <c r="F67" s="119"/>
      <c r="G67" s="119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113"/>
      <c r="CE67" s="113"/>
      <c r="CF67" s="113"/>
      <c r="CG67" s="113"/>
      <c r="CH67" s="113"/>
      <c r="CI67" s="113"/>
      <c r="CJ67" s="113"/>
      <c r="CK67" s="113"/>
      <c r="CL67" s="113"/>
      <c r="CM67" s="113"/>
      <c r="CN67" s="113"/>
      <c r="CO67" s="113"/>
      <c r="CP67" s="113"/>
      <c r="CQ67" s="113"/>
      <c r="CR67" s="113"/>
      <c r="CS67" s="113"/>
      <c r="CT67" s="113"/>
      <c r="CU67" s="113"/>
      <c r="CV67" s="113"/>
      <c r="CW67" s="113"/>
      <c r="CX67" s="113"/>
      <c r="CY67" s="113"/>
      <c r="CZ67" s="113"/>
      <c r="DA67" s="113"/>
      <c r="DB67" s="113"/>
      <c r="DC67" s="113"/>
      <c r="DD67" s="113"/>
      <c r="DE67" s="113"/>
      <c r="DF67" s="113"/>
      <c r="DG67" s="113"/>
      <c r="DH67" s="113"/>
      <c r="DI67" s="113"/>
      <c r="DJ67" s="113"/>
      <c r="DK67" s="113"/>
      <c r="DL67" s="113"/>
      <c r="DM67" s="113"/>
      <c r="DN67" s="113"/>
      <c r="DO67" s="113"/>
      <c r="DP67" s="113"/>
      <c r="DQ67" s="113"/>
      <c r="DR67" s="113"/>
      <c r="DS67" s="113"/>
      <c r="DT67" s="113"/>
      <c r="DU67" s="113"/>
      <c r="DV67" s="113"/>
      <c r="DW67" s="113"/>
      <c r="DX67" s="113"/>
      <c r="DY67" s="113"/>
      <c r="DZ67" s="113"/>
      <c r="EA67" s="113"/>
      <c r="EB67" s="113"/>
      <c r="EC67" s="113"/>
      <c r="ED67" s="113"/>
      <c r="EE67" s="113"/>
      <c r="EF67" s="113"/>
      <c r="EG67" s="113"/>
      <c r="EH67" s="113"/>
      <c r="EI67" s="113"/>
      <c r="EJ67" s="113"/>
      <c r="EK67" s="113"/>
      <c r="EL67" s="113"/>
      <c r="EM67" s="113"/>
      <c r="EN67" s="113"/>
      <c r="EO67" s="113"/>
      <c r="EP67" s="113"/>
      <c r="EQ67" s="113"/>
      <c r="ER67" s="113"/>
      <c r="ES67" s="113"/>
      <c r="ET67" s="113"/>
      <c r="EU67" s="113"/>
      <c r="EV67" s="113"/>
      <c r="EW67" s="113"/>
      <c r="EX67" s="113"/>
      <c r="EY67" s="113"/>
      <c r="EZ67" s="113"/>
      <c r="FA67" s="113"/>
      <c r="FB67" s="113"/>
      <c r="FC67" s="113"/>
      <c r="FD67" s="113"/>
      <c r="FE67" s="113"/>
      <c r="FF67" s="113"/>
      <c r="FG67" s="113"/>
      <c r="FH67" s="113"/>
      <c r="FI67" s="113"/>
      <c r="FJ67" s="113"/>
      <c r="FK67" s="113"/>
      <c r="FL67" s="113"/>
      <c r="FM67" s="113"/>
      <c r="FN67" s="113"/>
      <c r="FO67" s="113"/>
      <c r="FP67" s="113"/>
      <c r="FQ67" s="113"/>
      <c r="FR67" s="113"/>
      <c r="FS67" s="113"/>
      <c r="FT67" s="113"/>
      <c r="FU67" s="113"/>
      <c r="FV67" s="113"/>
      <c r="FW67" s="113"/>
      <c r="FX67" s="113"/>
      <c r="FY67" s="113"/>
      <c r="FZ67" s="113"/>
      <c r="GA67" s="113"/>
      <c r="GB67" s="113"/>
      <c r="GC67" s="113"/>
      <c r="GD67" s="113"/>
      <c r="GE67" s="113"/>
      <c r="GF67" s="113"/>
      <c r="GG67" s="113"/>
      <c r="GH67" s="113"/>
      <c r="GI67" s="113"/>
      <c r="GJ67" s="113"/>
      <c r="GK67" s="113"/>
      <c r="GL67" s="113"/>
      <c r="GM67" s="113"/>
      <c r="GN67" s="113"/>
      <c r="GO67" s="113"/>
      <c r="GP67" s="113"/>
      <c r="GQ67" s="113"/>
      <c r="GR67" s="113"/>
      <c r="GS67" s="113"/>
      <c r="GT67" s="113"/>
      <c r="GU67" s="113"/>
      <c r="GV67" s="113"/>
      <c r="GW67" s="113"/>
      <c r="GX67" s="113"/>
      <c r="GY67" s="113"/>
      <c r="GZ67" s="113"/>
      <c r="HA67" s="113"/>
      <c r="HB67" s="113"/>
      <c r="HC67" s="113"/>
      <c r="HD67" s="113"/>
      <c r="HE67" s="113"/>
      <c r="HF67" s="113"/>
      <c r="HG67" s="113"/>
      <c r="HH67" s="113"/>
      <c r="HI67" s="113"/>
      <c r="HJ67" s="113"/>
      <c r="HK67" s="113"/>
      <c r="HL67" s="113"/>
      <c r="HM67" s="113"/>
      <c r="HN67" s="113"/>
      <c r="HO67" s="113"/>
      <c r="HP67" s="113"/>
      <c r="HQ67" s="113"/>
      <c r="HR67" s="113"/>
      <c r="HS67" s="113"/>
      <c r="HT67" s="113"/>
      <c r="HU67" s="113"/>
      <c r="HV67" s="113"/>
      <c r="HW67" s="113"/>
      <c r="HX67" s="113"/>
      <c r="HY67" s="113"/>
      <c r="HZ67" s="113"/>
      <c r="IA67" s="113"/>
      <c r="IB67" s="113"/>
      <c r="IC67" s="113"/>
      <c r="ID67" s="113"/>
      <c r="IE67" s="113"/>
      <c r="IF67" s="113"/>
      <c r="IG67" s="113"/>
      <c r="IH67" s="113"/>
      <c r="II67" s="113"/>
      <c r="IJ67" s="113"/>
      <c r="IK67" s="113"/>
      <c r="IL67" s="113"/>
      <c r="IM67" s="113"/>
      <c r="IN67" s="113"/>
      <c r="IO67" s="113"/>
      <c r="IP67" s="113"/>
      <c r="IQ67" s="113"/>
      <c r="IR67" s="113"/>
      <c r="IS67" s="113"/>
      <c r="IT67" s="113"/>
      <c r="IU67" s="113"/>
    </row>
    <row r="68" spans="1:255" ht="12" customHeight="1" x14ac:dyDescent="0.25">
      <c r="A68" s="93"/>
      <c r="B68" s="94" t="s">
        <v>32</v>
      </c>
      <c r="C68" s="95"/>
      <c r="D68" s="96"/>
      <c r="E68" s="96"/>
      <c r="F68" s="97"/>
      <c r="G68" s="98"/>
    </row>
    <row r="69" spans="1:255" ht="24" customHeight="1" x14ac:dyDescent="0.25">
      <c r="A69" s="93"/>
      <c r="B69" s="99" t="s">
        <v>33</v>
      </c>
      <c r="C69" s="100" t="s">
        <v>29</v>
      </c>
      <c r="D69" s="100" t="s">
        <v>30</v>
      </c>
      <c r="E69" s="99" t="s">
        <v>17</v>
      </c>
      <c r="F69" s="100" t="s">
        <v>18</v>
      </c>
      <c r="G69" s="99" t="s">
        <v>19</v>
      </c>
    </row>
    <row r="70" spans="1:255" s="107" customFormat="1" ht="12" customHeight="1" x14ac:dyDescent="0.25">
      <c r="A70" s="101"/>
      <c r="B70" s="102"/>
      <c r="C70" s="103"/>
      <c r="D70" s="103"/>
      <c r="E70" s="103"/>
      <c r="F70" s="104"/>
      <c r="G70" s="105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106"/>
      <c r="BS70" s="106"/>
      <c r="BT70" s="106"/>
      <c r="BU70" s="106"/>
      <c r="BV70" s="106"/>
      <c r="BW70" s="106"/>
      <c r="BX70" s="106"/>
      <c r="BY70" s="106"/>
      <c r="BZ70" s="106"/>
      <c r="CA70" s="106"/>
      <c r="CB70" s="106"/>
      <c r="CC70" s="106"/>
      <c r="CD70" s="106"/>
      <c r="CE70" s="106"/>
      <c r="CF70" s="106"/>
      <c r="CG70" s="106"/>
      <c r="CH70" s="106"/>
      <c r="CI70" s="106"/>
      <c r="CJ70" s="106"/>
      <c r="CK70" s="106"/>
      <c r="CL70" s="106"/>
      <c r="CM70" s="106"/>
      <c r="CN70" s="106"/>
      <c r="CO70" s="106"/>
      <c r="CP70" s="106"/>
      <c r="CQ70" s="106"/>
      <c r="CR70" s="106"/>
      <c r="CS70" s="106"/>
      <c r="CT70" s="106"/>
      <c r="CU70" s="106"/>
      <c r="CV70" s="106"/>
      <c r="CW70" s="106"/>
      <c r="CX70" s="106"/>
      <c r="CY70" s="106"/>
      <c r="CZ70" s="106"/>
      <c r="DA70" s="106"/>
      <c r="DB70" s="106"/>
      <c r="DC70" s="106"/>
      <c r="DD70" s="106"/>
      <c r="DE70" s="106"/>
      <c r="DF70" s="106"/>
      <c r="DG70" s="106"/>
      <c r="DH70" s="106"/>
      <c r="DI70" s="106"/>
      <c r="DJ70" s="106"/>
      <c r="DK70" s="106"/>
      <c r="DL70" s="106"/>
      <c r="DM70" s="106"/>
      <c r="DN70" s="106"/>
      <c r="DO70" s="106"/>
      <c r="DP70" s="106"/>
      <c r="DQ70" s="106"/>
      <c r="DR70" s="106"/>
      <c r="DS70" s="106"/>
      <c r="DT70" s="106"/>
      <c r="DU70" s="106"/>
      <c r="DV70" s="106"/>
      <c r="DW70" s="106"/>
      <c r="DX70" s="106"/>
      <c r="DY70" s="106"/>
      <c r="DZ70" s="106"/>
      <c r="EA70" s="106"/>
      <c r="EB70" s="106"/>
      <c r="EC70" s="106"/>
      <c r="ED70" s="106"/>
      <c r="EE70" s="106"/>
      <c r="EF70" s="106"/>
      <c r="EG70" s="106"/>
      <c r="EH70" s="106"/>
      <c r="EI70" s="106"/>
      <c r="EJ70" s="106"/>
      <c r="EK70" s="106"/>
      <c r="EL70" s="106"/>
      <c r="EM70" s="106"/>
      <c r="EN70" s="106"/>
      <c r="EO70" s="106"/>
      <c r="EP70" s="106"/>
      <c r="EQ70" s="106"/>
      <c r="ER70" s="106"/>
      <c r="ES70" s="106"/>
      <c r="ET70" s="106"/>
      <c r="EU70" s="106"/>
      <c r="EV70" s="106"/>
      <c r="EW70" s="106"/>
      <c r="EX70" s="106"/>
      <c r="EY70" s="106"/>
      <c r="EZ70" s="106"/>
      <c r="FA70" s="106"/>
      <c r="FB70" s="106"/>
      <c r="FC70" s="106"/>
      <c r="FD70" s="106"/>
      <c r="FE70" s="106"/>
      <c r="FF70" s="106"/>
      <c r="FG70" s="106"/>
      <c r="FH70" s="106"/>
      <c r="FI70" s="106"/>
      <c r="FJ70" s="106"/>
      <c r="FK70" s="106"/>
      <c r="FL70" s="106"/>
      <c r="FM70" s="106"/>
      <c r="FN70" s="106"/>
      <c r="FO70" s="106"/>
      <c r="FP70" s="106"/>
      <c r="FQ70" s="106"/>
      <c r="FR70" s="106"/>
      <c r="FS70" s="106"/>
      <c r="FT70" s="106"/>
      <c r="FU70" s="106"/>
      <c r="FV70" s="106"/>
      <c r="FW70" s="106"/>
      <c r="FX70" s="106"/>
      <c r="FY70" s="106"/>
      <c r="FZ70" s="106"/>
      <c r="GA70" s="106"/>
      <c r="GB70" s="106"/>
      <c r="GC70" s="106"/>
      <c r="GD70" s="106"/>
      <c r="GE70" s="106"/>
      <c r="GF70" s="106"/>
      <c r="GG70" s="106"/>
      <c r="GH70" s="106"/>
      <c r="GI70" s="106"/>
      <c r="GJ70" s="106"/>
      <c r="GK70" s="106"/>
      <c r="GL70" s="106"/>
      <c r="GM70" s="106"/>
      <c r="GN70" s="106"/>
      <c r="GO70" s="106"/>
      <c r="GP70" s="106"/>
      <c r="GQ70" s="106"/>
      <c r="GR70" s="106"/>
      <c r="GS70" s="106"/>
      <c r="GT70" s="106"/>
      <c r="GU70" s="106"/>
      <c r="GV70" s="106"/>
      <c r="GW70" s="106"/>
      <c r="GX70" s="106"/>
      <c r="GY70" s="106"/>
      <c r="GZ70" s="106"/>
      <c r="HA70" s="106"/>
      <c r="HB70" s="106"/>
      <c r="HC70" s="106"/>
      <c r="HD70" s="106"/>
      <c r="HE70" s="106"/>
      <c r="HF70" s="106"/>
      <c r="HG70" s="106"/>
      <c r="HH70" s="106"/>
      <c r="HI70" s="106"/>
      <c r="HJ70" s="106"/>
      <c r="HK70" s="106"/>
      <c r="HL70" s="106"/>
      <c r="HM70" s="106"/>
      <c r="HN70" s="106"/>
      <c r="HO70" s="106"/>
      <c r="HP70" s="106"/>
      <c r="HQ70" s="106"/>
      <c r="HR70" s="106"/>
      <c r="HS70" s="106"/>
      <c r="HT70" s="106"/>
      <c r="HU70" s="106"/>
      <c r="HV70" s="106"/>
      <c r="HW70" s="106"/>
      <c r="HX70" s="106"/>
      <c r="HY70" s="106"/>
      <c r="HZ70" s="106"/>
      <c r="IA70" s="106"/>
      <c r="IB70" s="106"/>
      <c r="IC70" s="106"/>
      <c r="ID70" s="106"/>
      <c r="IE70" s="106"/>
      <c r="IF70" s="106"/>
      <c r="IG70" s="106"/>
      <c r="IH70" s="106"/>
      <c r="II70" s="106"/>
      <c r="IJ70" s="106"/>
      <c r="IK70" s="106"/>
      <c r="IL70" s="106"/>
      <c r="IM70" s="106"/>
      <c r="IN70" s="106"/>
      <c r="IO70" s="106"/>
      <c r="IP70" s="106"/>
      <c r="IQ70" s="106"/>
      <c r="IR70" s="106"/>
      <c r="IS70" s="106"/>
      <c r="IT70" s="106"/>
      <c r="IU70" s="106"/>
    </row>
    <row r="71" spans="1:255" s="114" customFormat="1" ht="13.5" customHeight="1" x14ac:dyDescent="0.25">
      <c r="A71" s="108"/>
      <c r="B71" s="109" t="s">
        <v>34</v>
      </c>
      <c r="C71" s="110"/>
      <c r="D71" s="110"/>
      <c r="E71" s="110"/>
      <c r="F71" s="111"/>
      <c r="G71" s="112">
        <f>+G70</f>
        <v>0</v>
      </c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113"/>
      <c r="DR71" s="113"/>
      <c r="DS71" s="113"/>
      <c r="DT71" s="113"/>
      <c r="DU71" s="113"/>
      <c r="DV71" s="113"/>
      <c r="DW71" s="113"/>
      <c r="DX71" s="113"/>
      <c r="DY71" s="113"/>
      <c r="DZ71" s="113"/>
      <c r="EA71" s="113"/>
      <c r="EB71" s="113"/>
      <c r="EC71" s="113"/>
      <c r="ED71" s="113"/>
      <c r="EE71" s="113"/>
      <c r="EF71" s="113"/>
      <c r="EG71" s="113"/>
      <c r="EH71" s="113"/>
      <c r="EI71" s="113"/>
      <c r="EJ71" s="113"/>
      <c r="EK71" s="113"/>
      <c r="EL71" s="113"/>
      <c r="EM71" s="113"/>
      <c r="EN71" s="113"/>
      <c r="EO71" s="113"/>
      <c r="EP71" s="113"/>
      <c r="EQ71" s="113"/>
      <c r="ER71" s="113"/>
      <c r="ES71" s="113"/>
      <c r="ET71" s="113"/>
      <c r="EU71" s="113"/>
      <c r="EV71" s="113"/>
      <c r="EW71" s="113"/>
      <c r="EX71" s="113"/>
      <c r="EY71" s="113"/>
      <c r="EZ71" s="113"/>
      <c r="FA71" s="113"/>
      <c r="FB71" s="113"/>
      <c r="FC71" s="113"/>
      <c r="FD71" s="113"/>
      <c r="FE71" s="113"/>
      <c r="FF71" s="113"/>
      <c r="FG71" s="113"/>
      <c r="FH71" s="113"/>
      <c r="FI71" s="113"/>
      <c r="FJ71" s="113"/>
      <c r="FK71" s="113"/>
      <c r="FL71" s="113"/>
      <c r="FM71" s="113"/>
      <c r="FN71" s="113"/>
      <c r="FO71" s="113"/>
      <c r="FP71" s="113"/>
      <c r="FQ71" s="113"/>
      <c r="FR71" s="113"/>
      <c r="FS71" s="113"/>
      <c r="FT71" s="113"/>
      <c r="FU71" s="113"/>
      <c r="FV71" s="113"/>
      <c r="FW71" s="113"/>
      <c r="FX71" s="113"/>
      <c r="FY71" s="113"/>
      <c r="FZ71" s="113"/>
      <c r="GA71" s="113"/>
      <c r="GB71" s="113"/>
      <c r="GC71" s="113"/>
      <c r="GD71" s="113"/>
      <c r="GE71" s="113"/>
      <c r="GF71" s="113"/>
      <c r="GG71" s="113"/>
      <c r="GH71" s="113"/>
      <c r="GI71" s="113"/>
      <c r="GJ71" s="113"/>
      <c r="GK71" s="113"/>
      <c r="GL71" s="113"/>
      <c r="GM71" s="113"/>
      <c r="GN71" s="113"/>
      <c r="GO71" s="113"/>
      <c r="GP71" s="113"/>
      <c r="GQ71" s="113"/>
      <c r="GR71" s="113"/>
      <c r="GS71" s="113"/>
      <c r="GT71" s="113"/>
      <c r="GU71" s="113"/>
      <c r="GV71" s="113"/>
      <c r="GW71" s="113"/>
      <c r="GX71" s="113"/>
      <c r="GY71" s="113"/>
      <c r="GZ71" s="113"/>
      <c r="HA71" s="113"/>
      <c r="HB71" s="113"/>
      <c r="HC71" s="113"/>
      <c r="HD71" s="113"/>
      <c r="HE71" s="113"/>
      <c r="HF71" s="113"/>
      <c r="HG71" s="113"/>
      <c r="HH71" s="113"/>
      <c r="HI71" s="113"/>
      <c r="HJ71" s="113"/>
      <c r="HK71" s="113"/>
      <c r="HL71" s="113"/>
      <c r="HM71" s="113"/>
      <c r="HN71" s="113"/>
      <c r="HO71" s="113"/>
      <c r="HP71" s="113"/>
      <c r="HQ71" s="113"/>
      <c r="HR71" s="113"/>
      <c r="HS71" s="113"/>
      <c r="HT71" s="113"/>
      <c r="HU71" s="113"/>
      <c r="HV71" s="113"/>
      <c r="HW71" s="113"/>
      <c r="HX71" s="113"/>
      <c r="HY71" s="113"/>
      <c r="HZ71" s="113"/>
      <c r="IA71" s="113"/>
      <c r="IB71" s="113"/>
      <c r="IC71" s="113"/>
      <c r="ID71" s="113"/>
      <c r="IE71" s="113"/>
      <c r="IF71" s="113"/>
      <c r="IG71" s="113"/>
      <c r="IH71" s="113"/>
      <c r="II71" s="113"/>
      <c r="IJ71" s="113"/>
      <c r="IK71" s="113"/>
      <c r="IL71" s="113"/>
      <c r="IM71" s="113"/>
      <c r="IN71" s="113"/>
      <c r="IO71" s="113"/>
      <c r="IP71" s="113"/>
      <c r="IQ71" s="113"/>
      <c r="IR71" s="113"/>
      <c r="IS71" s="113"/>
      <c r="IT71" s="113"/>
      <c r="IU71" s="113"/>
    </row>
    <row r="72" spans="1:255" ht="12" customHeight="1" x14ac:dyDescent="0.25">
      <c r="B72" s="29"/>
      <c r="C72" s="29"/>
      <c r="D72" s="29"/>
      <c r="E72" s="29"/>
      <c r="F72" s="30"/>
      <c r="G72" s="68"/>
    </row>
    <row r="73" spans="1:255" s="114" customFormat="1" ht="12" customHeight="1" x14ac:dyDescent="0.25">
      <c r="A73" s="120"/>
      <c r="B73" s="31" t="s">
        <v>35</v>
      </c>
      <c r="C73" s="32"/>
      <c r="D73" s="32"/>
      <c r="E73" s="32"/>
      <c r="F73" s="32"/>
      <c r="G73" s="33">
        <f>G28+G33+G44+G66+G71</f>
        <v>6546776.3250000002</v>
      </c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113"/>
      <c r="CV73" s="113"/>
      <c r="CW73" s="113"/>
      <c r="CX73" s="113"/>
      <c r="CY73" s="113"/>
      <c r="CZ73" s="113"/>
      <c r="DA73" s="113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13"/>
      <c r="DS73" s="113"/>
      <c r="DT73" s="113"/>
      <c r="DU73" s="113"/>
      <c r="DV73" s="113"/>
      <c r="DW73" s="113"/>
      <c r="DX73" s="113"/>
      <c r="DY73" s="113"/>
      <c r="DZ73" s="113"/>
      <c r="EA73" s="113"/>
      <c r="EB73" s="113"/>
      <c r="EC73" s="113"/>
      <c r="ED73" s="113"/>
      <c r="EE73" s="113"/>
      <c r="EF73" s="113"/>
      <c r="EG73" s="113"/>
      <c r="EH73" s="113"/>
      <c r="EI73" s="113"/>
      <c r="EJ73" s="113"/>
      <c r="EK73" s="113"/>
      <c r="EL73" s="113"/>
      <c r="EM73" s="113"/>
      <c r="EN73" s="113"/>
      <c r="EO73" s="113"/>
      <c r="EP73" s="113"/>
      <c r="EQ73" s="113"/>
      <c r="ER73" s="113"/>
      <c r="ES73" s="113"/>
      <c r="ET73" s="113"/>
      <c r="EU73" s="113"/>
      <c r="EV73" s="113"/>
      <c r="EW73" s="113"/>
      <c r="EX73" s="113"/>
      <c r="EY73" s="113"/>
      <c r="EZ73" s="113"/>
      <c r="FA73" s="113"/>
      <c r="FB73" s="113"/>
      <c r="FC73" s="113"/>
      <c r="FD73" s="113"/>
      <c r="FE73" s="113"/>
      <c r="FF73" s="113"/>
      <c r="FG73" s="113"/>
      <c r="FH73" s="113"/>
      <c r="FI73" s="113"/>
      <c r="FJ73" s="113"/>
      <c r="FK73" s="113"/>
      <c r="FL73" s="113"/>
      <c r="FM73" s="113"/>
      <c r="FN73" s="113"/>
      <c r="FO73" s="113"/>
      <c r="FP73" s="113"/>
      <c r="FQ73" s="113"/>
      <c r="FR73" s="113"/>
      <c r="FS73" s="113"/>
      <c r="FT73" s="113"/>
      <c r="FU73" s="113"/>
      <c r="FV73" s="113"/>
      <c r="FW73" s="113"/>
      <c r="FX73" s="113"/>
      <c r="FY73" s="113"/>
      <c r="FZ73" s="113"/>
      <c r="GA73" s="113"/>
      <c r="GB73" s="113"/>
      <c r="GC73" s="113"/>
      <c r="GD73" s="113"/>
      <c r="GE73" s="113"/>
      <c r="GF73" s="113"/>
      <c r="GG73" s="113"/>
      <c r="GH73" s="113"/>
      <c r="GI73" s="113"/>
      <c r="GJ73" s="113"/>
      <c r="GK73" s="113"/>
      <c r="GL73" s="113"/>
      <c r="GM73" s="113"/>
      <c r="GN73" s="113"/>
      <c r="GO73" s="113"/>
      <c r="GP73" s="113"/>
      <c r="GQ73" s="113"/>
      <c r="GR73" s="113"/>
      <c r="GS73" s="113"/>
      <c r="GT73" s="113"/>
      <c r="GU73" s="113"/>
      <c r="GV73" s="113"/>
      <c r="GW73" s="113"/>
      <c r="GX73" s="113"/>
      <c r="GY73" s="113"/>
      <c r="GZ73" s="113"/>
      <c r="HA73" s="113"/>
      <c r="HB73" s="113"/>
      <c r="HC73" s="113"/>
      <c r="HD73" s="113"/>
      <c r="HE73" s="113"/>
      <c r="HF73" s="113"/>
      <c r="HG73" s="113"/>
      <c r="HH73" s="113"/>
      <c r="HI73" s="113"/>
      <c r="HJ73" s="113"/>
      <c r="HK73" s="113"/>
      <c r="HL73" s="113"/>
      <c r="HM73" s="113"/>
      <c r="HN73" s="113"/>
      <c r="HO73" s="113"/>
      <c r="HP73" s="113"/>
      <c r="HQ73" s="113"/>
      <c r="HR73" s="113"/>
      <c r="HS73" s="113"/>
      <c r="HT73" s="113"/>
      <c r="HU73" s="113"/>
      <c r="HV73" s="113"/>
      <c r="HW73" s="113"/>
      <c r="HX73" s="113"/>
      <c r="HY73" s="113"/>
      <c r="HZ73" s="113"/>
      <c r="IA73" s="113"/>
      <c r="IB73" s="113"/>
      <c r="IC73" s="113"/>
      <c r="ID73" s="113"/>
      <c r="IE73" s="113"/>
      <c r="IF73" s="113"/>
      <c r="IG73" s="113"/>
      <c r="IH73" s="113"/>
      <c r="II73" s="113"/>
      <c r="IJ73" s="113"/>
      <c r="IK73" s="113"/>
      <c r="IL73" s="113"/>
      <c r="IM73" s="113"/>
      <c r="IN73" s="113"/>
      <c r="IO73" s="113"/>
      <c r="IP73" s="113"/>
      <c r="IQ73" s="113"/>
      <c r="IR73" s="113"/>
      <c r="IS73" s="113"/>
      <c r="IT73" s="113"/>
      <c r="IU73" s="113"/>
    </row>
    <row r="74" spans="1:255" s="114" customFormat="1" ht="12" customHeight="1" x14ac:dyDescent="0.25">
      <c r="A74" s="120"/>
      <c r="B74" s="34" t="s">
        <v>36</v>
      </c>
      <c r="C74" s="21"/>
      <c r="D74" s="21"/>
      <c r="E74" s="21"/>
      <c r="F74" s="21"/>
      <c r="G74" s="35">
        <f>G73*0.05</f>
        <v>327338.81625000003</v>
      </c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  <c r="BS74" s="113"/>
      <c r="BT74" s="113"/>
      <c r="BU74" s="113"/>
      <c r="BV74" s="113"/>
      <c r="BW74" s="113"/>
      <c r="BX74" s="113"/>
      <c r="BY74" s="113"/>
      <c r="BZ74" s="113"/>
      <c r="CA74" s="113"/>
      <c r="CB74" s="113"/>
      <c r="CC74" s="113"/>
      <c r="CD74" s="113"/>
      <c r="CE74" s="113"/>
      <c r="CF74" s="113"/>
      <c r="CG74" s="113"/>
      <c r="CH74" s="113"/>
      <c r="CI74" s="113"/>
      <c r="CJ74" s="113"/>
      <c r="CK74" s="113"/>
      <c r="CL74" s="113"/>
      <c r="CM74" s="113"/>
      <c r="CN74" s="113"/>
      <c r="CO74" s="113"/>
      <c r="CP74" s="113"/>
      <c r="CQ74" s="113"/>
      <c r="CR74" s="113"/>
      <c r="CS74" s="113"/>
      <c r="CT74" s="113"/>
      <c r="CU74" s="113"/>
      <c r="CV74" s="113"/>
      <c r="CW74" s="113"/>
      <c r="CX74" s="113"/>
      <c r="CY74" s="113"/>
      <c r="CZ74" s="113"/>
      <c r="DA74" s="113"/>
      <c r="DB74" s="113"/>
      <c r="DC74" s="113"/>
      <c r="DD74" s="113"/>
      <c r="DE74" s="113"/>
      <c r="DF74" s="113"/>
      <c r="DG74" s="113"/>
      <c r="DH74" s="113"/>
      <c r="DI74" s="113"/>
      <c r="DJ74" s="113"/>
      <c r="DK74" s="113"/>
      <c r="DL74" s="113"/>
      <c r="DM74" s="113"/>
      <c r="DN74" s="113"/>
      <c r="DO74" s="113"/>
      <c r="DP74" s="113"/>
      <c r="DQ74" s="113"/>
      <c r="DR74" s="113"/>
      <c r="DS74" s="113"/>
      <c r="DT74" s="113"/>
      <c r="DU74" s="113"/>
      <c r="DV74" s="113"/>
      <c r="DW74" s="113"/>
      <c r="DX74" s="113"/>
      <c r="DY74" s="113"/>
      <c r="DZ74" s="113"/>
      <c r="EA74" s="113"/>
      <c r="EB74" s="113"/>
      <c r="EC74" s="113"/>
      <c r="ED74" s="113"/>
      <c r="EE74" s="113"/>
      <c r="EF74" s="113"/>
      <c r="EG74" s="113"/>
      <c r="EH74" s="113"/>
      <c r="EI74" s="113"/>
      <c r="EJ74" s="113"/>
      <c r="EK74" s="113"/>
      <c r="EL74" s="113"/>
      <c r="EM74" s="113"/>
      <c r="EN74" s="113"/>
      <c r="EO74" s="113"/>
      <c r="EP74" s="113"/>
      <c r="EQ74" s="113"/>
      <c r="ER74" s="113"/>
      <c r="ES74" s="113"/>
      <c r="ET74" s="113"/>
      <c r="EU74" s="113"/>
      <c r="EV74" s="113"/>
      <c r="EW74" s="113"/>
      <c r="EX74" s="113"/>
      <c r="EY74" s="113"/>
      <c r="EZ74" s="113"/>
      <c r="FA74" s="113"/>
      <c r="FB74" s="113"/>
      <c r="FC74" s="113"/>
      <c r="FD74" s="113"/>
      <c r="FE74" s="113"/>
      <c r="FF74" s="113"/>
      <c r="FG74" s="113"/>
      <c r="FH74" s="113"/>
      <c r="FI74" s="113"/>
      <c r="FJ74" s="113"/>
      <c r="FK74" s="113"/>
      <c r="FL74" s="113"/>
      <c r="FM74" s="113"/>
      <c r="FN74" s="113"/>
      <c r="FO74" s="113"/>
      <c r="FP74" s="113"/>
      <c r="FQ74" s="113"/>
      <c r="FR74" s="113"/>
      <c r="FS74" s="113"/>
      <c r="FT74" s="113"/>
      <c r="FU74" s="113"/>
      <c r="FV74" s="113"/>
      <c r="FW74" s="113"/>
      <c r="FX74" s="113"/>
      <c r="FY74" s="113"/>
      <c r="FZ74" s="113"/>
      <c r="GA74" s="113"/>
      <c r="GB74" s="113"/>
      <c r="GC74" s="113"/>
      <c r="GD74" s="113"/>
      <c r="GE74" s="113"/>
      <c r="GF74" s="113"/>
      <c r="GG74" s="113"/>
      <c r="GH74" s="113"/>
      <c r="GI74" s="113"/>
      <c r="GJ74" s="113"/>
      <c r="GK74" s="113"/>
      <c r="GL74" s="113"/>
      <c r="GM74" s="113"/>
      <c r="GN74" s="113"/>
      <c r="GO74" s="113"/>
      <c r="GP74" s="113"/>
      <c r="GQ74" s="113"/>
      <c r="GR74" s="113"/>
      <c r="GS74" s="113"/>
      <c r="GT74" s="113"/>
      <c r="GU74" s="113"/>
      <c r="GV74" s="113"/>
      <c r="GW74" s="113"/>
      <c r="GX74" s="113"/>
      <c r="GY74" s="113"/>
      <c r="GZ74" s="113"/>
      <c r="HA74" s="113"/>
      <c r="HB74" s="113"/>
      <c r="HC74" s="113"/>
      <c r="HD74" s="113"/>
      <c r="HE74" s="113"/>
      <c r="HF74" s="113"/>
      <c r="HG74" s="113"/>
      <c r="HH74" s="113"/>
      <c r="HI74" s="113"/>
      <c r="HJ74" s="113"/>
      <c r="HK74" s="113"/>
      <c r="HL74" s="113"/>
      <c r="HM74" s="113"/>
      <c r="HN74" s="113"/>
      <c r="HO74" s="113"/>
      <c r="HP74" s="113"/>
      <c r="HQ74" s="113"/>
      <c r="HR74" s="113"/>
      <c r="HS74" s="113"/>
      <c r="HT74" s="113"/>
      <c r="HU74" s="113"/>
      <c r="HV74" s="113"/>
      <c r="HW74" s="113"/>
      <c r="HX74" s="113"/>
      <c r="HY74" s="113"/>
      <c r="HZ74" s="113"/>
      <c r="IA74" s="113"/>
      <c r="IB74" s="113"/>
      <c r="IC74" s="113"/>
      <c r="ID74" s="113"/>
      <c r="IE74" s="113"/>
      <c r="IF74" s="113"/>
      <c r="IG74" s="113"/>
      <c r="IH74" s="113"/>
      <c r="II74" s="113"/>
      <c r="IJ74" s="113"/>
      <c r="IK74" s="113"/>
      <c r="IL74" s="113"/>
      <c r="IM74" s="113"/>
      <c r="IN74" s="113"/>
      <c r="IO74" s="113"/>
      <c r="IP74" s="113"/>
      <c r="IQ74" s="113"/>
      <c r="IR74" s="113"/>
      <c r="IS74" s="113"/>
      <c r="IT74" s="113"/>
      <c r="IU74" s="113"/>
    </row>
    <row r="75" spans="1:255" s="114" customFormat="1" ht="12" customHeight="1" x14ac:dyDescent="0.25">
      <c r="A75" s="120"/>
      <c r="B75" s="36" t="s">
        <v>37</v>
      </c>
      <c r="C75" s="20"/>
      <c r="D75" s="20"/>
      <c r="E75" s="20"/>
      <c r="F75" s="20"/>
      <c r="G75" s="37">
        <f>G74+G73</f>
        <v>6874115.1412500003</v>
      </c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3"/>
      <c r="BV75" s="113"/>
      <c r="BW75" s="113"/>
      <c r="BX75" s="113"/>
      <c r="BY75" s="113"/>
      <c r="BZ75" s="113"/>
      <c r="CA75" s="113"/>
      <c r="CB75" s="113"/>
      <c r="CC75" s="113"/>
      <c r="CD75" s="113"/>
      <c r="CE75" s="113"/>
      <c r="CF75" s="113"/>
      <c r="CG75" s="113"/>
      <c r="CH75" s="113"/>
      <c r="CI75" s="113"/>
      <c r="CJ75" s="113"/>
      <c r="CK75" s="113"/>
      <c r="CL75" s="113"/>
      <c r="CM75" s="113"/>
      <c r="CN75" s="113"/>
      <c r="CO75" s="113"/>
      <c r="CP75" s="113"/>
      <c r="CQ75" s="113"/>
      <c r="CR75" s="113"/>
      <c r="CS75" s="113"/>
      <c r="CT75" s="113"/>
      <c r="CU75" s="113"/>
      <c r="CV75" s="113"/>
      <c r="CW75" s="113"/>
      <c r="CX75" s="113"/>
      <c r="CY75" s="113"/>
      <c r="CZ75" s="113"/>
      <c r="DA75" s="113"/>
      <c r="DB75" s="113"/>
      <c r="DC75" s="113"/>
      <c r="DD75" s="113"/>
      <c r="DE75" s="113"/>
      <c r="DF75" s="113"/>
      <c r="DG75" s="113"/>
      <c r="DH75" s="113"/>
      <c r="DI75" s="113"/>
      <c r="DJ75" s="113"/>
      <c r="DK75" s="113"/>
      <c r="DL75" s="113"/>
      <c r="DM75" s="113"/>
      <c r="DN75" s="113"/>
      <c r="DO75" s="113"/>
      <c r="DP75" s="113"/>
      <c r="DQ75" s="113"/>
      <c r="DR75" s="113"/>
      <c r="DS75" s="113"/>
      <c r="DT75" s="113"/>
      <c r="DU75" s="113"/>
      <c r="DV75" s="113"/>
      <c r="DW75" s="113"/>
      <c r="DX75" s="113"/>
      <c r="DY75" s="113"/>
      <c r="DZ75" s="113"/>
      <c r="EA75" s="113"/>
      <c r="EB75" s="113"/>
      <c r="EC75" s="113"/>
      <c r="ED75" s="113"/>
      <c r="EE75" s="113"/>
      <c r="EF75" s="113"/>
      <c r="EG75" s="113"/>
      <c r="EH75" s="113"/>
      <c r="EI75" s="113"/>
      <c r="EJ75" s="113"/>
      <c r="EK75" s="113"/>
      <c r="EL75" s="113"/>
      <c r="EM75" s="113"/>
      <c r="EN75" s="113"/>
      <c r="EO75" s="113"/>
      <c r="EP75" s="113"/>
      <c r="EQ75" s="113"/>
      <c r="ER75" s="113"/>
      <c r="ES75" s="113"/>
      <c r="ET75" s="113"/>
      <c r="EU75" s="113"/>
      <c r="EV75" s="113"/>
      <c r="EW75" s="113"/>
      <c r="EX75" s="113"/>
      <c r="EY75" s="113"/>
      <c r="EZ75" s="113"/>
      <c r="FA75" s="113"/>
      <c r="FB75" s="113"/>
      <c r="FC75" s="113"/>
      <c r="FD75" s="113"/>
      <c r="FE75" s="113"/>
      <c r="FF75" s="113"/>
      <c r="FG75" s="113"/>
      <c r="FH75" s="113"/>
      <c r="FI75" s="113"/>
      <c r="FJ75" s="113"/>
      <c r="FK75" s="113"/>
      <c r="FL75" s="113"/>
      <c r="FM75" s="113"/>
      <c r="FN75" s="113"/>
      <c r="FO75" s="113"/>
      <c r="FP75" s="113"/>
      <c r="FQ75" s="113"/>
      <c r="FR75" s="113"/>
      <c r="FS75" s="113"/>
      <c r="FT75" s="113"/>
      <c r="FU75" s="113"/>
      <c r="FV75" s="113"/>
      <c r="FW75" s="113"/>
      <c r="FX75" s="113"/>
      <c r="FY75" s="113"/>
      <c r="FZ75" s="113"/>
      <c r="GA75" s="113"/>
      <c r="GB75" s="113"/>
      <c r="GC75" s="113"/>
      <c r="GD75" s="113"/>
      <c r="GE75" s="113"/>
      <c r="GF75" s="113"/>
      <c r="GG75" s="113"/>
      <c r="GH75" s="113"/>
      <c r="GI75" s="113"/>
      <c r="GJ75" s="113"/>
      <c r="GK75" s="113"/>
      <c r="GL75" s="113"/>
      <c r="GM75" s="113"/>
      <c r="GN75" s="113"/>
      <c r="GO75" s="113"/>
      <c r="GP75" s="113"/>
      <c r="GQ75" s="113"/>
      <c r="GR75" s="113"/>
      <c r="GS75" s="113"/>
      <c r="GT75" s="113"/>
      <c r="GU75" s="113"/>
      <c r="GV75" s="113"/>
      <c r="GW75" s="113"/>
      <c r="GX75" s="113"/>
      <c r="GY75" s="113"/>
      <c r="GZ75" s="113"/>
      <c r="HA75" s="113"/>
      <c r="HB75" s="113"/>
      <c r="HC75" s="113"/>
      <c r="HD75" s="113"/>
      <c r="HE75" s="113"/>
      <c r="HF75" s="113"/>
      <c r="HG75" s="113"/>
      <c r="HH75" s="113"/>
      <c r="HI75" s="113"/>
      <c r="HJ75" s="113"/>
      <c r="HK75" s="113"/>
      <c r="HL75" s="113"/>
      <c r="HM75" s="113"/>
      <c r="HN75" s="113"/>
      <c r="HO75" s="113"/>
      <c r="HP75" s="113"/>
      <c r="HQ75" s="113"/>
      <c r="HR75" s="113"/>
      <c r="HS75" s="113"/>
      <c r="HT75" s="113"/>
      <c r="HU75" s="113"/>
      <c r="HV75" s="113"/>
      <c r="HW75" s="113"/>
      <c r="HX75" s="113"/>
      <c r="HY75" s="113"/>
      <c r="HZ75" s="113"/>
      <c r="IA75" s="113"/>
      <c r="IB75" s="113"/>
      <c r="IC75" s="113"/>
      <c r="ID75" s="113"/>
      <c r="IE75" s="113"/>
      <c r="IF75" s="113"/>
      <c r="IG75" s="113"/>
      <c r="IH75" s="113"/>
      <c r="II75" s="113"/>
      <c r="IJ75" s="113"/>
      <c r="IK75" s="113"/>
      <c r="IL75" s="113"/>
      <c r="IM75" s="113"/>
      <c r="IN75" s="113"/>
      <c r="IO75" s="113"/>
      <c r="IP75" s="113"/>
      <c r="IQ75" s="113"/>
      <c r="IR75" s="113"/>
      <c r="IS75" s="113"/>
      <c r="IT75" s="113"/>
      <c r="IU75" s="113"/>
    </row>
    <row r="76" spans="1:255" s="114" customFormat="1" ht="12" customHeight="1" x14ac:dyDescent="0.25">
      <c r="A76" s="120"/>
      <c r="B76" s="34" t="s">
        <v>38</v>
      </c>
      <c r="C76" s="21"/>
      <c r="D76" s="21"/>
      <c r="E76" s="21"/>
      <c r="F76" s="21"/>
      <c r="G76" s="35">
        <f>G12</f>
        <v>8775000</v>
      </c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3"/>
      <c r="BV76" s="113"/>
      <c r="BW76" s="113"/>
      <c r="BX76" s="113"/>
      <c r="BY76" s="113"/>
      <c r="BZ76" s="113"/>
      <c r="CA76" s="113"/>
      <c r="CB76" s="113"/>
      <c r="CC76" s="113"/>
      <c r="CD76" s="113"/>
      <c r="CE76" s="113"/>
      <c r="CF76" s="113"/>
      <c r="CG76" s="113"/>
      <c r="CH76" s="113"/>
      <c r="CI76" s="113"/>
      <c r="CJ76" s="113"/>
      <c r="CK76" s="113"/>
      <c r="CL76" s="113"/>
      <c r="CM76" s="113"/>
      <c r="CN76" s="113"/>
      <c r="CO76" s="113"/>
      <c r="CP76" s="113"/>
      <c r="CQ76" s="113"/>
      <c r="CR76" s="113"/>
      <c r="CS76" s="113"/>
      <c r="CT76" s="113"/>
      <c r="CU76" s="113"/>
      <c r="CV76" s="113"/>
      <c r="CW76" s="113"/>
      <c r="CX76" s="113"/>
      <c r="CY76" s="113"/>
      <c r="CZ76" s="113"/>
      <c r="DA76" s="113"/>
      <c r="DB76" s="113"/>
      <c r="DC76" s="113"/>
      <c r="DD76" s="113"/>
      <c r="DE76" s="113"/>
      <c r="DF76" s="113"/>
      <c r="DG76" s="113"/>
      <c r="DH76" s="113"/>
      <c r="DI76" s="113"/>
      <c r="DJ76" s="113"/>
      <c r="DK76" s="113"/>
      <c r="DL76" s="113"/>
      <c r="DM76" s="113"/>
      <c r="DN76" s="113"/>
      <c r="DO76" s="113"/>
      <c r="DP76" s="113"/>
      <c r="DQ76" s="113"/>
      <c r="DR76" s="113"/>
      <c r="DS76" s="113"/>
      <c r="DT76" s="113"/>
      <c r="DU76" s="113"/>
      <c r="DV76" s="113"/>
      <c r="DW76" s="113"/>
      <c r="DX76" s="113"/>
      <c r="DY76" s="113"/>
      <c r="DZ76" s="113"/>
      <c r="EA76" s="113"/>
      <c r="EB76" s="113"/>
      <c r="EC76" s="113"/>
      <c r="ED76" s="113"/>
      <c r="EE76" s="113"/>
      <c r="EF76" s="113"/>
      <c r="EG76" s="113"/>
      <c r="EH76" s="113"/>
      <c r="EI76" s="113"/>
      <c r="EJ76" s="113"/>
      <c r="EK76" s="113"/>
      <c r="EL76" s="113"/>
      <c r="EM76" s="113"/>
      <c r="EN76" s="113"/>
      <c r="EO76" s="113"/>
      <c r="EP76" s="113"/>
      <c r="EQ76" s="113"/>
      <c r="ER76" s="113"/>
      <c r="ES76" s="113"/>
      <c r="ET76" s="113"/>
      <c r="EU76" s="113"/>
      <c r="EV76" s="113"/>
      <c r="EW76" s="113"/>
      <c r="EX76" s="113"/>
      <c r="EY76" s="113"/>
      <c r="EZ76" s="113"/>
      <c r="FA76" s="113"/>
      <c r="FB76" s="113"/>
      <c r="FC76" s="113"/>
      <c r="FD76" s="113"/>
      <c r="FE76" s="113"/>
      <c r="FF76" s="113"/>
      <c r="FG76" s="113"/>
      <c r="FH76" s="113"/>
      <c r="FI76" s="113"/>
      <c r="FJ76" s="113"/>
      <c r="FK76" s="113"/>
      <c r="FL76" s="113"/>
      <c r="FM76" s="113"/>
      <c r="FN76" s="113"/>
      <c r="FO76" s="113"/>
      <c r="FP76" s="113"/>
      <c r="FQ76" s="113"/>
      <c r="FR76" s="113"/>
      <c r="FS76" s="113"/>
      <c r="FT76" s="113"/>
      <c r="FU76" s="113"/>
      <c r="FV76" s="113"/>
      <c r="FW76" s="113"/>
      <c r="FX76" s="113"/>
      <c r="FY76" s="113"/>
      <c r="FZ76" s="113"/>
      <c r="GA76" s="113"/>
      <c r="GB76" s="113"/>
      <c r="GC76" s="113"/>
      <c r="GD76" s="113"/>
      <c r="GE76" s="113"/>
      <c r="GF76" s="113"/>
      <c r="GG76" s="113"/>
      <c r="GH76" s="113"/>
      <c r="GI76" s="113"/>
      <c r="GJ76" s="113"/>
      <c r="GK76" s="113"/>
      <c r="GL76" s="113"/>
      <c r="GM76" s="113"/>
      <c r="GN76" s="113"/>
      <c r="GO76" s="113"/>
      <c r="GP76" s="113"/>
      <c r="GQ76" s="113"/>
      <c r="GR76" s="113"/>
      <c r="GS76" s="113"/>
      <c r="GT76" s="113"/>
      <c r="GU76" s="113"/>
      <c r="GV76" s="113"/>
      <c r="GW76" s="113"/>
      <c r="GX76" s="113"/>
      <c r="GY76" s="113"/>
      <c r="GZ76" s="113"/>
      <c r="HA76" s="113"/>
      <c r="HB76" s="113"/>
      <c r="HC76" s="113"/>
      <c r="HD76" s="113"/>
      <c r="HE76" s="113"/>
      <c r="HF76" s="113"/>
      <c r="HG76" s="113"/>
      <c r="HH76" s="113"/>
      <c r="HI76" s="113"/>
      <c r="HJ76" s="113"/>
      <c r="HK76" s="113"/>
      <c r="HL76" s="113"/>
      <c r="HM76" s="113"/>
      <c r="HN76" s="113"/>
      <c r="HO76" s="113"/>
      <c r="HP76" s="113"/>
      <c r="HQ76" s="113"/>
      <c r="HR76" s="113"/>
      <c r="HS76" s="113"/>
      <c r="HT76" s="113"/>
      <c r="HU76" s="113"/>
      <c r="HV76" s="113"/>
      <c r="HW76" s="113"/>
      <c r="HX76" s="113"/>
      <c r="HY76" s="113"/>
      <c r="HZ76" s="113"/>
      <c r="IA76" s="113"/>
      <c r="IB76" s="113"/>
      <c r="IC76" s="113"/>
      <c r="ID76" s="113"/>
      <c r="IE76" s="113"/>
      <c r="IF76" s="113"/>
      <c r="IG76" s="113"/>
      <c r="IH76" s="113"/>
      <c r="II76" s="113"/>
      <c r="IJ76" s="113"/>
      <c r="IK76" s="113"/>
      <c r="IL76" s="113"/>
      <c r="IM76" s="113"/>
      <c r="IN76" s="113"/>
      <c r="IO76" s="113"/>
      <c r="IP76" s="113"/>
      <c r="IQ76" s="113"/>
      <c r="IR76" s="113"/>
      <c r="IS76" s="113"/>
      <c r="IT76" s="113"/>
      <c r="IU76" s="113"/>
    </row>
    <row r="77" spans="1:255" s="114" customFormat="1" ht="12" customHeight="1" x14ac:dyDescent="0.25">
      <c r="A77" s="120"/>
      <c r="B77" s="38" t="s">
        <v>39</v>
      </c>
      <c r="C77" s="39"/>
      <c r="D77" s="39"/>
      <c r="E77" s="39"/>
      <c r="F77" s="39"/>
      <c r="G77" s="121">
        <f>G76-G75</f>
        <v>1900884.8587499997</v>
      </c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3"/>
      <c r="BQ77" s="113"/>
      <c r="BR77" s="113"/>
      <c r="BS77" s="113"/>
      <c r="BT77" s="113"/>
      <c r="BU77" s="113"/>
      <c r="BV77" s="113"/>
      <c r="BW77" s="113"/>
      <c r="BX77" s="113"/>
      <c r="BY77" s="113"/>
      <c r="BZ77" s="113"/>
      <c r="CA77" s="113"/>
      <c r="CB77" s="113"/>
      <c r="CC77" s="113"/>
      <c r="CD77" s="113"/>
      <c r="CE77" s="113"/>
      <c r="CF77" s="113"/>
      <c r="CG77" s="113"/>
      <c r="CH77" s="113"/>
      <c r="CI77" s="113"/>
      <c r="CJ77" s="113"/>
      <c r="CK77" s="113"/>
      <c r="CL77" s="113"/>
      <c r="CM77" s="113"/>
      <c r="CN77" s="113"/>
      <c r="CO77" s="113"/>
      <c r="CP77" s="113"/>
      <c r="CQ77" s="113"/>
      <c r="CR77" s="113"/>
      <c r="CS77" s="113"/>
      <c r="CT77" s="113"/>
      <c r="CU77" s="113"/>
      <c r="CV77" s="113"/>
      <c r="CW77" s="113"/>
      <c r="CX77" s="113"/>
      <c r="CY77" s="113"/>
      <c r="CZ77" s="113"/>
      <c r="DA77" s="113"/>
      <c r="DB77" s="113"/>
      <c r="DC77" s="113"/>
      <c r="DD77" s="113"/>
      <c r="DE77" s="113"/>
      <c r="DF77" s="113"/>
      <c r="DG77" s="113"/>
      <c r="DH77" s="113"/>
      <c r="DI77" s="113"/>
      <c r="DJ77" s="113"/>
      <c r="DK77" s="113"/>
      <c r="DL77" s="113"/>
      <c r="DM77" s="113"/>
      <c r="DN77" s="113"/>
      <c r="DO77" s="113"/>
      <c r="DP77" s="113"/>
      <c r="DQ77" s="113"/>
      <c r="DR77" s="113"/>
      <c r="DS77" s="113"/>
      <c r="DT77" s="113"/>
      <c r="DU77" s="113"/>
      <c r="DV77" s="113"/>
      <c r="DW77" s="113"/>
      <c r="DX77" s="113"/>
      <c r="DY77" s="113"/>
      <c r="DZ77" s="113"/>
      <c r="EA77" s="113"/>
      <c r="EB77" s="113"/>
      <c r="EC77" s="113"/>
      <c r="ED77" s="113"/>
      <c r="EE77" s="113"/>
      <c r="EF77" s="113"/>
      <c r="EG77" s="113"/>
      <c r="EH77" s="113"/>
      <c r="EI77" s="113"/>
      <c r="EJ77" s="113"/>
      <c r="EK77" s="113"/>
      <c r="EL77" s="113"/>
      <c r="EM77" s="113"/>
      <c r="EN77" s="113"/>
      <c r="EO77" s="113"/>
      <c r="EP77" s="113"/>
      <c r="EQ77" s="113"/>
      <c r="ER77" s="113"/>
      <c r="ES77" s="113"/>
      <c r="ET77" s="113"/>
      <c r="EU77" s="113"/>
      <c r="EV77" s="113"/>
      <c r="EW77" s="113"/>
      <c r="EX77" s="113"/>
      <c r="EY77" s="113"/>
      <c r="EZ77" s="113"/>
      <c r="FA77" s="113"/>
      <c r="FB77" s="113"/>
      <c r="FC77" s="113"/>
      <c r="FD77" s="113"/>
      <c r="FE77" s="113"/>
      <c r="FF77" s="113"/>
      <c r="FG77" s="113"/>
      <c r="FH77" s="113"/>
      <c r="FI77" s="113"/>
      <c r="FJ77" s="113"/>
      <c r="FK77" s="113"/>
      <c r="FL77" s="113"/>
      <c r="FM77" s="113"/>
      <c r="FN77" s="113"/>
      <c r="FO77" s="113"/>
      <c r="FP77" s="113"/>
      <c r="FQ77" s="113"/>
      <c r="FR77" s="113"/>
      <c r="FS77" s="113"/>
      <c r="FT77" s="113"/>
      <c r="FU77" s="113"/>
      <c r="FV77" s="113"/>
      <c r="FW77" s="113"/>
      <c r="FX77" s="113"/>
      <c r="FY77" s="113"/>
      <c r="FZ77" s="113"/>
      <c r="GA77" s="113"/>
      <c r="GB77" s="113"/>
      <c r="GC77" s="113"/>
      <c r="GD77" s="113"/>
      <c r="GE77" s="113"/>
      <c r="GF77" s="113"/>
      <c r="GG77" s="113"/>
      <c r="GH77" s="113"/>
      <c r="GI77" s="113"/>
      <c r="GJ77" s="113"/>
      <c r="GK77" s="113"/>
      <c r="GL77" s="113"/>
      <c r="GM77" s="113"/>
      <c r="GN77" s="113"/>
      <c r="GO77" s="113"/>
      <c r="GP77" s="113"/>
      <c r="GQ77" s="113"/>
      <c r="GR77" s="113"/>
      <c r="GS77" s="113"/>
      <c r="GT77" s="113"/>
      <c r="GU77" s="113"/>
      <c r="GV77" s="113"/>
      <c r="GW77" s="113"/>
      <c r="GX77" s="113"/>
      <c r="GY77" s="113"/>
      <c r="GZ77" s="113"/>
      <c r="HA77" s="113"/>
      <c r="HB77" s="113"/>
      <c r="HC77" s="113"/>
      <c r="HD77" s="113"/>
      <c r="HE77" s="113"/>
      <c r="HF77" s="113"/>
      <c r="HG77" s="113"/>
      <c r="HH77" s="113"/>
      <c r="HI77" s="113"/>
      <c r="HJ77" s="113"/>
      <c r="HK77" s="113"/>
      <c r="HL77" s="113"/>
      <c r="HM77" s="113"/>
      <c r="HN77" s="113"/>
      <c r="HO77" s="113"/>
      <c r="HP77" s="113"/>
      <c r="HQ77" s="113"/>
      <c r="HR77" s="113"/>
      <c r="HS77" s="113"/>
      <c r="HT77" s="113"/>
      <c r="HU77" s="113"/>
      <c r="HV77" s="113"/>
      <c r="HW77" s="113"/>
      <c r="HX77" s="113"/>
      <c r="HY77" s="113"/>
      <c r="HZ77" s="113"/>
      <c r="IA77" s="113"/>
      <c r="IB77" s="113"/>
      <c r="IC77" s="113"/>
      <c r="ID77" s="113"/>
      <c r="IE77" s="113"/>
      <c r="IF77" s="113"/>
      <c r="IG77" s="113"/>
      <c r="IH77" s="113"/>
      <c r="II77" s="113"/>
      <c r="IJ77" s="113"/>
      <c r="IK77" s="113"/>
      <c r="IL77" s="113"/>
      <c r="IM77" s="113"/>
      <c r="IN77" s="113"/>
      <c r="IO77" s="113"/>
      <c r="IP77" s="113"/>
      <c r="IQ77" s="113"/>
      <c r="IR77" s="113"/>
      <c r="IS77" s="113"/>
      <c r="IT77" s="113"/>
      <c r="IU77" s="113"/>
    </row>
    <row r="78" spans="1:255" ht="12" customHeight="1" x14ac:dyDescent="0.25">
      <c r="B78" s="27" t="s">
        <v>40</v>
      </c>
      <c r="C78" s="28"/>
      <c r="D78" s="28"/>
      <c r="E78" s="28"/>
      <c r="F78" s="28"/>
      <c r="G78" s="69"/>
    </row>
    <row r="79" spans="1:255" ht="12.75" customHeight="1" thickBot="1" x14ac:dyDescent="0.3">
      <c r="B79" s="40"/>
      <c r="C79" s="28"/>
      <c r="D79" s="28"/>
      <c r="E79" s="28"/>
      <c r="F79" s="28"/>
      <c r="G79" s="69"/>
    </row>
    <row r="80" spans="1:255" ht="12" customHeight="1" x14ac:dyDescent="0.25">
      <c r="B80" s="51" t="s">
        <v>41</v>
      </c>
      <c r="C80" s="52"/>
      <c r="D80" s="52"/>
      <c r="E80" s="52"/>
      <c r="F80" s="53"/>
      <c r="G80" s="69"/>
    </row>
    <row r="81" spans="2:7" ht="12" customHeight="1" x14ac:dyDescent="0.25">
      <c r="B81" s="54" t="s">
        <v>42</v>
      </c>
      <c r="C81" s="26"/>
      <c r="D81" s="26"/>
      <c r="E81" s="26"/>
      <c r="F81" s="55"/>
      <c r="G81" s="69"/>
    </row>
    <row r="82" spans="2:7" ht="12" customHeight="1" x14ac:dyDescent="0.25">
      <c r="B82" s="54" t="s">
        <v>43</v>
      </c>
      <c r="C82" s="26"/>
      <c r="D82" s="26"/>
      <c r="E82" s="26"/>
      <c r="F82" s="55"/>
      <c r="G82" s="69"/>
    </row>
    <row r="83" spans="2:7" ht="12" customHeight="1" x14ac:dyDescent="0.25">
      <c r="B83" s="54" t="s">
        <v>44</v>
      </c>
      <c r="C83" s="26"/>
      <c r="D83" s="26"/>
      <c r="E83" s="26"/>
      <c r="F83" s="55"/>
      <c r="G83" s="69"/>
    </row>
    <row r="84" spans="2:7" ht="12" customHeight="1" x14ac:dyDescent="0.25">
      <c r="B84" s="54" t="s">
        <v>45</v>
      </c>
      <c r="C84" s="26"/>
      <c r="D84" s="26"/>
      <c r="E84" s="26"/>
      <c r="F84" s="55"/>
      <c r="G84" s="69"/>
    </row>
    <row r="85" spans="2:7" ht="12" customHeight="1" x14ac:dyDescent="0.25">
      <c r="B85" s="54" t="s">
        <v>46</v>
      </c>
      <c r="C85" s="26"/>
      <c r="D85" s="26"/>
      <c r="E85" s="26"/>
      <c r="F85" s="55"/>
      <c r="G85" s="69"/>
    </row>
    <row r="86" spans="2:7" ht="12.75" customHeight="1" thickBot="1" x14ac:dyDescent="0.3">
      <c r="B86" s="56" t="s">
        <v>47</v>
      </c>
      <c r="C86" s="57"/>
      <c r="D86" s="57"/>
      <c r="E86" s="57"/>
      <c r="F86" s="58"/>
      <c r="G86" s="69"/>
    </row>
    <row r="87" spans="2:7" ht="12.75" customHeight="1" x14ac:dyDescent="0.25">
      <c r="B87" s="49"/>
      <c r="C87" s="26"/>
      <c r="D87" s="26"/>
      <c r="E87" s="26"/>
      <c r="F87" s="26"/>
      <c r="G87" s="69"/>
    </row>
    <row r="88" spans="2:7" ht="15" customHeight="1" thickBot="1" x14ac:dyDescent="0.3">
      <c r="B88" s="90" t="s">
        <v>48</v>
      </c>
      <c r="C88" s="91"/>
      <c r="D88" s="48"/>
      <c r="E88" s="22"/>
      <c r="F88" s="22"/>
      <c r="G88" s="69"/>
    </row>
    <row r="89" spans="2:7" ht="12" customHeight="1" x14ac:dyDescent="0.25">
      <c r="B89" s="42" t="s">
        <v>33</v>
      </c>
      <c r="C89" s="75" t="s">
        <v>49</v>
      </c>
      <c r="D89" s="76" t="s">
        <v>50</v>
      </c>
      <c r="E89" s="22"/>
      <c r="F89" s="22"/>
      <c r="G89" s="69"/>
    </row>
    <row r="90" spans="2:7" ht="12" customHeight="1" x14ac:dyDescent="0.25">
      <c r="B90" s="43" t="s">
        <v>51</v>
      </c>
      <c r="C90" s="23">
        <f>G28</f>
        <v>3564000</v>
      </c>
      <c r="D90" s="44">
        <f>(C90/C96)</f>
        <v>0.51846673015603817</v>
      </c>
      <c r="E90" s="22"/>
      <c r="F90" s="22"/>
      <c r="G90" s="69"/>
    </row>
    <row r="91" spans="2:7" ht="12" customHeight="1" x14ac:dyDescent="0.25">
      <c r="B91" s="43" t="s">
        <v>52</v>
      </c>
      <c r="C91" s="23">
        <f>G33</f>
        <v>0</v>
      </c>
      <c r="D91" s="44">
        <v>0</v>
      </c>
      <c r="E91" s="22"/>
      <c r="F91" s="22"/>
      <c r="G91" s="69"/>
    </row>
    <row r="92" spans="2:7" ht="12" customHeight="1" x14ac:dyDescent="0.25">
      <c r="B92" s="43" t="s">
        <v>53</v>
      </c>
      <c r="C92" s="23">
        <f>G44</f>
        <v>1720000</v>
      </c>
      <c r="D92" s="44">
        <f>(C92/C96)</f>
        <v>0.25021402240976026</v>
      </c>
      <c r="E92" s="22"/>
      <c r="F92" s="22"/>
      <c r="G92" s="69"/>
    </row>
    <row r="93" spans="2:7" ht="12" customHeight="1" x14ac:dyDescent="0.25">
      <c r="B93" s="43" t="s">
        <v>28</v>
      </c>
      <c r="C93" s="23">
        <f>G66</f>
        <v>1262776.325</v>
      </c>
      <c r="D93" s="44">
        <f>(C93/C96)</f>
        <v>0.1837001998151539</v>
      </c>
      <c r="E93" s="22"/>
      <c r="F93" s="22"/>
      <c r="G93" s="69"/>
    </row>
    <row r="94" spans="2:7" ht="12" customHeight="1" x14ac:dyDescent="0.25">
      <c r="B94" s="43" t="s">
        <v>54</v>
      </c>
      <c r="C94" s="24">
        <f>G71</f>
        <v>0</v>
      </c>
      <c r="D94" s="44">
        <f>(C94/C96)</f>
        <v>0</v>
      </c>
      <c r="E94" s="25"/>
      <c r="F94" s="25"/>
      <c r="G94" s="69"/>
    </row>
    <row r="95" spans="2:7" ht="12" customHeight="1" x14ac:dyDescent="0.25">
      <c r="B95" s="43" t="s">
        <v>55</v>
      </c>
      <c r="C95" s="24">
        <f>G74</f>
        <v>327338.81625000003</v>
      </c>
      <c r="D95" s="44">
        <f>(C95/C96)</f>
        <v>4.7619047619047623E-2</v>
      </c>
      <c r="E95" s="25"/>
      <c r="F95" s="25"/>
      <c r="G95" s="69"/>
    </row>
    <row r="96" spans="2:7" ht="12.75" customHeight="1" thickBot="1" x14ac:dyDescent="0.3">
      <c r="B96" s="45" t="s">
        <v>56</v>
      </c>
      <c r="C96" s="46">
        <f>SUM(C90:C95)</f>
        <v>6874115.1412500003</v>
      </c>
      <c r="D96" s="47">
        <f>SUM(D90:D95)</f>
        <v>1</v>
      </c>
      <c r="E96" s="25"/>
      <c r="F96" s="25"/>
      <c r="G96" s="69"/>
    </row>
    <row r="97" spans="2:7" ht="12" customHeight="1" x14ac:dyDescent="0.25">
      <c r="B97" s="40"/>
      <c r="C97" s="28"/>
      <c r="D97" s="28"/>
      <c r="E97" s="28"/>
      <c r="F97" s="28"/>
      <c r="G97" s="69"/>
    </row>
    <row r="98" spans="2:7" ht="12.75" customHeight="1" thickBot="1" x14ac:dyDescent="0.3">
      <c r="B98" s="41"/>
      <c r="C98" s="28"/>
      <c r="D98" s="28"/>
      <c r="E98" s="28"/>
      <c r="F98" s="28"/>
      <c r="G98" s="69"/>
    </row>
    <row r="99" spans="2:7" ht="12" customHeight="1" thickBot="1" x14ac:dyDescent="0.3">
      <c r="B99" s="87" t="s">
        <v>125</v>
      </c>
      <c r="C99" s="88"/>
      <c r="D99" s="88"/>
      <c r="E99" s="89"/>
      <c r="F99" s="25"/>
      <c r="G99" s="69"/>
    </row>
    <row r="100" spans="2:7" ht="12" customHeight="1" x14ac:dyDescent="0.25">
      <c r="B100" s="60" t="s">
        <v>127</v>
      </c>
      <c r="C100" s="74">
        <v>40000</v>
      </c>
      <c r="D100" s="74">
        <f>G9</f>
        <v>45000</v>
      </c>
      <c r="E100" s="74">
        <v>50000</v>
      </c>
      <c r="F100" s="59"/>
      <c r="G100" s="70"/>
    </row>
    <row r="101" spans="2:7" ht="12.75" customHeight="1" thickBot="1" x14ac:dyDescent="0.3">
      <c r="B101" s="45" t="s">
        <v>126</v>
      </c>
      <c r="C101" s="46">
        <f>(G75/C100)</f>
        <v>171.85287853125001</v>
      </c>
      <c r="D101" s="46">
        <f>(G75/D100)</f>
        <v>152.75811425000001</v>
      </c>
      <c r="E101" s="61">
        <f>(G75/E100)</f>
        <v>137.482302825</v>
      </c>
      <c r="F101" s="59"/>
      <c r="G101" s="70"/>
    </row>
    <row r="102" spans="2:7" ht="15.6" customHeight="1" x14ac:dyDescent="0.25">
      <c r="B102" s="50" t="s">
        <v>57</v>
      </c>
      <c r="C102" s="26"/>
      <c r="D102" s="26"/>
      <c r="E102" s="26"/>
      <c r="F102" s="26"/>
      <c r="G102" s="71"/>
    </row>
  </sheetData>
  <mergeCells count="9">
    <mergeCell ref="E9:F9"/>
    <mergeCell ref="E14:F14"/>
    <mergeCell ref="E15:F15"/>
    <mergeCell ref="B17:G17"/>
    <mergeCell ref="B99:E99"/>
    <mergeCell ref="B88:C88"/>
    <mergeCell ref="E13:F13"/>
    <mergeCell ref="E11:F11"/>
    <mergeCell ref="E10:F10"/>
  </mergeCells>
  <pageMargins left="0.94488188976377963" right="0.74803149606299213" top="0.98425196850393704" bottom="0.98425196850393704" header="0" footer="0"/>
  <pageSetup paperSize="5" scale="5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MANZANA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2022-02-28T19:25:28Z</cp:lastPrinted>
  <dcterms:created xsi:type="dcterms:W3CDTF">2020-11-27T12:49:26Z</dcterms:created>
  <dcterms:modified xsi:type="dcterms:W3CDTF">2023-02-08T13:40:46Z</dcterms:modified>
</cp:coreProperties>
</file>