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RE 2023\"/>
    </mc:Choice>
  </mc:AlternateContent>
  <bookViews>
    <workbookView xWindow="0" yWindow="0" windowWidth="28800" windowHeight="12435"/>
  </bookViews>
  <sheets>
    <sheet name="MELON" sheetId="7" r:id="rId1"/>
  </sheets>
  <definedNames>
    <definedName name="_xlnm._FilterDatabase" localSheetId="0" hidden="1">MELON!$A$64:$HM$64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7" l="1"/>
  <c r="G77" i="7"/>
  <c r="G27" i="7" l="1"/>
  <c r="G94" i="7"/>
  <c r="G93" i="7"/>
  <c r="G88" i="7"/>
  <c r="G87" i="7"/>
  <c r="G86" i="7"/>
  <c r="G85" i="7"/>
  <c r="G84" i="7"/>
  <c r="G83" i="7"/>
  <c r="G82" i="7"/>
  <c r="G80" i="7"/>
  <c r="G79" i="7"/>
  <c r="G78" i="7"/>
  <c r="G76" i="7"/>
  <c r="G75" i="7"/>
  <c r="G73" i="7"/>
  <c r="G70" i="7"/>
  <c r="G69" i="7"/>
  <c r="G68" i="7"/>
  <c r="G67" i="7"/>
  <c r="G66" i="7"/>
  <c r="G65" i="7"/>
  <c r="G63" i="7"/>
  <c r="G62" i="7"/>
  <c r="G61" i="7"/>
  <c r="G60" i="7"/>
  <c r="G58" i="7"/>
  <c r="G53" i="7"/>
  <c r="G52" i="7"/>
  <c r="G51" i="7"/>
  <c r="G50" i="7"/>
  <c r="G49" i="7"/>
  <c r="G48" i="7"/>
  <c r="G43" i="7"/>
  <c r="G42" i="7"/>
  <c r="G41" i="7"/>
  <c r="G36" i="7"/>
  <c r="G35" i="7"/>
  <c r="G34" i="7"/>
  <c r="G33" i="7"/>
  <c r="G32" i="7"/>
  <c r="G31" i="7"/>
  <c r="G30" i="7"/>
  <c r="G29" i="7"/>
  <c r="G28" i="7"/>
  <c r="G26" i="7"/>
  <c r="G25" i="7"/>
  <c r="G24" i="7"/>
  <c r="G23" i="7"/>
  <c r="G22" i="7"/>
  <c r="G21" i="7"/>
  <c r="G12" i="7"/>
  <c r="G100" i="7" s="1"/>
  <c r="G89" i="7" l="1"/>
  <c r="C117" i="7" s="1"/>
  <c r="G95" i="7"/>
  <c r="C118" i="7" s="1"/>
  <c r="G54" i="7"/>
  <c r="C116" i="7" s="1"/>
  <c r="G44" i="7"/>
  <c r="C115" i="7" s="1"/>
  <c r="G37" i="7"/>
  <c r="G97" i="7" l="1"/>
  <c r="G98" i="7" s="1"/>
  <c r="C119" i="7" s="1"/>
  <c r="C114" i="7"/>
  <c r="G99" i="7" l="1"/>
  <c r="C120" i="7"/>
  <c r="C125" i="7" l="1"/>
  <c r="D115" i="7"/>
  <c r="D116" i="7"/>
  <c r="E125" i="7"/>
  <c r="G101" i="7"/>
  <c r="D125" i="7"/>
  <c r="D118" i="7"/>
  <c r="D117" i="7"/>
  <c r="D114" i="7"/>
  <c r="D119" i="7"/>
  <c r="D120" i="7" l="1"/>
</calcChain>
</file>

<file path=xl/sharedStrings.xml><?xml version="1.0" encoding="utf-8"?>
<sst xmlns="http://schemas.openxmlformats.org/spreadsheetml/2006/main" count="263" uniqueCount="137">
  <si>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</si>
  <si>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</si>
  <si>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</si>
  <si>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</si>
  <si>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</si>
  <si>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</si>
  <si>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</si>
  <si>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</si>
  <si>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</si>
  <si>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</si>
  <si>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</si>
  <si>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</si>
  <si>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</si>
  <si>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</si>
  <si>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</si>
  <si>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</si>
  <si>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</si>
  <si>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</si>
  <si>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</si>
  <si>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</si>
  <si>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</si>
  <si>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</si>
  <si>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</si>
  <si>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</si>
  <si>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</si>
  <si>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</si>
  <si>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</si>
  <si>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</si>
  <si>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</si>
  <si>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</si>
  <si>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</si>
  <si>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</si>
  <si>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</si>
  <si>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</si>
  <si>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</si>
  <si>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</si>
  <si>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</si>
  <si>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</si>
  <si>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</si>
  <si>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</si>
  <si>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</si>
  <si>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</si>
  <si>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</si>
  <si>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</si>
  <si>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</si>
  <si>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</si>
  <si>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</si>
  <si>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</si>
  <si>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</si>
  <si>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</si>
  <si>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</si>
  <si>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</si>
  <si>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</si>
  <si>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</si>
  <si>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</si>
  <si>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</si>
  <si>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</si>
  <si>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</si>
  <si>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</si>
  <si>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MERCADO INTERNO</t>
  </si>
  <si>
    <t>Acequiadura</t>
  </si>
  <si>
    <t xml:space="preserve"> </t>
  </si>
  <si>
    <t>FERTILIZANTE</t>
  </si>
  <si>
    <t>Urea</t>
  </si>
  <si>
    <t>FUNGICIDA</t>
  </si>
  <si>
    <t>INSECTICIDA</t>
  </si>
  <si>
    <t>Riego pre-transplante/siembra</t>
  </si>
  <si>
    <t>Transplante/siembra</t>
  </si>
  <si>
    <t>Aplicación fertilizante</t>
  </si>
  <si>
    <t>Aradura</t>
  </si>
  <si>
    <t>Rastraje</t>
  </si>
  <si>
    <t>Melgadura</t>
  </si>
  <si>
    <t>u</t>
  </si>
  <si>
    <t>kg</t>
  </si>
  <si>
    <t>Lt</t>
  </si>
  <si>
    <t>RENDIMIENTO (Unidades/ha)</t>
  </si>
  <si>
    <t>PRECIO ESPERADO ($/Unidades)</t>
  </si>
  <si>
    <t>O"higgins</t>
  </si>
  <si>
    <t>Rengo</t>
  </si>
  <si>
    <t>Quinta de Tilcoco</t>
  </si>
  <si>
    <t>1</t>
  </si>
  <si>
    <t>Época(Mes)</t>
  </si>
  <si>
    <t>JA/JH</t>
  </si>
  <si>
    <t>Polyben 50 wp</t>
  </si>
  <si>
    <t>Noviembre</t>
  </si>
  <si>
    <t>PLANTINES/SEMILLA</t>
  </si>
  <si>
    <t>Rotofresa</t>
  </si>
  <si>
    <t>Septiembre</t>
  </si>
  <si>
    <t>Octubre</t>
  </si>
  <si>
    <t>Mezcla 17-20-20</t>
  </si>
  <si>
    <t>Herbicidas</t>
  </si>
  <si>
    <t>ABONOS FOLIARES</t>
  </si>
  <si>
    <t xml:space="preserve">Salitre pro k </t>
  </si>
  <si>
    <t>Fertifol</t>
  </si>
  <si>
    <t>Fosfonat 40-20</t>
  </si>
  <si>
    <t xml:space="preserve">Ivron </t>
  </si>
  <si>
    <t>Kelpak</t>
  </si>
  <si>
    <t>Bulldock 125 ec</t>
  </si>
  <si>
    <t>SUNDEW, SALGARY, PITON, DOLCHE CREMA, NUN DE MIEL</t>
  </si>
  <si>
    <t>Noviembre -enero</t>
  </si>
  <si>
    <t>HONGOS DE SUELO Y SEQUIA</t>
  </si>
  <si>
    <t xml:space="preserve">Riegos </t>
  </si>
  <si>
    <t>Diciembre</t>
  </si>
  <si>
    <t>Desinfeccón plantas en bandejas</t>
  </si>
  <si>
    <t xml:space="preserve">Aplicación de pesticidas </t>
  </si>
  <si>
    <t>Horquilla</t>
  </si>
  <si>
    <t>lt</t>
  </si>
  <si>
    <t>Karate zeon</t>
  </si>
  <si>
    <t>Apolo 25 ew</t>
  </si>
  <si>
    <t>Gladiador 450 wp</t>
  </si>
  <si>
    <t>Trigard 75 wp</t>
  </si>
  <si>
    <t>Vertimec 018 ec</t>
  </si>
  <si>
    <t xml:space="preserve">Gramoxone </t>
  </si>
  <si>
    <t>Aplicación herbicia</t>
  </si>
  <si>
    <t>Frutaliv</t>
  </si>
  <si>
    <t>Goldazim 500 sc</t>
  </si>
  <si>
    <t>Induce ph</t>
  </si>
  <si>
    <t>Nitrato de calcio</t>
  </si>
  <si>
    <t>Septiembre - octubre</t>
  </si>
  <si>
    <t>Diciembre - enero</t>
  </si>
  <si>
    <t>Cosecha y seleccción</t>
  </si>
  <si>
    <t>Colmenas de abejas</t>
  </si>
  <si>
    <t>Ingreso a Lo Valledor</t>
  </si>
  <si>
    <t>Enero</t>
  </si>
  <si>
    <t>Fertilizante surco al medio</t>
  </si>
  <si>
    <t>Base con rastra para tapar</t>
  </si>
  <si>
    <t>Surco costado y tapada fertilizante</t>
  </si>
  <si>
    <t xml:space="preserve">Enero </t>
  </si>
  <si>
    <t>Octubre y noviembre</t>
  </si>
  <si>
    <t>Noviembre a enero</t>
  </si>
  <si>
    <t>Systhane  2 ec</t>
  </si>
  <si>
    <t>Septiembre a enero</t>
  </si>
  <si>
    <t>Proplant 72 sl</t>
  </si>
  <si>
    <t>MELON</t>
  </si>
  <si>
    <t xml:space="preserve">ESCENARIOS COSTO UNITARIO  ($/unidades) </t>
  </si>
  <si>
    <t xml:space="preserve">Rendimiento  (Unidades/hà) </t>
  </si>
  <si>
    <t>Costo unitario ($/ Unidades) 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</si>
</sst>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rgb="FF000000"/>
      <name val="Calibri"/>
      <family val="2"/>
    </font>
    <font>
      <b/>
      <sz val="8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 applyNumberFormat="0" applyFill="0" applyBorder="0" applyProtection="0"/>
    <xf numFmtId="0" fontId="15" fillId="0" borderId="17"/>
    <xf numFmtId="9" fontId="17" fillId="0" borderId="17"/>
  </cellStyleXfs>
  <cellXfs count="12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3" fontId="2" fillId="2" borderId="12" xfId="0" applyNumberFormat="1" applyFont="1" applyFill="1" applyBorder="1" applyAlignment="1"/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1" fillId="6" borderId="17" xfId="0" applyFont="1" applyFill="1" applyBorder="1" applyAlignment="1"/>
    <xf numFmtId="3" fontId="9" fillId="2" borderId="6" xfId="0" applyNumberFormat="1" applyFont="1" applyFill="1" applyBorder="1" applyAlignment="1">
      <alignment vertical="center"/>
    </xf>
    <xf numFmtId="165" fontId="9" fillId="2" borderId="6" xfId="0" applyNumberFormat="1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0" fontId="11" fillId="2" borderId="17" xfId="0" applyFont="1" applyFill="1" applyBorder="1" applyAlignment="1"/>
    <xf numFmtId="0" fontId="0" fillId="2" borderId="19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49" fontId="1" fillId="5" borderId="21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164" fontId="1" fillId="5" borderId="23" xfId="0" applyNumberFormat="1" applyFont="1" applyFill="1" applyBorder="1" applyAlignment="1">
      <alignment vertical="center"/>
    </xf>
    <xf numFmtId="49" fontId="1" fillId="3" borderId="24" xfId="0" applyNumberFormat="1" applyFont="1" applyFill="1" applyBorder="1" applyAlignment="1">
      <alignment vertical="center"/>
    </xf>
    <xf numFmtId="164" fontId="1" fillId="3" borderId="25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6" fillId="5" borderId="27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49" fontId="9" fillId="7" borderId="28" xfId="0" applyNumberFormat="1" applyFont="1" applyFill="1" applyBorder="1" applyAlignment="1">
      <alignment vertical="center"/>
    </xf>
    <xf numFmtId="49" fontId="9" fillId="2" borderId="30" xfId="0" applyNumberFormat="1" applyFont="1" applyFill="1" applyBorder="1" applyAlignment="1">
      <alignment vertical="center"/>
    </xf>
    <xf numFmtId="9" fontId="11" fillId="2" borderId="31" xfId="0" applyNumberFormat="1" applyFont="1" applyFill="1" applyBorder="1" applyAlignment="1"/>
    <xf numFmtId="49" fontId="9" fillId="7" borderId="32" xfId="0" applyNumberFormat="1" applyFont="1" applyFill="1" applyBorder="1" applyAlignment="1">
      <alignment vertical="center"/>
    </xf>
    <xf numFmtId="165" fontId="9" fillId="7" borderId="33" xfId="0" applyNumberFormat="1" applyFont="1" applyFill="1" applyBorder="1" applyAlignment="1">
      <alignment vertical="center"/>
    </xf>
    <xf numFmtId="9" fontId="9" fillId="7" borderId="34" xfId="0" applyNumberFormat="1" applyFont="1" applyFill="1" applyBorder="1" applyAlignment="1">
      <alignment vertical="center"/>
    </xf>
    <xf numFmtId="0" fontId="11" fillId="8" borderId="37" xfId="0" applyFont="1" applyFill="1" applyBorder="1" applyAlignment="1"/>
    <xf numFmtId="0" fontId="11" fillId="2" borderId="17" xfId="0" applyFont="1" applyFill="1" applyBorder="1" applyAlignment="1">
      <alignment vertical="center"/>
    </xf>
    <xf numFmtId="49" fontId="11" fillId="2" borderId="17" xfId="0" applyNumberFormat="1" applyFont="1" applyFill="1" applyBorder="1" applyAlignment="1">
      <alignment vertical="center"/>
    </xf>
    <xf numFmtId="49" fontId="9" fillId="2" borderId="38" xfId="0" applyNumberFormat="1" applyFont="1" applyFill="1" applyBorder="1" applyAlignment="1">
      <alignment vertical="center"/>
    </xf>
    <xf numFmtId="0" fontId="11" fillId="2" borderId="39" xfId="0" applyFont="1" applyFill="1" applyBorder="1" applyAlignment="1"/>
    <xf numFmtId="0" fontId="11" fillId="2" borderId="40" xfId="0" applyFont="1" applyFill="1" applyBorder="1" applyAlignment="1"/>
    <xf numFmtId="49" fontId="11" fillId="2" borderId="41" xfId="0" applyNumberFormat="1" applyFont="1" applyFill="1" applyBorder="1" applyAlignment="1">
      <alignment vertical="center"/>
    </xf>
    <xf numFmtId="0" fontId="11" fillId="2" borderId="42" xfId="0" applyFont="1" applyFill="1" applyBorder="1" applyAlignment="1"/>
    <xf numFmtId="49" fontId="11" fillId="2" borderId="43" xfId="0" applyNumberFormat="1" applyFont="1" applyFill="1" applyBorder="1" applyAlignment="1">
      <alignment vertical="center"/>
    </xf>
    <xf numFmtId="0" fontId="11" fillId="2" borderId="44" xfId="0" applyFont="1" applyFill="1" applyBorder="1" applyAlignment="1"/>
    <xf numFmtId="0" fontId="11" fillId="2" borderId="45" xfId="0" applyFont="1" applyFill="1" applyBorder="1" applyAlignment="1"/>
    <xf numFmtId="0" fontId="9" fillId="6" borderId="17" xfId="0" applyFont="1" applyFill="1" applyBorder="1" applyAlignment="1">
      <alignment vertical="center"/>
    </xf>
    <xf numFmtId="49" fontId="9" fillId="7" borderId="46" xfId="0" applyNumberFormat="1" applyFont="1" applyFill="1" applyBorder="1" applyAlignment="1">
      <alignment vertical="center"/>
    </xf>
    <xf numFmtId="165" fontId="9" fillId="7" borderId="34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right"/>
    </xf>
    <xf numFmtId="3" fontId="2" fillId="2" borderId="16" xfId="0" applyNumberFormat="1" applyFont="1" applyFill="1" applyBorder="1" applyAlignment="1">
      <alignment horizontal="right"/>
    </xf>
    <xf numFmtId="3" fontId="2" fillId="2" borderId="20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 vertical="center"/>
    </xf>
    <xf numFmtId="164" fontId="13" fillId="2" borderId="17" xfId="0" applyNumberFormat="1" applyFont="1" applyFill="1" applyBorder="1" applyAlignment="1">
      <alignment horizontal="right" vertical="center"/>
    </xf>
    <xf numFmtId="0" fontId="11" fillId="2" borderId="17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0" fontId="2" fillId="2" borderId="48" xfId="0" applyFont="1" applyFill="1" applyBorder="1" applyAlignment="1"/>
    <xf numFmtId="0" fontId="2" fillId="2" borderId="49" xfId="0" applyFont="1" applyFill="1" applyBorder="1" applyAlignment="1"/>
    <xf numFmtId="0" fontId="2" fillId="2" borderId="49" xfId="0" applyFont="1" applyFill="1" applyBorder="1" applyAlignment="1">
      <alignment horizontal="center"/>
    </xf>
    <xf numFmtId="3" fontId="2" fillId="2" borderId="49" xfId="0" applyNumberFormat="1" applyFont="1" applyFill="1" applyBorder="1" applyAlignment="1"/>
    <xf numFmtId="3" fontId="2" fillId="2" borderId="49" xfId="0" applyNumberFormat="1" applyFont="1" applyFill="1" applyBorder="1" applyAlignment="1">
      <alignment horizontal="right"/>
    </xf>
    <xf numFmtId="3" fontId="9" fillId="7" borderId="47" xfId="0" applyNumberFormat="1" applyFont="1" applyFill="1" applyBorder="1" applyAlignment="1">
      <alignment vertical="center"/>
    </xf>
    <xf numFmtId="49" fontId="9" fillId="7" borderId="18" xfId="0" applyNumberFormat="1" applyFont="1" applyFill="1" applyBorder="1" applyAlignment="1">
      <alignment horizontal="center" vertical="center"/>
    </xf>
    <xf numFmtId="49" fontId="11" fillId="7" borderId="29" xfId="0" applyNumberFormat="1" applyFont="1" applyFill="1" applyBorder="1" applyAlignment="1">
      <alignment horizontal="center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49" fontId="14" fillId="8" borderId="35" xfId="0" applyNumberFormat="1" applyFont="1" applyFill="1" applyBorder="1" applyAlignment="1">
      <alignment vertical="center"/>
    </xf>
    <xf numFmtId="0" fontId="9" fillId="8" borderId="36" xfId="0" applyFont="1" applyFill="1" applyBorder="1" applyAlignment="1">
      <alignment vertical="center"/>
    </xf>
    <xf numFmtId="49" fontId="14" fillId="8" borderId="50" xfId="0" applyNumberFormat="1" applyFont="1" applyFill="1" applyBorder="1" applyAlignment="1">
      <alignment horizontal="center" vertical="center"/>
    </xf>
    <xf numFmtId="49" fontId="14" fillId="8" borderId="51" xfId="0" applyNumberFormat="1" applyFont="1" applyFill="1" applyBorder="1" applyAlignment="1">
      <alignment horizontal="center" vertical="center"/>
    </xf>
    <xf numFmtId="49" fontId="14" fillId="8" borderId="52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18" fillId="3" borderId="5" xfId="0" applyNumberFormat="1" applyFont="1" applyFill="1" applyBorder="1" applyAlignment="1">
      <alignment vertical="center" wrapText="1"/>
    </xf>
    <xf numFmtId="0" fontId="3" fillId="9" borderId="53" xfId="0" applyFont="1" applyFill="1" applyBorder="1" applyAlignment="1">
      <alignment horizontal="right"/>
    </xf>
    <xf numFmtId="0" fontId="3" fillId="2" borderId="7" xfId="0" applyFont="1" applyFill="1" applyBorder="1"/>
    <xf numFmtId="49" fontId="5" fillId="3" borderId="6" xfId="0" applyNumberFormat="1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3" fontId="3" fillId="0" borderId="53" xfId="0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/>
    <xf numFmtId="49" fontId="3" fillId="2" borderId="5" xfId="0" applyNumberFormat="1" applyFont="1" applyFill="1" applyBorder="1" applyAlignment="1">
      <alignment vertical="center" wrapText="1"/>
    </xf>
    <xf numFmtId="0" fontId="3" fillId="9" borderId="53" xfId="0" applyFont="1" applyFill="1" applyBorder="1" applyAlignment="1">
      <alignment horizontal="right" vertical="center"/>
    </xf>
    <xf numFmtId="49" fontId="3" fillId="2" borderId="6" xfId="0" applyNumberFormat="1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17" fontId="3" fillId="0" borderId="53" xfId="0" applyNumberFormat="1" applyFont="1" applyFill="1" applyBorder="1" applyAlignment="1">
      <alignment horizontal="right" vertical="center"/>
    </xf>
    <xf numFmtId="3" fontId="3" fillId="0" borderId="53" xfId="0" applyNumberFormat="1" applyFont="1" applyFill="1" applyBorder="1" applyAlignment="1">
      <alignment horizontal="right" vertical="center"/>
    </xf>
    <xf numFmtId="49" fontId="3" fillId="2" borderId="6" xfId="0" applyNumberFormat="1" applyFont="1" applyFill="1" applyBorder="1"/>
    <xf numFmtId="0" fontId="3" fillId="2" borderId="6" xfId="0" applyFont="1" applyFill="1" applyBorder="1"/>
    <xf numFmtId="3" fontId="3" fillId="0" borderId="53" xfId="0" applyNumberFormat="1" applyFont="1" applyBorder="1" applyAlignment="1">
      <alignment horizontal="right" vertical="center"/>
    </xf>
    <xf numFmtId="0" fontId="3" fillId="0" borderId="53" xfId="0" applyFont="1" applyBorder="1" applyAlignment="1">
      <alignment horizontal="right" vertical="center"/>
    </xf>
    <xf numFmtId="0" fontId="3" fillId="9" borderId="53" xfId="0" applyFont="1" applyFill="1" applyBorder="1" applyAlignment="1">
      <alignment horizontal="right" vertical="center" wrapText="1"/>
    </xf>
    <xf numFmtId="17" fontId="3" fillId="0" borderId="53" xfId="0" applyNumberFormat="1" applyFont="1" applyBorder="1" applyAlignment="1">
      <alignment horizontal="right" vertical="center"/>
    </xf>
    <xf numFmtId="17" fontId="3" fillId="9" borderId="53" xfId="0" applyNumberFormat="1" applyFont="1" applyFill="1" applyBorder="1" applyAlignment="1">
      <alignment horizontal="right" vertical="center"/>
    </xf>
    <xf numFmtId="49" fontId="3" fillId="2" borderId="6" xfId="0" applyNumberFormat="1" applyFont="1" applyFill="1" applyBorder="1"/>
    <xf numFmtId="0" fontId="3" fillId="2" borderId="6" xfId="0" applyFont="1" applyFill="1" applyBorder="1"/>
    <xf numFmtId="0" fontId="3" fillId="0" borderId="53" xfId="0" applyFont="1" applyBorder="1" applyAlignment="1">
      <alignment horizontal="right" vertical="center" wrapText="1"/>
    </xf>
    <xf numFmtId="49" fontId="18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8" fillId="3" borderId="13" xfId="0" applyNumberFormat="1" applyFont="1" applyFill="1" applyBorder="1" applyAlignment="1">
      <alignment horizontal="center" vertical="center"/>
    </xf>
    <xf numFmtId="49" fontId="18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horizontal="right" vertical="center"/>
    </xf>
    <xf numFmtId="49" fontId="5" fillId="3" borderId="13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vertical="center"/>
    </xf>
    <xf numFmtId="3" fontId="5" fillId="3" borderId="13" xfId="0" applyNumberFormat="1" applyFont="1" applyFill="1" applyBorder="1" applyAlignment="1">
      <alignment vertical="center"/>
    </xf>
    <xf numFmtId="0" fontId="16" fillId="2" borderId="13" xfId="0" applyFont="1" applyFill="1" applyBorder="1" applyAlignment="1">
      <alignment vertical="center"/>
    </xf>
  </cellXfs>
  <cellStyles count="3">
    <cellStyle name="Normal" xfId="0" builtinId="0"/>
    <cellStyle name="Normal 2" xfId="1"/>
    <cellStyle name="TableStyleLight1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6436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522481-BFE4-46BE-A678-6A0FDDC6D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7598377" cy="1193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26"/>
  <sheetViews>
    <sheetView showGridLines="0" tabSelected="1" topLeftCell="B1" zoomScale="112" zoomScaleNormal="112" workbookViewId="0">
      <selection activeCell="C9" sqref="C9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31.425781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71" customWidth="1"/>
    <col min="8" max="221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61"/>
    </row>
    <row r="2" spans="1:255" ht="15" customHeight="1" x14ac:dyDescent="0.25">
      <c r="A2" s="2"/>
      <c r="B2" s="2"/>
      <c r="C2" s="2"/>
      <c r="D2" s="2"/>
      <c r="E2" s="2"/>
      <c r="F2" s="2"/>
      <c r="G2" s="61"/>
    </row>
    <row r="3" spans="1:255" ht="15" customHeight="1" x14ac:dyDescent="0.25">
      <c r="A3" s="2"/>
      <c r="B3" s="2"/>
      <c r="C3" s="2"/>
      <c r="D3" s="2"/>
      <c r="E3" s="2"/>
      <c r="F3" s="2"/>
      <c r="G3" s="61"/>
    </row>
    <row r="4" spans="1:255" ht="15" customHeight="1" x14ac:dyDescent="0.25">
      <c r="A4" s="2"/>
      <c r="B4" s="2"/>
      <c r="C4" s="2"/>
      <c r="D4" s="2"/>
      <c r="E4" s="2"/>
      <c r="F4" s="2"/>
      <c r="G4" s="61"/>
    </row>
    <row r="5" spans="1:255" ht="15" customHeight="1" x14ac:dyDescent="0.25">
      <c r="A5" s="2"/>
      <c r="B5" s="2"/>
      <c r="C5" s="2"/>
      <c r="D5" s="2"/>
      <c r="E5" s="2"/>
      <c r="F5" s="2"/>
      <c r="G5" s="61"/>
    </row>
    <row r="6" spans="1:255" ht="15" customHeight="1" x14ac:dyDescent="0.25">
      <c r="A6" s="2"/>
      <c r="B6" s="2"/>
      <c r="C6" s="2"/>
      <c r="D6" s="2"/>
      <c r="E6" s="2"/>
      <c r="F6" s="2"/>
      <c r="G6" s="61"/>
    </row>
    <row r="7" spans="1:255" ht="15" customHeight="1" x14ac:dyDescent="0.25">
      <c r="A7" s="2"/>
      <c r="B7" s="2"/>
      <c r="C7" s="2"/>
      <c r="D7" s="2"/>
      <c r="E7" s="2"/>
      <c r="F7" s="2"/>
      <c r="G7" s="61"/>
    </row>
    <row r="8" spans="1:255" ht="15" customHeight="1" x14ac:dyDescent="0.25">
      <c r="A8" s="2"/>
      <c r="B8" s="3"/>
      <c r="C8" s="4"/>
      <c r="D8" s="2"/>
      <c r="E8" s="4"/>
      <c r="F8" s="4"/>
      <c r="G8" s="62"/>
    </row>
    <row r="9" spans="1:255" s="95" customFormat="1" ht="12" customHeight="1" x14ac:dyDescent="0.25">
      <c r="A9" s="87"/>
      <c r="B9" s="88" t="s">
        <v>0</v>
      </c>
      <c r="C9" s="89" t="s">
        <v>133</v>
      </c>
      <c r="D9" s="90"/>
      <c r="E9" s="91" t="s">
        <v>75</v>
      </c>
      <c r="F9" s="92"/>
      <c r="G9" s="93">
        <v>30000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</row>
    <row r="10" spans="1:255" s="95" customFormat="1" ht="25.5" customHeight="1" x14ac:dyDescent="0.25">
      <c r="A10" s="87"/>
      <c r="B10" s="96" t="s">
        <v>1</v>
      </c>
      <c r="C10" s="106" t="s">
        <v>98</v>
      </c>
      <c r="D10" s="90"/>
      <c r="E10" s="98" t="s">
        <v>2</v>
      </c>
      <c r="F10" s="99"/>
      <c r="G10" s="100" t="s">
        <v>99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94"/>
      <c r="IA10" s="94"/>
      <c r="IB10" s="94"/>
      <c r="IC10" s="94"/>
      <c r="ID10" s="94"/>
      <c r="IE10" s="94"/>
      <c r="IF10" s="94"/>
      <c r="IG10" s="94"/>
      <c r="IH10" s="94"/>
      <c r="II10" s="94"/>
      <c r="IJ10" s="94"/>
      <c r="IK10" s="94"/>
      <c r="IL10" s="94"/>
      <c r="IM10" s="94"/>
      <c r="IN10" s="94"/>
      <c r="IO10" s="94"/>
      <c r="IP10" s="94"/>
      <c r="IQ10" s="94"/>
      <c r="IR10" s="94"/>
      <c r="IS10" s="94"/>
      <c r="IT10" s="94"/>
      <c r="IU10" s="94"/>
    </row>
    <row r="11" spans="1:255" s="95" customFormat="1" ht="18" customHeight="1" x14ac:dyDescent="0.25">
      <c r="A11" s="87"/>
      <c r="B11" s="96" t="s">
        <v>3</v>
      </c>
      <c r="C11" s="97" t="s">
        <v>58</v>
      </c>
      <c r="D11" s="90"/>
      <c r="E11" s="98" t="s">
        <v>76</v>
      </c>
      <c r="F11" s="99"/>
      <c r="G11" s="101">
        <v>350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E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  <c r="IL11" s="94"/>
      <c r="IM11" s="94"/>
      <c r="IN11" s="94"/>
      <c r="IO11" s="94"/>
      <c r="IP11" s="94"/>
      <c r="IQ11" s="94"/>
      <c r="IR11" s="94"/>
      <c r="IS11" s="94"/>
      <c r="IT11" s="94"/>
      <c r="IU11" s="94"/>
    </row>
    <row r="12" spans="1:255" s="95" customFormat="1" ht="11.25" customHeight="1" x14ac:dyDescent="0.25">
      <c r="A12" s="87"/>
      <c r="B12" s="96" t="s">
        <v>4</v>
      </c>
      <c r="C12" s="97" t="s">
        <v>77</v>
      </c>
      <c r="D12" s="90"/>
      <c r="E12" s="102" t="s">
        <v>5</v>
      </c>
      <c r="F12" s="103"/>
      <c r="G12" s="104">
        <f>G9*G11</f>
        <v>10500000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4"/>
      <c r="EL12" s="94"/>
      <c r="EM12" s="94"/>
      <c r="EN12" s="94"/>
      <c r="EO12" s="94"/>
      <c r="EP12" s="94"/>
      <c r="EQ12" s="94"/>
      <c r="ER12" s="94"/>
      <c r="ES12" s="94"/>
      <c r="ET12" s="94"/>
      <c r="EU12" s="94"/>
      <c r="EV12" s="94"/>
      <c r="EW12" s="94"/>
      <c r="EX12" s="94"/>
      <c r="EY12" s="94"/>
      <c r="EZ12" s="94"/>
      <c r="FA12" s="94"/>
      <c r="FB12" s="94"/>
      <c r="FC12" s="94"/>
      <c r="FD12" s="94"/>
      <c r="FE12" s="94"/>
      <c r="FF12" s="94"/>
      <c r="FG12" s="94"/>
      <c r="FH12" s="94"/>
      <c r="FI12" s="94"/>
      <c r="FJ12" s="94"/>
      <c r="FK12" s="94"/>
      <c r="FL12" s="94"/>
      <c r="FM12" s="94"/>
      <c r="FN12" s="94"/>
      <c r="FO12" s="94"/>
      <c r="FP12" s="94"/>
      <c r="FQ12" s="94"/>
      <c r="FR12" s="94"/>
      <c r="FS12" s="94"/>
      <c r="FT12" s="94"/>
      <c r="FU12" s="94"/>
      <c r="FV12" s="94"/>
      <c r="FW12" s="94"/>
      <c r="FX12" s="94"/>
      <c r="FY12" s="94"/>
      <c r="FZ12" s="94"/>
      <c r="GA12" s="94"/>
      <c r="GB12" s="94"/>
      <c r="GC12" s="94"/>
      <c r="GD12" s="94"/>
      <c r="GE12" s="94"/>
      <c r="GF12" s="94"/>
      <c r="GG12" s="94"/>
      <c r="GH12" s="94"/>
      <c r="GI12" s="94"/>
      <c r="GJ12" s="94"/>
      <c r="GK12" s="94"/>
      <c r="GL12" s="94"/>
      <c r="GM12" s="94"/>
      <c r="GN12" s="94"/>
      <c r="GO12" s="94"/>
      <c r="GP12" s="94"/>
      <c r="GQ12" s="94"/>
      <c r="GR12" s="94"/>
      <c r="GS12" s="94"/>
      <c r="GT12" s="94"/>
      <c r="GU12" s="94"/>
      <c r="GV12" s="94"/>
      <c r="GW12" s="94"/>
      <c r="GX12" s="94"/>
      <c r="GY12" s="94"/>
      <c r="GZ12" s="94"/>
      <c r="HA12" s="94"/>
      <c r="HB12" s="94"/>
      <c r="HC12" s="94"/>
      <c r="HD12" s="94"/>
      <c r="HE12" s="94"/>
      <c r="HF12" s="94"/>
      <c r="HG12" s="94"/>
      <c r="HH12" s="94"/>
      <c r="HI12" s="94"/>
      <c r="HJ12" s="94"/>
      <c r="HK12" s="94"/>
      <c r="HL12" s="94"/>
      <c r="HM12" s="94"/>
      <c r="HN12" s="94"/>
      <c r="HO12" s="94"/>
      <c r="HP12" s="94"/>
      <c r="HQ12" s="94"/>
      <c r="HR12" s="94"/>
      <c r="HS12" s="94"/>
      <c r="HT12" s="94"/>
      <c r="HU12" s="94"/>
      <c r="HV12" s="94"/>
      <c r="HW12" s="94"/>
      <c r="HX12" s="94"/>
      <c r="HY12" s="94"/>
      <c r="HZ12" s="94"/>
      <c r="IA12" s="94"/>
      <c r="IB12" s="94"/>
      <c r="IC12" s="94"/>
      <c r="ID12" s="94"/>
      <c r="IE12" s="94"/>
      <c r="IF12" s="94"/>
      <c r="IG12" s="94"/>
      <c r="IH12" s="94"/>
      <c r="II12" s="94"/>
      <c r="IJ12" s="94"/>
      <c r="IK12" s="94"/>
      <c r="IL12" s="94"/>
      <c r="IM12" s="94"/>
      <c r="IN12" s="94"/>
      <c r="IO12" s="94"/>
      <c r="IP12" s="94"/>
      <c r="IQ12" s="94"/>
      <c r="IR12" s="94"/>
      <c r="IS12" s="94"/>
      <c r="IT12" s="94"/>
      <c r="IU12" s="94"/>
    </row>
    <row r="13" spans="1:255" s="95" customFormat="1" ht="11.25" customHeight="1" x14ac:dyDescent="0.25">
      <c r="A13" s="87"/>
      <c r="B13" s="96" t="s">
        <v>6</v>
      </c>
      <c r="C13" s="97" t="s">
        <v>78</v>
      </c>
      <c r="D13" s="90"/>
      <c r="E13" s="98" t="s">
        <v>7</v>
      </c>
      <c r="F13" s="99"/>
      <c r="G13" s="105" t="s">
        <v>59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  <c r="IL13" s="94"/>
      <c r="IM13" s="94"/>
      <c r="IN13" s="94"/>
      <c r="IO13" s="94"/>
      <c r="IP13" s="94"/>
      <c r="IQ13" s="94"/>
      <c r="IR13" s="94"/>
      <c r="IS13" s="94"/>
      <c r="IT13" s="94"/>
      <c r="IU13" s="94"/>
    </row>
    <row r="14" spans="1:255" s="95" customFormat="1" ht="15" x14ac:dyDescent="0.25">
      <c r="A14" s="87"/>
      <c r="B14" s="96" t="s">
        <v>8</v>
      </c>
      <c r="C14" s="106" t="s">
        <v>79</v>
      </c>
      <c r="D14" s="90"/>
      <c r="E14" s="98" t="s">
        <v>9</v>
      </c>
      <c r="F14" s="99"/>
      <c r="G14" s="107" t="s">
        <v>99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94"/>
      <c r="IJ14" s="94"/>
      <c r="IK14" s="94"/>
      <c r="IL14" s="94"/>
      <c r="IM14" s="94"/>
      <c r="IN14" s="94"/>
      <c r="IO14" s="94"/>
      <c r="IP14" s="94"/>
      <c r="IQ14" s="94"/>
      <c r="IR14" s="94"/>
      <c r="IS14" s="94"/>
      <c r="IT14" s="94"/>
      <c r="IU14" s="94"/>
    </row>
    <row r="15" spans="1:255" s="95" customFormat="1" ht="25.5" customHeight="1" x14ac:dyDescent="0.25">
      <c r="A15" s="87"/>
      <c r="B15" s="96" t="s">
        <v>10</v>
      </c>
      <c r="C15" s="108">
        <v>44562</v>
      </c>
      <c r="D15" s="90"/>
      <c r="E15" s="109" t="s">
        <v>11</v>
      </c>
      <c r="F15" s="110"/>
      <c r="G15" s="111" t="s">
        <v>100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</row>
    <row r="16" spans="1:255" ht="12" customHeight="1" x14ac:dyDescent="0.25">
      <c r="A16" s="2"/>
      <c r="B16" s="6"/>
      <c r="C16" s="7"/>
      <c r="D16" s="8"/>
      <c r="E16" s="9"/>
      <c r="F16" s="9"/>
      <c r="G16" s="63"/>
    </row>
    <row r="17" spans="1:255" ht="12" customHeight="1" x14ac:dyDescent="0.25">
      <c r="A17" s="10"/>
      <c r="B17" s="80" t="s">
        <v>12</v>
      </c>
      <c r="C17" s="81"/>
      <c r="D17" s="81"/>
      <c r="E17" s="81"/>
      <c r="F17" s="81"/>
      <c r="G17" s="81"/>
    </row>
    <row r="18" spans="1:255" ht="12" customHeight="1" x14ac:dyDescent="0.25">
      <c r="A18" s="2"/>
      <c r="B18" s="11"/>
      <c r="C18" s="12"/>
      <c r="D18" s="12"/>
      <c r="E18" s="12"/>
      <c r="F18" s="13"/>
      <c r="G18" s="64"/>
    </row>
    <row r="19" spans="1:255" ht="12" customHeight="1" x14ac:dyDescent="0.25">
      <c r="A19" s="5"/>
      <c r="B19" s="112" t="s">
        <v>13</v>
      </c>
      <c r="C19" s="113"/>
      <c r="D19" s="114"/>
      <c r="E19" s="114"/>
      <c r="F19" s="115"/>
      <c r="G19" s="116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</row>
    <row r="20" spans="1:255" ht="24" customHeight="1" x14ac:dyDescent="0.25">
      <c r="A20" s="5"/>
      <c r="B20" s="117" t="s">
        <v>14</v>
      </c>
      <c r="C20" s="118" t="s">
        <v>15</v>
      </c>
      <c r="D20" s="118" t="s">
        <v>16</v>
      </c>
      <c r="E20" s="117" t="s">
        <v>17</v>
      </c>
      <c r="F20" s="118" t="s">
        <v>18</v>
      </c>
      <c r="G20" s="117" t="s">
        <v>19</v>
      </c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spans="1:255" s="95" customFormat="1" ht="12" customHeight="1" x14ac:dyDescent="0.25">
      <c r="A21" s="87"/>
      <c r="B21" s="119" t="s">
        <v>66</v>
      </c>
      <c r="C21" s="120" t="s">
        <v>20</v>
      </c>
      <c r="D21" s="120">
        <v>1</v>
      </c>
      <c r="E21" s="120" t="s">
        <v>88</v>
      </c>
      <c r="F21" s="121">
        <v>30000</v>
      </c>
      <c r="G21" s="122">
        <f t="shared" ref="G21:G36" si="0">D21*F21</f>
        <v>30000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94"/>
      <c r="FW21" s="94"/>
      <c r="FX21" s="94"/>
      <c r="FY21" s="94"/>
      <c r="FZ21" s="94"/>
      <c r="GA21" s="94"/>
      <c r="GB21" s="94"/>
      <c r="GC21" s="94"/>
      <c r="GD21" s="94"/>
      <c r="GE21" s="94"/>
      <c r="GF21" s="94"/>
      <c r="GG21" s="94"/>
      <c r="GH21" s="94"/>
      <c r="GI21" s="94"/>
      <c r="GJ21" s="94"/>
      <c r="GK21" s="94"/>
      <c r="GL21" s="94"/>
      <c r="GM21" s="94"/>
      <c r="GN21" s="94"/>
      <c r="GO21" s="94"/>
      <c r="GP21" s="94"/>
      <c r="GQ21" s="94"/>
      <c r="GR21" s="94"/>
      <c r="GS21" s="94"/>
      <c r="GT21" s="94"/>
      <c r="GU21" s="94"/>
      <c r="GV21" s="94"/>
      <c r="GW21" s="94"/>
      <c r="GX21" s="94"/>
      <c r="GY21" s="94"/>
      <c r="GZ21" s="94"/>
      <c r="HA21" s="94"/>
      <c r="HB21" s="94"/>
      <c r="HC21" s="94"/>
      <c r="HD21" s="94"/>
      <c r="HE21" s="94"/>
      <c r="HF21" s="94"/>
      <c r="HG21" s="94"/>
      <c r="HH21" s="94"/>
      <c r="HI21" s="94"/>
      <c r="HJ21" s="94"/>
      <c r="HK21" s="94"/>
      <c r="HL21" s="94"/>
      <c r="HM21" s="94"/>
      <c r="HN21" s="94"/>
      <c r="HO21" s="94"/>
      <c r="HP21" s="94"/>
      <c r="HQ21" s="94"/>
      <c r="HR21" s="94"/>
      <c r="HS21" s="94"/>
      <c r="HT21" s="94"/>
      <c r="HU21" s="94"/>
      <c r="HV21" s="94"/>
      <c r="HW21" s="94"/>
      <c r="HX21" s="94"/>
      <c r="HY21" s="94"/>
      <c r="HZ21" s="94"/>
      <c r="IA21" s="94"/>
      <c r="IB21" s="94"/>
      <c r="IC21" s="94"/>
      <c r="ID21" s="94"/>
      <c r="IE21" s="94"/>
      <c r="IF21" s="94"/>
      <c r="IG21" s="94"/>
      <c r="IH21" s="94"/>
      <c r="II21" s="94"/>
      <c r="IJ21" s="94"/>
      <c r="IK21" s="94"/>
      <c r="IL21" s="94"/>
      <c r="IM21" s="94"/>
      <c r="IN21" s="94"/>
      <c r="IO21" s="94"/>
      <c r="IP21" s="94"/>
      <c r="IQ21" s="94"/>
      <c r="IR21" s="94"/>
      <c r="IS21" s="94"/>
      <c r="IT21" s="94"/>
      <c r="IU21" s="94"/>
    </row>
    <row r="22" spans="1:255" s="95" customFormat="1" ht="12" customHeight="1" x14ac:dyDescent="0.25">
      <c r="A22" s="87"/>
      <c r="B22" s="119" t="s">
        <v>67</v>
      </c>
      <c r="C22" s="120" t="s">
        <v>20</v>
      </c>
      <c r="D22" s="120">
        <v>10</v>
      </c>
      <c r="E22" s="120" t="s">
        <v>88</v>
      </c>
      <c r="F22" s="121">
        <v>30000</v>
      </c>
      <c r="G22" s="122">
        <f t="shared" si="0"/>
        <v>300000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94"/>
      <c r="FW22" s="94"/>
      <c r="FX22" s="94"/>
      <c r="FY22" s="94"/>
      <c r="FZ22" s="94"/>
      <c r="GA22" s="94"/>
      <c r="GB22" s="94"/>
      <c r="GC22" s="94"/>
      <c r="GD22" s="94"/>
      <c r="GE22" s="94"/>
      <c r="GF22" s="94"/>
      <c r="GG22" s="94"/>
      <c r="GH22" s="94"/>
      <c r="GI22" s="94"/>
      <c r="GJ22" s="94"/>
      <c r="GK22" s="94"/>
      <c r="GL22" s="94"/>
      <c r="GM22" s="94"/>
      <c r="GN22" s="94"/>
      <c r="GO22" s="94"/>
      <c r="GP22" s="94"/>
      <c r="GQ22" s="94"/>
      <c r="GR22" s="94"/>
      <c r="GS22" s="94"/>
      <c r="GT22" s="94"/>
      <c r="GU22" s="94"/>
      <c r="GV22" s="94"/>
      <c r="GW22" s="94"/>
      <c r="GX22" s="94"/>
      <c r="GY22" s="94"/>
      <c r="GZ22" s="94"/>
      <c r="HA22" s="94"/>
      <c r="HB22" s="94"/>
      <c r="HC22" s="94"/>
      <c r="HD22" s="94"/>
      <c r="HE22" s="94"/>
      <c r="HF22" s="94"/>
      <c r="HG22" s="94"/>
      <c r="HH22" s="94"/>
      <c r="HI22" s="94"/>
      <c r="HJ22" s="94"/>
      <c r="HK22" s="94"/>
      <c r="HL22" s="94"/>
      <c r="HM22" s="94"/>
      <c r="HN22" s="94"/>
      <c r="HO22" s="94"/>
      <c r="HP22" s="94"/>
      <c r="HQ22" s="94"/>
      <c r="HR22" s="94"/>
      <c r="HS22" s="94"/>
      <c r="HT22" s="94"/>
      <c r="HU22" s="94"/>
      <c r="HV22" s="94"/>
      <c r="HW22" s="94"/>
      <c r="HX22" s="94"/>
      <c r="HY22" s="94"/>
      <c r="HZ22" s="94"/>
      <c r="IA22" s="94"/>
      <c r="IB22" s="94"/>
      <c r="IC22" s="94"/>
      <c r="ID22" s="94"/>
      <c r="IE22" s="94"/>
      <c r="IF22" s="94"/>
      <c r="IG22" s="94"/>
      <c r="IH22" s="94"/>
      <c r="II22" s="94"/>
      <c r="IJ22" s="94"/>
      <c r="IK22" s="94"/>
      <c r="IL22" s="94"/>
      <c r="IM22" s="94"/>
      <c r="IN22" s="94"/>
      <c r="IO22" s="94"/>
      <c r="IP22" s="94"/>
      <c r="IQ22" s="94"/>
      <c r="IR22" s="94"/>
      <c r="IS22" s="94"/>
      <c r="IT22" s="94"/>
      <c r="IU22" s="94"/>
    </row>
    <row r="23" spans="1:255" s="95" customFormat="1" ht="12" customHeight="1" x14ac:dyDescent="0.25">
      <c r="A23" s="87"/>
      <c r="B23" s="119" t="s">
        <v>101</v>
      </c>
      <c r="C23" s="120" t="s">
        <v>20</v>
      </c>
      <c r="D23" s="120">
        <v>2</v>
      </c>
      <c r="E23" s="120" t="s">
        <v>87</v>
      </c>
      <c r="F23" s="121">
        <v>30000</v>
      </c>
      <c r="G23" s="122">
        <f t="shared" si="0"/>
        <v>60000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94"/>
      <c r="GH23" s="94"/>
      <c r="GI23" s="94"/>
      <c r="GJ23" s="94"/>
      <c r="GK23" s="94"/>
      <c r="GL23" s="94"/>
      <c r="GM23" s="94"/>
      <c r="GN23" s="94"/>
      <c r="GO23" s="94"/>
      <c r="GP23" s="94"/>
      <c r="GQ23" s="94"/>
      <c r="GR23" s="94"/>
      <c r="GS23" s="94"/>
      <c r="GT23" s="94"/>
      <c r="GU23" s="94"/>
      <c r="GV23" s="94"/>
      <c r="GW23" s="94"/>
      <c r="GX23" s="94"/>
      <c r="GY23" s="94"/>
      <c r="GZ23" s="94"/>
      <c r="HA23" s="94"/>
      <c r="HB23" s="94"/>
      <c r="HC23" s="94"/>
      <c r="HD23" s="94"/>
      <c r="HE23" s="94"/>
      <c r="HF23" s="94"/>
      <c r="HG23" s="94"/>
      <c r="HH23" s="94"/>
      <c r="HI23" s="94"/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94"/>
      <c r="HU23" s="94"/>
      <c r="HV23" s="94"/>
      <c r="HW23" s="94"/>
      <c r="HX23" s="94"/>
      <c r="HY23" s="94"/>
      <c r="HZ23" s="94"/>
      <c r="IA23" s="94"/>
      <c r="IB23" s="94"/>
      <c r="IC23" s="94"/>
      <c r="ID23" s="94"/>
      <c r="IE23" s="94"/>
      <c r="IF23" s="94"/>
      <c r="IG23" s="94"/>
      <c r="IH23" s="94"/>
      <c r="II23" s="94"/>
      <c r="IJ23" s="94"/>
      <c r="IK23" s="94"/>
      <c r="IL23" s="94"/>
      <c r="IM23" s="94"/>
      <c r="IN23" s="94"/>
      <c r="IO23" s="94"/>
      <c r="IP23" s="94"/>
      <c r="IQ23" s="94"/>
      <c r="IR23" s="94"/>
      <c r="IS23" s="94"/>
      <c r="IT23" s="94"/>
      <c r="IU23" s="94"/>
    </row>
    <row r="24" spans="1:255" s="95" customFormat="1" ht="12" customHeight="1" x14ac:dyDescent="0.25">
      <c r="A24" s="87"/>
      <c r="B24" s="119" t="s">
        <v>101</v>
      </c>
      <c r="C24" s="120" t="s">
        <v>20</v>
      </c>
      <c r="D24" s="120">
        <v>2</v>
      </c>
      <c r="E24" s="120" t="s">
        <v>88</v>
      </c>
      <c r="F24" s="121">
        <v>30000</v>
      </c>
      <c r="G24" s="122">
        <f t="shared" si="0"/>
        <v>60000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  <c r="EX24" s="94"/>
      <c r="EY24" s="94"/>
      <c r="EZ24" s="94"/>
      <c r="FA24" s="94"/>
      <c r="FB24" s="94"/>
      <c r="FC24" s="94"/>
      <c r="FD24" s="94"/>
      <c r="FE24" s="94"/>
      <c r="FF24" s="94"/>
      <c r="FG24" s="94"/>
      <c r="FH24" s="94"/>
      <c r="FI24" s="94"/>
      <c r="FJ24" s="94"/>
      <c r="FK24" s="94"/>
      <c r="FL24" s="94"/>
      <c r="FM24" s="94"/>
      <c r="FN24" s="94"/>
      <c r="FO24" s="94"/>
      <c r="FP24" s="94"/>
      <c r="FQ24" s="94"/>
      <c r="FR24" s="94"/>
      <c r="FS24" s="94"/>
      <c r="FT24" s="94"/>
      <c r="FU24" s="94"/>
      <c r="FV24" s="94"/>
      <c r="FW24" s="94"/>
      <c r="FX24" s="94"/>
      <c r="FY24" s="94"/>
      <c r="FZ24" s="94"/>
      <c r="GA24" s="94"/>
      <c r="GB24" s="94"/>
      <c r="GC24" s="94"/>
      <c r="GD24" s="94"/>
      <c r="GE24" s="94"/>
      <c r="GF24" s="94"/>
      <c r="GG24" s="94"/>
      <c r="GH24" s="94"/>
      <c r="GI24" s="94"/>
      <c r="GJ24" s="94"/>
      <c r="GK24" s="94"/>
      <c r="GL24" s="94"/>
      <c r="GM24" s="94"/>
      <c r="GN24" s="94"/>
      <c r="GO24" s="94"/>
      <c r="GP24" s="94"/>
      <c r="GQ24" s="94"/>
      <c r="GR24" s="94"/>
      <c r="GS24" s="94"/>
      <c r="GT24" s="94"/>
      <c r="GU24" s="94"/>
      <c r="GV24" s="94"/>
      <c r="GW24" s="94"/>
      <c r="GX24" s="94"/>
      <c r="GY24" s="94"/>
      <c r="GZ24" s="94"/>
      <c r="HA24" s="94"/>
      <c r="HB24" s="94"/>
      <c r="HC24" s="94"/>
      <c r="HD24" s="94"/>
      <c r="HE24" s="94"/>
      <c r="HF24" s="94"/>
      <c r="HG24" s="94"/>
      <c r="HH24" s="94"/>
      <c r="HI24" s="94"/>
      <c r="HJ24" s="94"/>
      <c r="HK24" s="94"/>
      <c r="HL24" s="94"/>
      <c r="HM24" s="94"/>
      <c r="HN24" s="94"/>
      <c r="HO24" s="94"/>
      <c r="HP24" s="94"/>
      <c r="HQ24" s="94"/>
      <c r="HR24" s="94"/>
      <c r="HS24" s="94"/>
      <c r="HT24" s="94"/>
      <c r="HU24" s="94"/>
      <c r="HV24" s="94"/>
      <c r="HW24" s="94"/>
      <c r="HX24" s="94"/>
      <c r="HY24" s="94"/>
      <c r="HZ24" s="94"/>
      <c r="IA24" s="94"/>
      <c r="IB24" s="94"/>
      <c r="IC24" s="94"/>
      <c r="ID24" s="94"/>
      <c r="IE24" s="94"/>
      <c r="IF24" s="94"/>
      <c r="IG24" s="94"/>
      <c r="IH24" s="94"/>
      <c r="II24" s="94"/>
      <c r="IJ24" s="94"/>
      <c r="IK24" s="94"/>
      <c r="IL24" s="94"/>
      <c r="IM24" s="94"/>
      <c r="IN24" s="94"/>
      <c r="IO24" s="94"/>
      <c r="IP24" s="94"/>
      <c r="IQ24" s="94"/>
      <c r="IR24" s="94"/>
      <c r="IS24" s="94"/>
      <c r="IT24" s="94"/>
      <c r="IU24" s="94"/>
    </row>
    <row r="25" spans="1:255" s="95" customFormat="1" ht="12" customHeight="1" x14ac:dyDescent="0.25">
      <c r="A25" s="87"/>
      <c r="B25" s="119" t="s">
        <v>101</v>
      </c>
      <c r="C25" s="120" t="s">
        <v>20</v>
      </c>
      <c r="D25" s="120">
        <v>3</v>
      </c>
      <c r="E25" s="120" t="s">
        <v>84</v>
      </c>
      <c r="F25" s="121">
        <v>30000</v>
      </c>
      <c r="G25" s="122">
        <f t="shared" si="0"/>
        <v>90000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4"/>
      <c r="EE25" s="94"/>
      <c r="EF25" s="94"/>
      <c r="EG25" s="94"/>
      <c r="EH25" s="94"/>
      <c r="EI25" s="94"/>
      <c r="EJ25" s="94"/>
      <c r="EK25" s="94"/>
      <c r="EL25" s="94"/>
      <c r="EM25" s="94"/>
      <c r="EN25" s="94"/>
      <c r="EO25" s="94"/>
      <c r="EP25" s="94"/>
      <c r="EQ25" s="94"/>
      <c r="ER25" s="94"/>
      <c r="ES25" s="94"/>
      <c r="ET25" s="94"/>
      <c r="EU25" s="94"/>
      <c r="EV25" s="94"/>
      <c r="EW25" s="94"/>
      <c r="EX25" s="94"/>
      <c r="EY25" s="94"/>
      <c r="EZ25" s="94"/>
      <c r="FA25" s="94"/>
      <c r="FB25" s="94"/>
      <c r="FC25" s="94"/>
      <c r="FD25" s="94"/>
      <c r="FE25" s="94"/>
      <c r="FF25" s="94"/>
      <c r="FG25" s="94"/>
      <c r="FH25" s="94"/>
      <c r="FI25" s="94"/>
      <c r="FJ25" s="94"/>
      <c r="FK25" s="94"/>
      <c r="FL25" s="94"/>
      <c r="FM25" s="94"/>
      <c r="FN25" s="94"/>
      <c r="FO25" s="94"/>
      <c r="FP25" s="94"/>
      <c r="FQ25" s="94"/>
      <c r="FR25" s="94"/>
      <c r="FS25" s="94"/>
      <c r="FT25" s="94"/>
      <c r="FU25" s="94"/>
      <c r="FV25" s="94"/>
      <c r="FW25" s="94"/>
      <c r="FX25" s="94"/>
      <c r="FY25" s="94"/>
      <c r="FZ25" s="94"/>
      <c r="GA25" s="94"/>
      <c r="GB25" s="94"/>
      <c r="GC25" s="94"/>
      <c r="GD25" s="94"/>
      <c r="GE25" s="94"/>
      <c r="GF25" s="94"/>
      <c r="GG25" s="94"/>
      <c r="GH25" s="94"/>
      <c r="GI25" s="94"/>
      <c r="GJ25" s="94"/>
      <c r="GK25" s="94"/>
      <c r="GL25" s="94"/>
      <c r="GM25" s="94"/>
      <c r="GN25" s="94"/>
      <c r="GO25" s="94"/>
      <c r="GP25" s="94"/>
      <c r="GQ25" s="94"/>
      <c r="GR25" s="94"/>
      <c r="GS25" s="94"/>
      <c r="GT25" s="94"/>
      <c r="GU25" s="94"/>
      <c r="GV25" s="94"/>
      <c r="GW25" s="94"/>
      <c r="GX25" s="94"/>
      <c r="GY25" s="94"/>
      <c r="GZ25" s="94"/>
      <c r="HA25" s="94"/>
      <c r="HB25" s="94"/>
      <c r="HC25" s="94"/>
      <c r="HD25" s="94"/>
      <c r="HE25" s="94"/>
      <c r="HF25" s="94"/>
      <c r="HG25" s="94"/>
      <c r="HH25" s="94"/>
      <c r="HI25" s="94"/>
      <c r="HJ25" s="94"/>
      <c r="HK25" s="94"/>
      <c r="HL25" s="94"/>
      <c r="HM25" s="94"/>
      <c r="HN25" s="94"/>
      <c r="HO25" s="94"/>
      <c r="HP25" s="94"/>
      <c r="HQ25" s="94"/>
      <c r="HR25" s="94"/>
      <c r="HS25" s="94"/>
      <c r="HT25" s="94"/>
      <c r="HU25" s="94"/>
      <c r="HV25" s="94"/>
      <c r="HW25" s="94"/>
      <c r="HX25" s="94"/>
      <c r="HY25" s="94"/>
      <c r="HZ25" s="94"/>
      <c r="IA25" s="94"/>
      <c r="IB25" s="94"/>
      <c r="IC25" s="94"/>
      <c r="ID25" s="94"/>
      <c r="IE25" s="94"/>
      <c r="IF25" s="94"/>
      <c r="IG25" s="94"/>
      <c r="IH25" s="94"/>
      <c r="II25" s="94"/>
      <c r="IJ25" s="94"/>
      <c r="IK25" s="94"/>
      <c r="IL25" s="94"/>
      <c r="IM25" s="94"/>
      <c r="IN25" s="94"/>
      <c r="IO25" s="94"/>
      <c r="IP25" s="94"/>
      <c r="IQ25" s="94"/>
      <c r="IR25" s="94"/>
      <c r="IS25" s="94"/>
      <c r="IT25" s="94"/>
      <c r="IU25" s="94"/>
    </row>
    <row r="26" spans="1:255" s="95" customFormat="1" ht="12" customHeight="1" x14ac:dyDescent="0.25">
      <c r="A26" s="87"/>
      <c r="B26" s="119" t="s">
        <v>101</v>
      </c>
      <c r="C26" s="120" t="s">
        <v>20</v>
      </c>
      <c r="D26" s="120">
        <v>4</v>
      </c>
      <c r="E26" s="120" t="s">
        <v>102</v>
      </c>
      <c r="F26" s="121">
        <v>30000</v>
      </c>
      <c r="G26" s="122">
        <f t="shared" si="0"/>
        <v>120000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4"/>
      <c r="DR26" s="94"/>
      <c r="DS26" s="94"/>
      <c r="DT26" s="94"/>
      <c r="DU26" s="94"/>
      <c r="DV26" s="94"/>
      <c r="DW26" s="94"/>
      <c r="DX26" s="94"/>
      <c r="DY26" s="94"/>
      <c r="DZ26" s="94"/>
      <c r="EA26" s="94"/>
      <c r="EB26" s="94"/>
      <c r="EC26" s="94"/>
      <c r="ED26" s="94"/>
      <c r="EE26" s="94"/>
      <c r="EF26" s="94"/>
      <c r="EG26" s="94"/>
      <c r="EH26" s="94"/>
      <c r="EI26" s="94"/>
      <c r="EJ26" s="94"/>
      <c r="EK26" s="94"/>
      <c r="EL26" s="94"/>
      <c r="EM26" s="94"/>
      <c r="EN26" s="94"/>
      <c r="EO26" s="94"/>
      <c r="EP26" s="94"/>
      <c r="EQ26" s="94"/>
      <c r="ER26" s="94"/>
      <c r="ES26" s="94"/>
      <c r="ET26" s="94"/>
      <c r="EU26" s="94"/>
      <c r="EV26" s="94"/>
      <c r="EW26" s="94"/>
      <c r="EX26" s="94"/>
      <c r="EY26" s="94"/>
      <c r="EZ26" s="94"/>
      <c r="FA26" s="94"/>
      <c r="FB26" s="94"/>
      <c r="FC26" s="94"/>
      <c r="FD26" s="94"/>
      <c r="FE26" s="94"/>
      <c r="FF26" s="94"/>
      <c r="FG26" s="94"/>
      <c r="FH26" s="94"/>
      <c r="FI26" s="94"/>
      <c r="FJ26" s="94"/>
      <c r="FK26" s="94"/>
      <c r="FL26" s="94"/>
      <c r="FM26" s="94"/>
      <c r="FN26" s="94"/>
      <c r="FO26" s="94"/>
      <c r="FP26" s="94"/>
      <c r="FQ26" s="94"/>
      <c r="FR26" s="94"/>
      <c r="FS26" s="94"/>
      <c r="FT26" s="94"/>
      <c r="FU26" s="94"/>
      <c r="FV26" s="94"/>
      <c r="FW26" s="94"/>
      <c r="FX26" s="94"/>
      <c r="FY26" s="94"/>
      <c r="FZ26" s="94"/>
      <c r="GA26" s="94"/>
      <c r="GB26" s="94"/>
      <c r="GC26" s="94"/>
      <c r="GD26" s="94"/>
      <c r="GE26" s="94"/>
      <c r="GF26" s="94"/>
      <c r="GG26" s="94"/>
      <c r="GH26" s="94"/>
      <c r="GI26" s="94"/>
      <c r="GJ26" s="94"/>
      <c r="GK26" s="94"/>
      <c r="GL26" s="94"/>
      <c r="GM26" s="94"/>
      <c r="GN26" s="94"/>
      <c r="GO26" s="94"/>
      <c r="GP26" s="94"/>
      <c r="GQ26" s="94"/>
      <c r="GR26" s="94"/>
      <c r="GS26" s="94"/>
      <c r="GT26" s="94"/>
      <c r="GU26" s="94"/>
      <c r="GV26" s="94"/>
      <c r="GW26" s="94"/>
      <c r="GX26" s="94"/>
      <c r="GY26" s="94"/>
      <c r="GZ26" s="94"/>
      <c r="HA26" s="94"/>
      <c r="HB26" s="94"/>
      <c r="HC26" s="94"/>
      <c r="HD26" s="94"/>
      <c r="HE26" s="94"/>
      <c r="HF26" s="94"/>
      <c r="HG26" s="94"/>
      <c r="HH26" s="94"/>
      <c r="HI26" s="94"/>
      <c r="HJ26" s="94"/>
      <c r="HK26" s="94"/>
      <c r="HL26" s="94"/>
      <c r="HM26" s="94"/>
      <c r="HN26" s="94"/>
      <c r="HO26" s="94"/>
      <c r="HP26" s="94"/>
      <c r="HQ26" s="94"/>
      <c r="HR26" s="94"/>
      <c r="HS26" s="94"/>
      <c r="HT26" s="94"/>
      <c r="HU26" s="94"/>
      <c r="HV26" s="94"/>
      <c r="HW26" s="94"/>
      <c r="HX26" s="94"/>
      <c r="HY26" s="94"/>
      <c r="HZ26" s="94"/>
      <c r="IA26" s="94"/>
      <c r="IB26" s="94"/>
      <c r="IC26" s="94"/>
      <c r="ID26" s="94"/>
      <c r="IE26" s="94"/>
      <c r="IF26" s="94"/>
      <c r="IG26" s="94"/>
      <c r="IH26" s="94"/>
      <c r="II26" s="94"/>
      <c r="IJ26" s="94"/>
      <c r="IK26" s="94"/>
      <c r="IL26" s="94"/>
      <c r="IM26" s="94"/>
      <c r="IN26" s="94"/>
      <c r="IO26" s="94"/>
      <c r="IP26" s="94"/>
      <c r="IQ26" s="94"/>
      <c r="IR26" s="94"/>
      <c r="IS26" s="94"/>
      <c r="IT26" s="94"/>
      <c r="IU26" s="94"/>
    </row>
    <row r="27" spans="1:255" s="95" customFormat="1" ht="12" customHeight="1" x14ac:dyDescent="0.25">
      <c r="A27" s="87"/>
      <c r="B27" s="119" t="s">
        <v>101</v>
      </c>
      <c r="C27" s="120" t="s">
        <v>20</v>
      </c>
      <c r="D27" s="120">
        <v>4</v>
      </c>
      <c r="E27" s="120" t="s">
        <v>123</v>
      </c>
      <c r="F27" s="121">
        <v>30000</v>
      </c>
      <c r="G27" s="122">
        <f t="shared" ref="G27" si="1">D27*F27</f>
        <v>120000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94"/>
      <c r="DV27" s="94"/>
      <c r="DW27" s="94"/>
      <c r="DX27" s="94"/>
      <c r="DY27" s="94"/>
      <c r="DZ27" s="94"/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4"/>
      <c r="EL27" s="94"/>
      <c r="EM27" s="94"/>
      <c r="EN27" s="94"/>
      <c r="EO27" s="94"/>
      <c r="EP27" s="94"/>
      <c r="EQ27" s="94"/>
      <c r="ER27" s="94"/>
      <c r="ES27" s="94"/>
      <c r="ET27" s="94"/>
      <c r="EU27" s="94"/>
      <c r="EV27" s="94"/>
      <c r="EW27" s="94"/>
      <c r="EX27" s="94"/>
      <c r="EY27" s="94"/>
      <c r="EZ27" s="94"/>
      <c r="FA27" s="94"/>
      <c r="FB27" s="94"/>
      <c r="FC27" s="94"/>
      <c r="FD27" s="94"/>
      <c r="FE27" s="94"/>
      <c r="FF27" s="94"/>
      <c r="FG27" s="94"/>
      <c r="FH27" s="94"/>
      <c r="FI27" s="94"/>
      <c r="FJ27" s="94"/>
      <c r="FK27" s="94"/>
      <c r="FL27" s="94"/>
      <c r="FM27" s="94"/>
      <c r="FN27" s="94"/>
      <c r="FO27" s="94"/>
      <c r="FP27" s="94"/>
      <c r="FQ27" s="94"/>
      <c r="FR27" s="94"/>
      <c r="FS27" s="94"/>
      <c r="FT27" s="94"/>
      <c r="FU27" s="94"/>
      <c r="FV27" s="94"/>
      <c r="FW27" s="94"/>
      <c r="FX27" s="94"/>
      <c r="FY27" s="94"/>
      <c r="FZ27" s="94"/>
      <c r="GA27" s="94"/>
      <c r="GB27" s="94"/>
      <c r="GC27" s="94"/>
      <c r="GD27" s="94"/>
      <c r="GE27" s="94"/>
      <c r="GF27" s="94"/>
      <c r="GG27" s="94"/>
      <c r="GH27" s="94"/>
      <c r="GI27" s="94"/>
      <c r="GJ27" s="94"/>
      <c r="GK27" s="94"/>
      <c r="GL27" s="94"/>
      <c r="GM27" s="94"/>
      <c r="GN27" s="94"/>
      <c r="GO27" s="94"/>
      <c r="GP27" s="94"/>
      <c r="GQ27" s="94"/>
      <c r="GR27" s="94"/>
      <c r="GS27" s="94"/>
      <c r="GT27" s="94"/>
      <c r="GU27" s="94"/>
      <c r="GV27" s="94"/>
      <c r="GW27" s="94"/>
      <c r="GX27" s="94"/>
      <c r="GY27" s="94"/>
      <c r="GZ27" s="94"/>
      <c r="HA27" s="94"/>
      <c r="HB27" s="94"/>
      <c r="HC27" s="94"/>
      <c r="HD27" s="94"/>
      <c r="HE27" s="94"/>
      <c r="HF27" s="94"/>
      <c r="HG27" s="94"/>
      <c r="HH27" s="94"/>
      <c r="HI27" s="94"/>
      <c r="HJ27" s="94"/>
      <c r="HK27" s="94"/>
      <c r="HL27" s="94"/>
      <c r="HM27" s="94"/>
      <c r="HN27" s="94"/>
      <c r="HO27" s="94"/>
      <c r="HP27" s="94"/>
      <c r="HQ27" s="94"/>
      <c r="HR27" s="94"/>
      <c r="HS27" s="94"/>
      <c r="HT27" s="94"/>
      <c r="HU27" s="94"/>
      <c r="HV27" s="94"/>
      <c r="HW27" s="94"/>
      <c r="HX27" s="94"/>
      <c r="HY27" s="94"/>
      <c r="HZ27" s="94"/>
      <c r="IA27" s="94"/>
      <c r="IB27" s="94"/>
      <c r="IC27" s="94"/>
      <c r="ID27" s="94"/>
      <c r="IE27" s="94"/>
      <c r="IF27" s="94"/>
      <c r="IG27" s="94"/>
      <c r="IH27" s="94"/>
      <c r="II27" s="94"/>
      <c r="IJ27" s="94"/>
      <c r="IK27" s="94"/>
      <c r="IL27" s="94"/>
      <c r="IM27" s="94"/>
      <c r="IN27" s="94"/>
      <c r="IO27" s="94"/>
      <c r="IP27" s="94"/>
      <c r="IQ27" s="94"/>
      <c r="IR27" s="94"/>
      <c r="IS27" s="94"/>
      <c r="IT27" s="94"/>
      <c r="IU27" s="94"/>
    </row>
    <row r="28" spans="1:255" s="95" customFormat="1" ht="12" customHeight="1" x14ac:dyDescent="0.25">
      <c r="A28" s="87"/>
      <c r="B28" s="119" t="s">
        <v>68</v>
      </c>
      <c r="C28" s="120" t="s">
        <v>20</v>
      </c>
      <c r="D28" s="120">
        <v>2</v>
      </c>
      <c r="E28" s="120" t="s">
        <v>87</v>
      </c>
      <c r="F28" s="121">
        <v>30000</v>
      </c>
      <c r="G28" s="122">
        <f t="shared" si="0"/>
        <v>60000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4"/>
      <c r="DV28" s="94"/>
      <c r="DW28" s="94"/>
      <c r="DX28" s="94"/>
      <c r="DY28" s="94"/>
      <c r="DZ28" s="94"/>
      <c r="EA28" s="94"/>
      <c r="EB28" s="94"/>
      <c r="EC28" s="94"/>
      <c r="ED28" s="94"/>
      <c r="EE28" s="94"/>
      <c r="EF28" s="94"/>
      <c r="EG28" s="94"/>
      <c r="EH28" s="94"/>
      <c r="EI28" s="94"/>
      <c r="EJ28" s="94"/>
      <c r="EK28" s="94"/>
      <c r="EL28" s="94"/>
      <c r="EM28" s="94"/>
      <c r="EN28" s="94"/>
      <c r="EO28" s="94"/>
      <c r="EP28" s="94"/>
      <c r="EQ28" s="94"/>
      <c r="ER28" s="94"/>
      <c r="ES28" s="94"/>
      <c r="ET28" s="94"/>
      <c r="EU28" s="94"/>
      <c r="EV28" s="94"/>
      <c r="EW28" s="94"/>
      <c r="EX28" s="94"/>
      <c r="EY28" s="94"/>
      <c r="EZ28" s="94"/>
      <c r="FA28" s="94"/>
      <c r="FB28" s="94"/>
      <c r="FC28" s="94"/>
      <c r="FD28" s="94"/>
      <c r="FE28" s="94"/>
      <c r="FF28" s="94"/>
      <c r="FG28" s="94"/>
      <c r="FH28" s="94"/>
      <c r="FI28" s="94"/>
      <c r="FJ28" s="94"/>
      <c r="FK28" s="94"/>
      <c r="FL28" s="94"/>
      <c r="FM28" s="94"/>
      <c r="FN28" s="94"/>
      <c r="FO28" s="94"/>
      <c r="FP28" s="94"/>
      <c r="FQ28" s="94"/>
      <c r="FR28" s="94"/>
      <c r="FS28" s="94"/>
      <c r="FT28" s="94"/>
      <c r="FU28" s="94"/>
      <c r="FV28" s="94"/>
      <c r="FW28" s="94"/>
      <c r="FX28" s="94"/>
      <c r="FY28" s="94"/>
      <c r="FZ28" s="94"/>
      <c r="GA28" s="94"/>
      <c r="GB28" s="94"/>
      <c r="GC28" s="94"/>
      <c r="GD28" s="94"/>
      <c r="GE28" s="94"/>
      <c r="GF28" s="94"/>
      <c r="GG28" s="94"/>
      <c r="GH28" s="94"/>
      <c r="GI28" s="94"/>
      <c r="GJ28" s="94"/>
      <c r="GK28" s="94"/>
      <c r="GL28" s="94"/>
      <c r="GM28" s="94"/>
      <c r="GN28" s="94"/>
      <c r="GO28" s="94"/>
      <c r="GP28" s="94"/>
      <c r="GQ28" s="94"/>
      <c r="GR28" s="94"/>
      <c r="GS28" s="94"/>
      <c r="GT28" s="94"/>
      <c r="GU28" s="94"/>
      <c r="GV28" s="94"/>
      <c r="GW28" s="94"/>
      <c r="GX28" s="94"/>
      <c r="GY28" s="94"/>
      <c r="GZ28" s="94"/>
      <c r="HA28" s="94"/>
      <c r="HB28" s="94"/>
      <c r="HC28" s="94"/>
      <c r="HD28" s="94"/>
      <c r="HE28" s="94"/>
      <c r="HF28" s="94"/>
      <c r="HG28" s="94"/>
      <c r="HH28" s="94"/>
      <c r="HI28" s="94"/>
      <c r="HJ28" s="94"/>
      <c r="HK28" s="94"/>
      <c r="HL28" s="94"/>
      <c r="HM28" s="94"/>
      <c r="HN28" s="94"/>
      <c r="HO28" s="94"/>
      <c r="HP28" s="94"/>
      <c r="HQ28" s="94"/>
      <c r="HR28" s="94"/>
      <c r="HS28" s="94"/>
      <c r="HT28" s="94"/>
      <c r="HU28" s="94"/>
      <c r="HV28" s="94"/>
      <c r="HW28" s="94"/>
      <c r="HX28" s="94"/>
      <c r="HY28" s="94"/>
      <c r="HZ28" s="94"/>
      <c r="IA28" s="94"/>
      <c r="IB28" s="94"/>
      <c r="IC28" s="94"/>
      <c r="ID28" s="94"/>
      <c r="IE28" s="94"/>
      <c r="IF28" s="94"/>
      <c r="IG28" s="94"/>
      <c r="IH28" s="94"/>
      <c r="II28" s="94"/>
      <c r="IJ28" s="94"/>
      <c r="IK28" s="94"/>
      <c r="IL28" s="94"/>
      <c r="IM28" s="94"/>
      <c r="IN28" s="94"/>
      <c r="IO28" s="94"/>
      <c r="IP28" s="94"/>
      <c r="IQ28" s="94"/>
      <c r="IR28" s="94"/>
      <c r="IS28" s="94"/>
      <c r="IT28" s="94"/>
      <c r="IU28" s="94"/>
    </row>
    <row r="29" spans="1:255" s="95" customFormat="1" ht="12" customHeight="1" x14ac:dyDescent="0.25">
      <c r="A29" s="87"/>
      <c r="B29" s="119" t="s">
        <v>103</v>
      </c>
      <c r="C29" s="120" t="s">
        <v>20</v>
      </c>
      <c r="D29" s="120">
        <v>2</v>
      </c>
      <c r="E29" s="120" t="s">
        <v>88</v>
      </c>
      <c r="F29" s="121">
        <v>30000</v>
      </c>
      <c r="G29" s="122">
        <f t="shared" si="0"/>
        <v>60000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94"/>
      <c r="DV29" s="94"/>
      <c r="DW29" s="94"/>
      <c r="DX29" s="94"/>
      <c r="DY29" s="94"/>
      <c r="DZ29" s="94"/>
      <c r="EA29" s="94"/>
      <c r="EB29" s="94"/>
      <c r="EC29" s="94"/>
      <c r="ED29" s="94"/>
      <c r="EE29" s="94"/>
      <c r="EF29" s="94"/>
      <c r="EG29" s="94"/>
      <c r="EH29" s="94"/>
      <c r="EI29" s="94"/>
      <c r="EJ29" s="94"/>
      <c r="EK29" s="94"/>
      <c r="EL29" s="94"/>
      <c r="EM29" s="94"/>
      <c r="EN29" s="94"/>
      <c r="EO29" s="94"/>
      <c r="EP29" s="94"/>
      <c r="EQ29" s="94"/>
      <c r="ER29" s="94"/>
      <c r="ES29" s="94"/>
      <c r="ET29" s="94"/>
      <c r="EU29" s="94"/>
      <c r="EV29" s="94"/>
      <c r="EW29" s="94"/>
      <c r="EX29" s="94"/>
      <c r="EY29" s="94"/>
      <c r="EZ29" s="94"/>
      <c r="FA29" s="94"/>
      <c r="FB29" s="94"/>
      <c r="FC29" s="94"/>
      <c r="FD29" s="94"/>
      <c r="FE29" s="94"/>
      <c r="FF29" s="94"/>
      <c r="FG29" s="94"/>
      <c r="FH29" s="94"/>
      <c r="FI29" s="94"/>
      <c r="FJ29" s="94"/>
      <c r="FK29" s="94"/>
      <c r="FL29" s="94"/>
      <c r="FM29" s="94"/>
      <c r="FN29" s="94"/>
      <c r="FO29" s="94"/>
      <c r="FP29" s="94"/>
      <c r="FQ29" s="94"/>
      <c r="FR29" s="94"/>
      <c r="FS29" s="94"/>
      <c r="FT29" s="94"/>
      <c r="FU29" s="94"/>
      <c r="FV29" s="94"/>
      <c r="FW29" s="94"/>
      <c r="FX29" s="94"/>
      <c r="FY29" s="94"/>
      <c r="FZ29" s="94"/>
      <c r="GA29" s="94"/>
      <c r="GB29" s="94"/>
      <c r="GC29" s="94"/>
      <c r="GD29" s="94"/>
      <c r="GE29" s="94"/>
      <c r="GF29" s="94"/>
      <c r="GG29" s="94"/>
      <c r="GH29" s="94"/>
      <c r="GI29" s="94"/>
      <c r="GJ29" s="94"/>
      <c r="GK29" s="94"/>
      <c r="GL29" s="94"/>
      <c r="GM29" s="94"/>
      <c r="GN29" s="94"/>
      <c r="GO29" s="94"/>
      <c r="GP29" s="94"/>
      <c r="GQ29" s="94"/>
      <c r="GR29" s="94"/>
      <c r="GS29" s="94"/>
      <c r="GT29" s="94"/>
      <c r="GU29" s="94"/>
      <c r="GV29" s="94"/>
      <c r="GW29" s="94"/>
      <c r="GX29" s="94"/>
      <c r="GY29" s="94"/>
      <c r="GZ29" s="94"/>
      <c r="HA29" s="94"/>
      <c r="HB29" s="94"/>
      <c r="HC29" s="94"/>
      <c r="HD29" s="94"/>
      <c r="HE29" s="94"/>
      <c r="HF29" s="94"/>
      <c r="HG29" s="94"/>
      <c r="HH29" s="94"/>
      <c r="HI29" s="94"/>
      <c r="HJ29" s="94"/>
      <c r="HK29" s="94"/>
      <c r="HL29" s="94"/>
      <c r="HM29" s="94"/>
      <c r="HN29" s="94"/>
      <c r="HO29" s="94"/>
      <c r="HP29" s="94"/>
      <c r="HQ29" s="94"/>
      <c r="HR29" s="94"/>
      <c r="HS29" s="94"/>
      <c r="HT29" s="94"/>
      <c r="HU29" s="94"/>
      <c r="HV29" s="94"/>
      <c r="HW29" s="94"/>
      <c r="HX29" s="94"/>
      <c r="HY29" s="94"/>
      <c r="HZ29" s="94"/>
      <c r="IA29" s="94"/>
      <c r="IB29" s="94"/>
      <c r="IC29" s="94"/>
      <c r="ID29" s="94"/>
      <c r="IE29" s="94"/>
      <c r="IF29" s="94"/>
      <c r="IG29" s="94"/>
      <c r="IH29" s="94"/>
      <c r="II29" s="94"/>
      <c r="IJ29" s="94"/>
      <c r="IK29" s="94"/>
      <c r="IL29" s="94"/>
      <c r="IM29" s="94"/>
      <c r="IN29" s="94"/>
      <c r="IO29" s="94"/>
      <c r="IP29" s="94"/>
      <c r="IQ29" s="94"/>
      <c r="IR29" s="94"/>
      <c r="IS29" s="94"/>
      <c r="IT29" s="94"/>
      <c r="IU29" s="94"/>
    </row>
    <row r="30" spans="1:255" s="95" customFormat="1" ht="12" customHeight="1" x14ac:dyDescent="0.25">
      <c r="A30" s="87"/>
      <c r="B30" s="119" t="s">
        <v>68</v>
      </c>
      <c r="C30" s="120" t="s">
        <v>20</v>
      </c>
      <c r="D30" s="120">
        <v>2</v>
      </c>
      <c r="E30" s="120" t="s">
        <v>84</v>
      </c>
      <c r="F30" s="121">
        <v>30000</v>
      </c>
      <c r="G30" s="122">
        <f t="shared" si="0"/>
        <v>60000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4"/>
      <c r="DE30" s="94"/>
      <c r="DF30" s="94"/>
      <c r="DG30" s="94"/>
      <c r="DH30" s="94"/>
      <c r="DI30" s="94"/>
      <c r="DJ30" s="94"/>
      <c r="DK30" s="94"/>
      <c r="DL30" s="94"/>
      <c r="DM30" s="94"/>
      <c r="DN30" s="94"/>
      <c r="DO30" s="94"/>
      <c r="DP30" s="94"/>
      <c r="DQ30" s="94"/>
      <c r="DR30" s="94"/>
      <c r="DS30" s="94"/>
      <c r="DT30" s="94"/>
      <c r="DU30" s="94"/>
      <c r="DV30" s="94"/>
      <c r="DW30" s="94"/>
      <c r="DX30" s="94"/>
      <c r="DY30" s="94"/>
      <c r="DZ30" s="94"/>
      <c r="EA30" s="94"/>
      <c r="EB30" s="94"/>
      <c r="EC30" s="94"/>
      <c r="ED30" s="94"/>
      <c r="EE30" s="94"/>
      <c r="EF30" s="94"/>
      <c r="EG30" s="94"/>
      <c r="EH30" s="94"/>
      <c r="EI30" s="94"/>
      <c r="EJ30" s="94"/>
      <c r="EK30" s="94"/>
      <c r="EL30" s="94"/>
      <c r="EM30" s="94"/>
      <c r="EN30" s="94"/>
      <c r="EO30" s="94"/>
      <c r="EP30" s="94"/>
      <c r="EQ30" s="94"/>
      <c r="ER30" s="94"/>
      <c r="ES30" s="94"/>
      <c r="ET30" s="94"/>
      <c r="EU30" s="94"/>
      <c r="EV30" s="94"/>
      <c r="EW30" s="94"/>
      <c r="EX30" s="94"/>
      <c r="EY30" s="94"/>
      <c r="EZ30" s="94"/>
      <c r="FA30" s="94"/>
      <c r="FB30" s="94"/>
      <c r="FC30" s="94"/>
      <c r="FD30" s="94"/>
      <c r="FE30" s="94"/>
      <c r="FF30" s="94"/>
      <c r="FG30" s="94"/>
      <c r="FH30" s="94"/>
      <c r="FI30" s="94"/>
      <c r="FJ30" s="94"/>
      <c r="FK30" s="94"/>
      <c r="FL30" s="94"/>
      <c r="FM30" s="94"/>
      <c r="FN30" s="94"/>
      <c r="FO30" s="94"/>
      <c r="FP30" s="94"/>
      <c r="FQ30" s="94"/>
      <c r="FR30" s="94"/>
      <c r="FS30" s="94"/>
      <c r="FT30" s="94"/>
      <c r="FU30" s="94"/>
      <c r="FV30" s="94"/>
      <c r="FW30" s="94"/>
      <c r="FX30" s="94"/>
      <c r="FY30" s="94"/>
      <c r="FZ30" s="94"/>
      <c r="GA30" s="94"/>
      <c r="GB30" s="94"/>
      <c r="GC30" s="94"/>
      <c r="GD30" s="94"/>
      <c r="GE30" s="94"/>
      <c r="GF30" s="94"/>
      <c r="GG30" s="94"/>
      <c r="GH30" s="94"/>
      <c r="GI30" s="94"/>
      <c r="GJ30" s="94"/>
      <c r="GK30" s="94"/>
      <c r="GL30" s="94"/>
      <c r="GM30" s="94"/>
      <c r="GN30" s="94"/>
      <c r="GO30" s="94"/>
      <c r="GP30" s="94"/>
      <c r="GQ30" s="94"/>
      <c r="GR30" s="94"/>
      <c r="GS30" s="94"/>
      <c r="GT30" s="94"/>
      <c r="GU30" s="94"/>
      <c r="GV30" s="94"/>
      <c r="GW30" s="94"/>
      <c r="GX30" s="94"/>
      <c r="GY30" s="94"/>
      <c r="GZ30" s="94"/>
      <c r="HA30" s="94"/>
      <c r="HB30" s="94"/>
      <c r="HC30" s="94"/>
      <c r="HD30" s="94"/>
      <c r="HE30" s="94"/>
      <c r="HF30" s="94"/>
      <c r="HG30" s="94"/>
      <c r="HH30" s="94"/>
      <c r="HI30" s="94"/>
      <c r="HJ30" s="94"/>
      <c r="HK30" s="94"/>
      <c r="HL30" s="94"/>
      <c r="HM30" s="94"/>
      <c r="HN30" s="94"/>
      <c r="HO30" s="94"/>
      <c r="HP30" s="94"/>
      <c r="HQ30" s="94"/>
      <c r="HR30" s="94"/>
      <c r="HS30" s="94"/>
      <c r="HT30" s="94"/>
      <c r="HU30" s="94"/>
      <c r="HV30" s="94"/>
      <c r="HW30" s="94"/>
      <c r="HX30" s="94"/>
      <c r="HY30" s="94"/>
      <c r="HZ30" s="94"/>
      <c r="IA30" s="94"/>
      <c r="IB30" s="94"/>
      <c r="IC30" s="94"/>
      <c r="ID30" s="94"/>
      <c r="IE30" s="94"/>
      <c r="IF30" s="94"/>
      <c r="IG30" s="94"/>
      <c r="IH30" s="94"/>
      <c r="II30" s="94"/>
      <c r="IJ30" s="94"/>
      <c r="IK30" s="94"/>
      <c r="IL30" s="94"/>
      <c r="IM30" s="94"/>
      <c r="IN30" s="94"/>
      <c r="IO30" s="94"/>
      <c r="IP30" s="94"/>
      <c r="IQ30" s="94"/>
      <c r="IR30" s="94"/>
      <c r="IS30" s="94"/>
      <c r="IT30" s="94"/>
      <c r="IU30" s="94"/>
    </row>
    <row r="31" spans="1:255" s="95" customFormat="1" ht="12" customHeight="1" x14ac:dyDescent="0.25">
      <c r="A31" s="87"/>
      <c r="B31" s="119" t="s">
        <v>68</v>
      </c>
      <c r="C31" s="120" t="s">
        <v>20</v>
      </c>
      <c r="D31" s="120">
        <v>2</v>
      </c>
      <c r="E31" s="120" t="s">
        <v>102</v>
      </c>
      <c r="F31" s="121">
        <v>30000</v>
      </c>
      <c r="G31" s="122">
        <f t="shared" si="0"/>
        <v>60000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4"/>
      <c r="DE31" s="94"/>
      <c r="DF31" s="94"/>
      <c r="DG31" s="94"/>
      <c r="DH31" s="94"/>
      <c r="DI31" s="94"/>
      <c r="DJ31" s="94"/>
      <c r="DK31" s="94"/>
      <c r="DL31" s="94"/>
      <c r="DM31" s="94"/>
      <c r="DN31" s="94"/>
      <c r="DO31" s="94"/>
      <c r="DP31" s="94"/>
      <c r="DQ31" s="94"/>
      <c r="DR31" s="94"/>
      <c r="DS31" s="94"/>
      <c r="DT31" s="94"/>
      <c r="DU31" s="94"/>
      <c r="DV31" s="94"/>
      <c r="DW31" s="94"/>
      <c r="DX31" s="94"/>
      <c r="DY31" s="94"/>
      <c r="DZ31" s="94"/>
      <c r="EA31" s="94"/>
      <c r="EB31" s="94"/>
      <c r="EC31" s="94"/>
      <c r="ED31" s="94"/>
      <c r="EE31" s="94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4"/>
      <c r="ER31" s="94"/>
      <c r="ES31" s="94"/>
      <c r="ET31" s="94"/>
      <c r="EU31" s="94"/>
      <c r="EV31" s="94"/>
      <c r="EW31" s="94"/>
      <c r="EX31" s="94"/>
      <c r="EY31" s="94"/>
      <c r="EZ31" s="94"/>
      <c r="FA31" s="94"/>
      <c r="FB31" s="94"/>
      <c r="FC31" s="94"/>
      <c r="FD31" s="94"/>
      <c r="FE31" s="94"/>
      <c r="FF31" s="94"/>
      <c r="FG31" s="94"/>
      <c r="FH31" s="94"/>
      <c r="FI31" s="94"/>
      <c r="FJ31" s="94"/>
      <c r="FK31" s="94"/>
      <c r="FL31" s="94"/>
      <c r="FM31" s="94"/>
      <c r="FN31" s="94"/>
      <c r="FO31" s="94"/>
      <c r="FP31" s="94"/>
      <c r="FQ31" s="94"/>
      <c r="FR31" s="94"/>
      <c r="FS31" s="94"/>
      <c r="FT31" s="94"/>
      <c r="FU31" s="94"/>
      <c r="FV31" s="94"/>
      <c r="FW31" s="94"/>
      <c r="FX31" s="94"/>
      <c r="FY31" s="94"/>
      <c r="FZ31" s="94"/>
      <c r="GA31" s="94"/>
      <c r="GB31" s="94"/>
      <c r="GC31" s="94"/>
      <c r="GD31" s="94"/>
      <c r="GE31" s="94"/>
      <c r="GF31" s="94"/>
      <c r="GG31" s="94"/>
      <c r="GH31" s="94"/>
      <c r="GI31" s="94"/>
      <c r="GJ31" s="94"/>
      <c r="GK31" s="94"/>
      <c r="GL31" s="94"/>
      <c r="GM31" s="94"/>
      <c r="GN31" s="94"/>
      <c r="GO31" s="94"/>
      <c r="GP31" s="94"/>
      <c r="GQ31" s="94"/>
      <c r="GR31" s="94"/>
      <c r="GS31" s="94"/>
      <c r="GT31" s="94"/>
      <c r="GU31" s="94"/>
      <c r="GV31" s="94"/>
      <c r="GW31" s="94"/>
      <c r="GX31" s="94"/>
      <c r="GY31" s="94"/>
      <c r="GZ31" s="94"/>
      <c r="HA31" s="94"/>
      <c r="HB31" s="94"/>
      <c r="HC31" s="94"/>
      <c r="HD31" s="94"/>
      <c r="HE31" s="94"/>
      <c r="HF31" s="94"/>
      <c r="HG31" s="94"/>
      <c r="HH31" s="94"/>
      <c r="HI31" s="94"/>
      <c r="HJ31" s="94"/>
      <c r="HK31" s="94"/>
      <c r="HL31" s="94"/>
      <c r="HM31" s="94"/>
      <c r="HN31" s="94"/>
      <c r="HO31" s="94"/>
      <c r="HP31" s="94"/>
      <c r="HQ31" s="94"/>
      <c r="HR31" s="94"/>
      <c r="HS31" s="94"/>
      <c r="HT31" s="94"/>
      <c r="HU31" s="94"/>
      <c r="HV31" s="94"/>
      <c r="HW31" s="94"/>
      <c r="HX31" s="94"/>
      <c r="HY31" s="94"/>
      <c r="HZ31" s="94"/>
      <c r="IA31" s="94"/>
      <c r="IB31" s="94"/>
      <c r="IC31" s="94"/>
      <c r="ID31" s="94"/>
      <c r="IE31" s="94"/>
      <c r="IF31" s="94"/>
      <c r="IG31" s="94"/>
      <c r="IH31" s="94"/>
      <c r="II31" s="94"/>
      <c r="IJ31" s="94"/>
      <c r="IK31" s="94"/>
      <c r="IL31" s="94"/>
      <c r="IM31" s="94"/>
      <c r="IN31" s="94"/>
      <c r="IO31" s="94"/>
      <c r="IP31" s="94"/>
      <c r="IQ31" s="94"/>
      <c r="IR31" s="94"/>
      <c r="IS31" s="94"/>
      <c r="IT31" s="94"/>
      <c r="IU31" s="94"/>
    </row>
    <row r="32" spans="1:255" s="95" customFormat="1" ht="12" customHeight="1" x14ac:dyDescent="0.25">
      <c r="A32" s="87"/>
      <c r="B32" s="119" t="s">
        <v>104</v>
      </c>
      <c r="C32" s="120" t="s">
        <v>20</v>
      </c>
      <c r="D32" s="120">
        <v>3</v>
      </c>
      <c r="E32" s="120" t="s">
        <v>84</v>
      </c>
      <c r="F32" s="121">
        <v>30000</v>
      </c>
      <c r="G32" s="122">
        <f t="shared" si="0"/>
        <v>90000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  <c r="DR32" s="94"/>
      <c r="DS32" s="94"/>
      <c r="DT32" s="94"/>
      <c r="DU32" s="94"/>
      <c r="DV32" s="94"/>
      <c r="DW32" s="94"/>
      <c r="DX32" s="94"/>
      <c r="DY32" s="94"/>
      <c r="DZ32" s="94"/>
      <c r="EA32" s="94"/>
      <c r="EB32" s="94"/>
      <c r="EC32" s="94"/>
      <c r="ED32" s="94"/>
      <c r="EE32" s="94"/>
      <c r="EF32" s="94"/>
      <c r="EG32" s="94"/>
      <c r="EH32" s="94"/>
      <c r="EI32" s="94"/>
      <c r="EJ32" s="94"/>
      <c r="EK32" s="94"/>
      <c r="EL32" s="94"/>
      <c r="EM32" s="94"/>
      <c r="EN32" s="94"/>
      <c r="EO32" s="94"/>
      <c r="EP32" s="94"/>
      <c r="EQ32" s="94"/>
      <c r="ER32" s="94"/>
      <c r="ES32" s="94"/>
      <c r="ET32" s="94"/>
      <c r="EU32" s="94"/>
      <c r="EV32" s="94"/>
      <c r="EW32" s="94"/>
      <c r="EX32" s="94"/>
      <c r="EY32" s="94"/>
      <c r="EZ32" s="94"/>
      <c r="FA32" s="94"/>
      <c r="FB32" s="94"/>
      <c r="FC32" s="94"/>
      <c r="FD32" s="94"/>
      <c r="FE32" s="94"/>
      <c r="FF32" s="94"/>
      <c r="FG32" s="94"/>
      <c r="FH32" s="94"/>
      <c r="FI32" s="94"/>
      <c r="FJ32" s="94"/>
      <c r="FK32" s="94"/>
      <c r="FL32" s="94"/>
      <c r="FM32" s="94"/>
      <c r="FN32" s="94"/>
      <c r="FO32" s="94"/>
      <c r="FP32" s="94"/>
      <c r="FQ32" s="94"/>
      <c r="FR32" s="94"/>
      <c r="FS32" s="94"/>
      <c r="FT32" s="94"/>
      <c r="FU32" s="94"/>
      <c r="FV32" s="94"/>
      <c r="FW32" s="94"/>
      <c r="FX32" s="94"/>
      <c r="FY32" s="94"/>
      <c r="FZ32" s="94"/>
      <c r="GA32" s="94"/>
      <c r="GB32" s="94"/>
      <c r="GC32" s="94"/>
      <c r="GD32" s="94"/>
      <c r="GE32" s="94"/>
      <c r="GF32" s="94"/>
      <c r="GG32" s="94"/>
      <c r="GH32" s="94"/>
      <c r="GI32" s="94"/>
      <c r="GJ32" s="94"/>
      <c r="GK32" s="94"/>
      <c r="GL32" s="94"/>
      <c r="GM32" s="94"/>
      <c r="GN32" s="94"/>
      <c r="GO32" s="94"/>
      <c r="GP32" s="94"/>
      <c r="GQ32" s="94"/>
      <c r="GR32" s="94"/>
      <c r="GS32" s="94"/>
      <c r="GT32" s="94"/>
      <c r="GU32" s="94"/>
      <c r="GV32" s="94"/>
      <c r="GW32" s="94"/>
      <c r="GX32" s="94"/>
      <c r="GY32" s="94"/>
      <c r="GZ32" s="94"/>
      <c r="HA32" s="94"/>
      <c r="HB32" s="94"/>
      <c r="HC32" s="94"/>
      <c r="HD32" s="94"/>
      <c r="HE32" s="94"/>
      <c r="HF32" s="94"/>
      <c r="HG32" s="94"/>
      <c r="HH32" s="94"/>
      <c r="HI32" s="94"/>
      <c r="HJ32" s="94"/>
      <c r="HK32" s="94"/>
      <c r="HL32" s="94"/>
      <c r="HM32" s="94"/>
      <c r="HN32" s="94"/>
      <c r="HO32" s="94"/>
      <c r="HP32" s="94"/>
      <c r="HQ32" s="94"/>
      <c r="HR32" s="94"/>
      <c r="HS32" s="94"/>
      <c r="HT32" s="94"/>
      <c r="HU32" s="94"/>
      <c r="HV32" s="94"/>
      <c r="HW32" s="94"/>
      <c r="HX32" s="94"/>
      <c r="HY32" s="94"/>
      <c r="HZ32" s="94"/>
      <c r="IA32" s="94"/>
      <c r="IB32" s="94"/>
      <c r="IC32" s="94"/>
      <c r="ID32" s="94"/>
      <c r="IE32" s="94"/>
      <c r="IF32" s="94"/>
      <c r="IG32" s="94"/>
      <c r="IH32" s="94"/>
      <c r="II32" s="94"/>
      <c r="IJ32" s="94"/>
      <c r="IK32" s="94"/>
      <c r="IL32" s="94"/>
      <c r="IM32" s="94"/>
      <c r="IN32" s="94"/>
      <c r="IO32" s="94"/>
      <c r="IP32" s="94"/>
      <c r="IQ32" s="94"/>
      <c r="IR32" s="94"/>
      <c r="IS32" s="94"/>
      <c r="IT32" s="94"/>
      <c r="IU32" s="94"/>
    </row>
    <row r="33" spans="1:255" s="95" customFormat="1" ht="12" customHeight="1" x14ac:dyDescent="0.25">
      <c r="A33" s="87"/>
      <c r="B33" s="119" t="s">
        <v>104</v>
      </c>
      <c r="C33" s="120" t="s">
        <v>20</v>
      </c>
      <c r="D33" s="120">
        <v>3</v>
      </c>
      <c r="E33" s="120" t="s">
        <v>102</v>
      </c>
      <c r="F33" s="121">
        <v>30000</v>
      </c>
      <c r="G33" s="122">
        <f t="shared" si="0"/>
        <v>90000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94"/>
      <c r="CV33" s="94"/>
      <c r="CW33" s="94"/>
      <c r="CX33" s="94"/>
      <c r="CY33" s="94"/>
      <c r="CZ33" s="94"/>
      <c r="DA33" s="94"/>
      <c r="DB33" s="94"/>
      <c r="DC33" s="94"/>
      <c r="DD33" s="94"/>
      <c r="DE33" s="94"/>
      <c r="DF33" s="94"/>
      <c r="DG33" s="94"/>
      <c r="DH33" s="94"/>
      <c r="DI33" s="94"/>
      <c r="DJ33" s="94"/>
      <c r="DK33" s="94"/>
      <c r="DL33" s="94"/>
      <c r="DM33" s="94"/>
      <c r="DN33" s="94"/>
      <c r="DO33" s="94"/>
      <c r="DP33" s="94"/>
      <c r="DQ33" s="94"/>
      <c r="DR33" s="94"/>
      <c r="DS33" s="94"/>
      <c r="DT33" s="94"/>
      <c r="DU33" s="94"/>
      <c r="DV33" s="94"/>
      <c r="DW33" s="94"/>
      <c r="DX33" s="94"/>
      <c r="DY33" s="94"/>
      <c r="DZ33" s="94"/>
      <c r="EA33" s="94"/>
      <c r="EB33" s="94"/>
      <c r="EC33" s="94"/>
      <c r="ED33" s="94"/>
      <c r="EE33" s="94"/>
      <c r="EF33" s="94"/>
      <c r="EG33" s="94"/>
      <c r="EH33" s="94"/>
      <c r="EI33" s="94"/>
      <c r="EJ33" s="94"/>
      <c r="EK33" s="94"/>
      <c r="EL33" s="94"/>
      <c r="EM33" s="94"/>
      <c r="EN33" s="94"/>
      <c r="EO33" s="94"/>
      <c r="EP33" s="94"/>
      <c r="EQ33" s="94"/>
      <c r="ER33" s="94"/>
      <c r="ES33" s="94"/>
      <c r="ET33" s="94"/>
      <c r="EU33" s="94"/>
      <c r="EV33" s="94"/>
      <c r="EW33" s="94"/>
      <c r="EX33" s="94"/>
      <c r="EY33" s="94"/>
      <c r="EZ33" s="94"/>
      <c r="FA33" s="94"/>
      <c r="FB33" s="94"/>
      <c r="FC33" s="94"/>
      <c r="FD33" s="94"/>
      <c r="FE33" s="94"/>
      <c r="FF33" s="94"/>
      <c r="FG33" s="94"/>
      <c r="FH33" s="94"/>
      <c r="FI33" s="94"/>
      <c r="FJ33" s="94"/>
      <c r="FK33" s="94"/>
      <c r="FL33" s="94"/>
      <c r="FM33" s="94"/>
      <c r="FN33" s="94"/>
      <c r="FO33" s="94"/>
      <c r="FP33" s="94"/>
      <c r="FQ33" s="94"/>
      <c r="FR33" s="94"/>
      <c r="FS33" s="94"/>
      <c r="FT33" s="94"/>
      <c r="FU33" s="94"/>
      <c r="FV33" s="94"/>
      <c r="FW33" s="94"/>
      <c r="FX33" s="94"/>
      <c r="FY33" s="94"/>
      <c r="FZ33" s="94"/>
      <c r="GA33" s="94"/>
      <c r="GB33" s="94"/>
      <c r="GC33" s="94"/>
      <c r="GD33" s="94"/>
      <c r="GE33" s="94"/>
      <c r="GF33" s="94"/>
      <c r="GG33" s="94"/>
      <c r="GH33" s="94"/>
      <c r="GI33" s="94"/>
      <c r="GJ33" s="94"/>
      <c r="GK33" s="94"/>
      <c r="GL33" s="94"/>
      <c r="GM33" s="94"/>
      <c r="GN33" s="94"/>
      <c r="GO33" s="94"/>
      <c r="GP33" s="94"/>
      <c r="GQ33" s="94"/>
      <c r="GR33" s="94"/>
      <c r="GS33" s="94"/>
      <c r="GT33" s="94"/>
      <c r="GU33" s="94"/>
      <c r="GV33" s="94"/>
      <c r="GW33" s="94"/>
      <c r="GX33" s="94"/>
      <c r="GY33" s="94"/>
      <c r="GZ33" s="94"/>
      <c r="HA33" s="94"/>
      <c r="HB33" s="94"/>
      <c r="HC33" s="94"/>
      <c r="HD33" s="94"/>
      <c r="HE33" s="94"/>
      <c r="HF33" s="94"/>
      <c r="HG33" s="94"/>
      <c r="HH33" s="94"/>
      <c r="HI33" s="94"/>
      <c r="HJ33" s="94"/>
      <c r="HK33" s="94"/>
      <c r="HL33" s="94"/>
      <c r="HM33" s="94"/>
      <c r="HN33" s="94"/>
      <c r="HO33" s="94"/>
      <c r="HP33" s="94"/>
      <c r="HQ33" s="94"/>
      <c r="HR33" s="94"/>
      <c r="HS33" s="94"/>
      <c r="HT33" s="94"/>
      <c r="HU33" s="94"/>
      <c r="HV33" s="94"/>
      <c r="HW33" s="94"/>
      <c r="HX33" s="94"/>
      <c r="HY33" s="94"/>
      <c r="HZ33" s="94"/>
      <c r="IA33" s="94"/>
      <c r="IB33" s="94"/>
      <c r="IC33" s="94"/>
      <c r="ID33" s="94"/>
      <c r="IE33" s="94"/>
      <c r="IF33" s="94"/>
      <c r="IG33" s="94"/>
      <c r="IH33" s="94"/>
      <c r="II33" s="94"/>
      <c r="IJ33" s="94"/>
      <c r="IK33" s="94"/>
      <c r="IL33" s="94"/>
      <c r="IM33" s="94"/>
      <c r="IN33" s="94"/>
      <c r="IO33" s="94"/>
      <c r="IP33" s="94"/>
      <c r="IQ33" s="94"/>
      <c r="IR33" s="94"/>
      <c r="IS33" s="94"/>
      <c r="IT33" s="94"/>
      <c r="IU33" s="94"/>
    </row>
    <row r="34" spans="1:255" s="95" customFormat="1" ht="12" customHeight="1" x14ac:dyDescent="0.25">
      <c r="A34" s="87"/>
      <c r="B34" s="119" t="s">
        <v>104</v>
      </c>
      <c r="C34" s="120" t="s">
        <v>20</v>
      </c>
      <c r="D34" s="120">
        <v>2</v>
      </c>
      <c r="E34" s="120" t="s">
        <v>123</v>
      </c>
      <c r="F34" s="121">
        <v>30000</v>
      </c>
      <c r="G34" s="122">
        <f t="shared" si="0"/>
        <v>60000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94"/>
      <c r="EE34" s="94"/>
      <c r="EF34" s="94"/>
      <c r="EG34" s="94"/>
      <c r="EH34" s="94"/>
      <c r="EI34" s="94"/>
      <c r="EJ34" s="94"/>
      <c r="EK34" s="94"/>
      <c r="EL34" s="94"/>
      <c r="EM34" s="94"/>
      <c r="EN34" s="94"/>
      <c r="EO34" s="94"/>
      <c r="EP34" s="94"/>
      <c r="EQ34" s="94"/>
      <c r="ER34" s="94"/>
      <c r="ES34" s="94"/>
      <c r="ET34" s="94"/>
      <c r="EU34" s="94"/>
      <c r="EV34" s="94"/>
      <c r="EW34" s="94"/>
      <c r="EX34" s="94"/>
      <c r="EY34" s="94"/>
      <c r="EZ34" s="94"/>
      <c r="FA34" s="94"/>
      <c r="FB34" s="94"/>
      <c r="FC34" s="94"/>
      <c r="FD34" s="94"/>
      <c r="FE34" s="94"/>
      <c r="FF34" s="94"/>
      <c r="FG34" s="94"/>
      <c r="FH34" s="94"/>
      <c r="FI34" s="94"/>
      <c r="FJ34" s="94"/>
      <c r="FK34" s="94"/>
      <c r="FL34" s="94"/>
      <c r="FM34" s="94"/>
      <c r="FN34" s="94"/>
      <c r="FO34" s="94"/>
      <c r="FP34" s="94"/>
      <c r="FQ34" s="94"/>
      <c r="FR34" s="94"/>
      <c r="FS34" s="94"/>
      <c r="FT34" s="94"/>
      <c r="FU34" s="94"/>
      <c r="FV34" s="94"/>
      <c r="FW34" s="94"/>
      <c r="FX34" s="94"/>
      <c r="FY34" s="94"/>
      <c r="FZ34" s="94"/>
      <c r="GA34" s="94"/>
      <c r="GB34" s="94"/>
      <c r="GC34" s="94"/>
      <c r="GD34" s="94"/>
      <c r="GE34" s="94"/>
      <c r="GF34" s="94"/>
      <c r="GG34" s="94"/>
      <c r="GH34" s="94"/>
      <c r="GI34" s="94"/>
      <c r="GJ34" s="94"/>
      <c r="GK34" s="94"/>
      <c r="GL34" s="94"/>
      <c r="GM34" s="94"/>
      <c r="GN34" s="94"/>
      <c r="GO34" s="94"/>
      <c r="GP34" s="94"/>
      <c r="GQ34" s="94"/>
      <c r="GR34" s="94"/>
      <c r="GS34" s="94"/>
      <c r="GT34" s="94"/>
      <c r="GU34" s="94"/>
      <c r="GV34" s="94"/>
      <c r="GW34" s="94"/>
      <c r="GX34" s="94"/>
      <c r="GY34" s="94"/>
      <c r="GZ34" s="94"/>
      <c r="HA34" s="94"/>
      <c r="HB34" s="94"/>
      <c r="HC34" s="94"/>
      <c r="HD34" s="94"/>
      <c r="HE34" s="94"/>
      <c r="HF34" s="94"/>
      <c r="HG34" s="94"/>
      <c r="HH34" s="94"/>
      <c r="HI34" s="94"/>
      <c r="HJ34" s="94"/>
      <c r="HK34" s="94"/>
      <c r="HL34" s="94"/>
      <c r="HM34" s="94"/>
      <c r="HN34" s="94"/>
      <c r="HO34" s="94"/>
      <c r="HP34" s="94"/>
      <c r="HQ34" s="94"/>
      <c r="HR34" s="94"/>
      <c r="HS34" s="94"/>
      <c r="HT34" s="94"/>
      <c r="HU34" s="94"/>
      <c r="HV34" s="94"/>
      <c r="HW34" s="94"/>
      <c r="HX34" s="94"/>
      <c r="HY34" s="94"/>
      <c r="HZ34" s="94"/>
      <c r="IA34" s="94"/>
      <c r="IB34" s="94"/>
      <c r="IC34" s="94"/>
      <c r="ID34" s="94"/>
      <c r="IE34" s="94"/>
      <c r="IF34" s="94"/>
      <c r="IG34" s="94"/>
      <c r="IH34" s="94"/>
      <c r="II34" s="94"/>
      <c r="IJ34" s="94"/>
      <c r="IK34" s="94"/>
      <c r="IL34" s="94"/>
      <c r="IM34" s="94"/>
      <c r="IN34" s="94"/>
      <c r="IO34" s="94"/>
      <c r="IP34" s="94"/>
      <c r="IQ34" s="94"/>
      <c r="IR34" s="94"/>
      <c r="IS34" s="94"/>
      <c r="IT34" s="94"/>
      <c r="IU34" s="94"/>
    </row>
    <row r="35" spans="1:255" s="95" customFormat="1" ht="12" customHeight="1" x14ac:dyDescent="0.25">
      <c r="A35" s="87"/>
      <c r="B35" s="119" t="s">
        <v>113</v>
      </c>
      <c r="C35" s="120" t="s">
        <v>20</v>
      </c>
      <c r="D35" s="120">
        <v>1</v>
      </c>
      <c r="E35" s="120" t="s">
        <v>131</v>
      </c>
      <c r="F35" s="121">
        <v>30000</v>
      </c>
      <c r="G35" s="122">
        <f t="shared" si="0"/>
        <v>30000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4"/>
      <c r="DE35" s="94"/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4"/>
      <c r="DQ35" s="94"/>
      <c r="DR35" s="94"/>
      <c r="DS35" s="94"/>
      <c r="DT35" s="94"/>
      <c r="DU35" s="94"/>
      <c r="DV35" s="94"/>
      <c r="DW35" s="94"/>
      <c r="DX35" s="94"/>
      <c r="DY35" s="94"/>
      <c r="DZ35" s="94"/>
      <c r="EA35" s="94"/>
      <c r="EB35" s="94"/>
      <c r="EC35" s="94"/>
      <c r="ED35" s="94"/>
      <c r="EE35" s="94"/>
      <c r="EF35" s="94"/>
      <c r="EG35" s="94"/>
      <c r="EH35" s="94"/>
      <c r="EI35" s="94"/>
      <c r="EJ35" s="94"/>
      <c r="EK35" s="94"/>
      <c r="EL35" s="94"/>
      <c r="EM35" s="94"/>
      <c r="EN35" s="94"/>
      <c r="EO35" s="94"/>
      <c r="EP35" s="94"/>
      <c r="EQ35" s="94"/>
      <c r="ER35" s="94"/>
      <c r="ES35" s="94"/>
      <c r="ET35" s="94"/>
      <c r="EU35" s="94"/>
      <c r="EV35" s="94"/>
      <c r="EW35" s="94"/>
      <c r="EX35" s="94"/>
      <c r="EY35" s="94"/>
      <c r="EZ35" s="94"/>
      <c r="FA35" s="94"/>
      <c r="FB35" s="94"/>
      <c r="FC35" s="94"/>
      <c r="FD35" s="94"/>
      <c r="FE35" s="94"/>
      <c r="FF35" s="94"/>
      <c r="FG35" s="94"/>
      <c r="FH35" s="94"/>
      <c r="FI35" s="94"/>
      <c r="FJ35" s="94"/>
      <c r="FK35" s="94"/>
      <c r="FL35" s="94"/>
      <c r="FM35" s="94"/>
      <c r="FN35" s="94"/>
      <c r="FO35" s="94"/>
      <c r="FP35" s="94"/>
      <c r="FQ35" s="94"/>
      <c r="FR35" s="94"/>
      <c r="FS35" s="94"/>
      <c r="FT35" s="94"/>
      <c r="FU35" s="94"/>
      <c r="FV35" s="94"/>
      <c r="FW35" s="94"/>
      <c r="FX35" s="94"/>
      <c r="FY35" s="94"/>
      <c r="FZ35" s="94"/>
      <c r="GA35" s="94"/>
      <c r="GB35" s="94"/>
      <c r="GC35" s="94"/>
      <c r="GD35" s="94"/>
      <c r="GE35" s="94"/>
      <c r="GF35" s="94"/>
      <c r="GG35" s="94"/>
      <c r="GH35" s="94"/>
      <c r="GI35" s="94"/>
      <c r="GJ35" s="94"/>
      <c r="GK35" s="94"/>
      <c r="GL35" s="94"/>
      <c r="GM35" s="94"/>
      <c r="GN35" s="94"/>
      <c r="GO35" s="94"/>
      <c r="GP35" s="94"/>
      <c r="GQ35" s="94"/>
      <c r="GR35" s="94"/>
      <c r="GS35" s="94"/>
      <c r="GT35" s="94"/>
      <c r="GU35" s="94"/>
      <c r="GV35" s="94"/>
      <c r="GW35" s="94"/>
      <c r="GX35" s="94"/>
      <c r="GY35" s="94"/>
      <c r="GZ35" s="94"/>
      <c r="HA35" s="94"/>
      <c r="HB35" s="94"/>
      <c r="HC35" s="94"/>
      <c r="HD35" s="94"/>
      <c r="HE35" s="94"/>
      <c r="HF35" s="94"/>
      <c r="HG35" s="94"/>
      <c r="HH35" s="94"/>
      <c r="HI35" s="94"/>
      <c r="HJ35" s="94"/>
      <c r="HK35" s="94"/>
      <c r="HL35" s="94"/>
      <c r="HM35" s="94"/>
      <c r="HN35" s="94"/>
      <c r="HO35" s="94"/>
      <c r="HP35" s="94"/>
      <c r="HQ35" s="94"/>
      <c r="HR35" s="94"/>
      <c r="HS35" s="94"/>
      <c r="HT35" s="94"/>
      <c r="HU35" s="94"/>
      <c r="HV35" s="94"/>
      <c r="HW35" s="94"/>
      <c r="HX35" s="94"/>
      <c r="HY35" s="94"/>
      <c r="HZ35" s="94"/>
      <c r="IA35" s="94"/>
      <c r="IB35" s="94"/>
      <c r="IC35" s="94"/>
      <c r="ID35" s="94"/>
      <c r="IE35" s="94"/>
      <c r="IF35" s="94"/>
      <c r="IG35" s="94"/>
      <c r="IH35" s="94"/>
      <c r="II35" s="94"/>
      <c r="IJ35" s="94"/>
      <c r="IK35" s="94"/>
      <c r="IL35" s="94"/>
      <c r="IM35" s="94"/>
      <c r="IN35" s="94"/>
      <c r="IO35" s="94"/>
      <c r="IP35" s="94"/>
      <c r="IQ35" s="94"/>
      <c r="IR35" s="94"/>
      <c r="IS35" s="94"/>
      <c r="IT35" s="94"/>
      <c r="IU35" s="94"/>
    </row>
    <row r="36" spans="1:255" s="95" customFormat="1" ht="12" customHeight="1" x14ac:dyDescent="0.25">
      <c r="A36" s="87"/>
      <c r="B36" s="119" t="s">
        <v>120</v>
      </c>
      <c r="C36" s="120" t="s">
        <v>20</v>
      </c>
      <c r="D36" s="120">
        <v>50</v>
      </c>
      <c r="E36" s="120" t="s">
        <v>123</v>
      </c>
      <c r="F36" s="121">
        <v>30000</v>
      </c>
      <c r="G36" s="122">
        <f t="shared" si="0"/>
        <v>1500000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4"/>
      <c r="DE36" s="94"/>
      <c r="DF36" s="94"/>
      <c r="DG36" s="94"/>
      <c r="DH36" s="94"/>
      <c r="DI36" s="94"/>
      <c r="DJ36" s="94"/>
      <c r="DK36" s="94"/>
      <c r="DL36" s="94"/>
      <c r="DM36" s="94"/>
      <c r="DN36" s="94"/>
      <c r="DO36" s="94"/>
      <c r="DP36" s="94"/>
      <c r="DQ36" s="94"/>
      <c r="DR36" s="94"/>
      <c r="DS36" s="94"/>
      <c r="DT36" s="94"/>
      <c r="DU36" s="94"/>
      <c r="DV36" s="94"/>
      <c r="DW36" s="94"/>
      <c r="DX36" s="94"/>
      <c r="DY36" s="94"/>
      <c r="DZ36" s="94"/>
      <c r="EA36" s="94"/>
      <c r="EB36" s="94"/>
      <c r="EC36" s="94"/>
      <c r="ED36" s="94"/>
      <c r="EE36" s="94"/>
      <c r="EF36" s="94"/>
      <c r="EG36" s="94"/>
      <c r="EH36" s="94"/>
      <c r="EI36" s="94"/>
      <c r="EJ36" s="94"/>
      <c r="EK36" s="94"/>
      <c r="EL36" s="94"/>
      <c r="EM36" s="94"/>
      <c r="EN36" s="94"/>
      <c r="EO36" s="94"/>
      <c r="EP36" s="94"/>
      <c r="EQ36" s="94"/>
      <c r="ER36" s="94"/>
      <c r="ES36" s="94"/>
      <c r="ET36" s="94"/>
      <c r="EU36" s="94"/>
      <c r="EV36" s="94"/>
      <c r="EW36" s="94"/>
      <c r="EX36" s="94"/>
      <c r="EY36" s="94"/>
      <c r="EZ36" s="94"/>
      <c r="FA36" s="94"/>
      <c r="FB36" s="94"/>
      <c r="FC36" s="94"/>
      <c r="FD36" s="94"/>
      <c r="FE36" s="94"/>
      <c r="FF36" s="94"/>
      <c r="FG36" s="94"/>
      <c r="FH36" s="94"/>
      <c r="FI36" s="94"/>
      <c r="FJ36" s="94"/>
      <c r="FK36" s="94"/>
      <c r="FL36" s="94"/>
      <c r="FM36" s="94"/>
      <c r="FN36" s="94"/>
      <c r="FO36" s="94"/>
      <c r="FP36" s="94"/>
      <c r="FQ36" s="94"/>
      <c r="FR36" s="94"/>
      <c r="FS36" s="94"/>
      <c r="FT36" s="94"/>
      <c r="FU36" s="94"/>
      <c r="FV36" s="94"/>
      <c r="FW36" s="94"/>
      <c r="FX36" s="94"/>
      <c r="FY36" s="94"/>
      <c r="FZ36" s="94"/>
      <c r="GA36" s="94"/>
      <c r="GB36" s="94"/>
      <c r="GC36" s="94"/>
      <c r="GD36" s="94"/>
      <c r="GE36" s="94"/>
      <c r="GF36" s="94"/>
      <c r="GG36" s="94"/>
      <c r="GH36" s="94"/>
      <c r="GI36" s="94"/>
      <c r="GJ36" s="94"/>
      <c r="GK36" s="94"/>
      <c r="GL36" s="94"/>
      <c r="GM36" s="94"/>
      <c r="GN36" s="94"/>
      <c r="GO36" s="94"/>
      <c r="GP36" s="94"/>
      <c r="GQ36" s="94"/>
      <c r="GR36" s="94"/>
      <c r="GS36" s="94"/>
      <c r="GT36" s="94"/>
      <c r="GU36" s="94"/>
      <c r="GV36" s="94"/>
      <c r="GW36" s="94"/>
      <c r="GX36" s="94"/>
      <c r="GY36" s="94"/>
      <c r="GZ36" s="94"/>
      <c r="HA36" s="94"/>
      <c r="HB36" s="94"/>
      <c r="HC36" s="94"/>
      <c r="HD36" s="94"/>
      <c r="HE36" s="94"/>
      <c r="HF36" s="94"/>
      <c r="HG36" s="94"/>
      <c r="HH36" s="94"/>
      <c r="HI36" s="94"/>
      <c r="HJ36" s="94"/>
      <c r="HK36" s="94"/>
      <c r="HL36" s="94"/>
      <c r="HM36" s="94"/>
      <c r="HN36" s="94"/>
      <c r="HO36" s="94"/>
      <c r="HP36" s="94"/>
      <c r="HQ36" s="94"/>
      <c r="HR36" s="94"/>
      <c r="HS36" s="94"/>
      <c r="HT36" s="94"/>
      <c r="HU36" s="94"/>
      <c r="HV36" s="94"/>
      <c r="HW36" s="94"/>
      <c r="HX36" s="94"/>
      <c r="HY36" s="94"/>
      <c r="HZ36" s="94"/>
      <c r="IA36" s="94"/>
      <c r="IB36" s="94"/>
      <c r="IC36" s="94"/>
      <c r="ID36" s="94"/>
      <c r="IE36" s="94"/>
      <c r="IF36" s="94"/>
      <c r="IG36" s="94"/>
      <c r="IH36" s="94"/>
      <c r="II36" s="94"/>
      <c r="IJ36" s="94"/>
      <c r="IK36" s="94"/>
      <c r="IL36" s="94"/>
      <c r="IM36" s="94"/>
      <c r="IN36" s="94"/>
      <c r="IO36" s="94"/>
      <c r="IP36" s="94"/>
      <c r="IQ36" s="94"/>
      <c r="IR36" s="94"/>
      <c r="IS36" s="94"/>
      <c r="IT36" s="94"/>
      <c r="IU36" s="94"/>
    </row>
    <row r="37" spans="1:255" ht="12.75" customHeight="1" x14ac:dyDescent="0.25">
      <c r="A37" s="5"/>
      <c r="B37" s="123" t="s">
        <v>21</v>
      </c>
      <c r="C37" s="124"/>
      <c r="D37" s="124"/>
      <c r="E37" s="124"/>
      <c r="F37" s="125"/>
      <c r="G37" s="126">
        <f>SUM(G21:G36)</f>
        <v>2790000</v>
      </c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</row>
    <row r="38" spans="1:255" s="1" customFormat="1" ht="12" customHeight="1" x14ac:dyDescent="0.25">
      <c r="A38" s="2"/>
      <c r="B38" s="11"/>
      <c r="C38" s="13"/>
      <c r="D38" s="13"/>
      <c r="E38" s="13"/>
      <c r="F38" s="14"/>
      <c r="G38" s="65"/>
    </row>
    <row r="39" spans="1:255" ht="12" customHeight="1" x14ac:dyDescent="0.25">
      <c r="A39" s="5"/>
      <c r="B39" s="112" t="s">
        <v>22</v>
      </c>
      <c r="C39" s="113"/>
      <c r="D39" s="114"/>
      <c r="E39" s="114"/>
      <c r="F39" s="115"/>
      <c r="G39" s="116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</row>
    <row r="40" spans="1:255" ht="24" customHeight="1" x14ac:dyDescent="0.25">
      <c r="A40" s="5"/>
      <c r="B40" s="117" t="s">
        <v>14</v>
      </c>
      <c r="C40" s="118" t="s">
        <v>15</v>
      </c>
      <c r="D40" s="118" t="s">
        <v>16</v>
      </c>
      <c r="E40" s="117" t="s">
        <v>81</v>
      </c>
      <c r="F40" s="118" t="s">
        <v>18</v>
      </c>
      <c r="G40" s="117" t="s">
        <v>19</v>
      </c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</row>
    <row r="41" spans="1:255" s="95" customFormat="1" ht="12" customHeight="1" x14ac:dyDescent="0.25">
      <c r="A41" s="87"/>
      <c r="B41" s="119" t="s">
        <v>125</v>
      </c>
      <c r="C41" s="120" t="s">
        <v>82</v>
      </c>
      <c r="D41" s="120" t="s">
        <v>80</v>
      </c>
      <c r="E41" s="120" t="s">
        <v>87</v>
      </c>
      <c r="F41" s="121">
        <v>50000</v>
      </c>
      <c r="G41" s="122">
        <f>D41*F41</f>
        <v>50000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</row>
    <row r="42" spans="1:255" s="95" customFormat="1" ht="12" customHeight="1" x14ac:dyDescent="0.25">
      <c r="A42" s="87"/>
      <c r="B42" s="119" t="s">
        <v>126</v>
      </c>
      <c r="C42" s="120" t="s">
        <v>82</v>
      </c>
      <c r="D42" s="120" t="s">
        <v>80</v>
      </c>
      <c r="E42" s="120" t="s">
        <v>88</v>
      </c>
      <c r="F42" s="121">
        <v>50000</v>
      </c>
      <c r="G42" s="122">
        <f>D42*F42</f>
        <v>50000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</row>
    <row r="43" spans="1:255" s="95" customFormat="1" ht="12" customHeight="1" x14ac:dyDescent="0.25">
      <c r="A43" s="87"/>
      <c r="B43" s="119" t="s">
        <v>124</v>
      </c>
      <c r="C43" s="120" t="s">
        <v>82</v>
      </c>
      <c r="D43" s="120" t="s">
        <v>80</v>
      </c>
      <c r="E43" s="120" t="s">
        <v>84</v>
      </c>
      <c r="F43" s="121">
        <v>50000</v>
      </c>
      <c r="G43" s="122">
        <f>D43*F43</f>
        <v>50000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</row>
    <row r="44" spans="1:255" ht="12.75" customHeight="1" x14ac:dyDescent="0.25">
      <c r="A44" s="5"/>
      <c r="B44" s="123" t="s">
        <v>23</v>
      </c>
      <c r="C44" s="124"/>
      <c r="D44" s="124"/>
      <c r="E44" s="124"/>
      <c r="F44" s="125"/>
      <c r="G44" s="126">
        <f>+G43+G42+G41</f>
        <v>150000</v>
      </c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pans="1:255" s="1" customFormat="1" ht="12" customHeight="1" x14ac:dyDescent="0.25">
      <c r="A45" s="2"/>
      <c r="B45" s="15"/>
      <c r="C45" s="16"/>
      <c r="D45" s="16"/>
      <c r="E45" s="16"/>
      <c r="F45" s="17"/>
      <c r="G45" s="66"/>
    </row>
    <row r="46" spans="1:255" ht="12" customHeight="1" x14ac:dyDescent="0.25">
      <c r="A46" s="5"/>
      <c r="B46" s="112" t="s">
        <v>24</v>
      </c>
      <c r="C46" s="113"/>
      <c r="D46" s="114"/>
      <c r="E46" s="114"/>
      <c r="F46" s="115"/>
      <c r="G46" s="116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pans="1:255" ht="24" customHeight="1" x14ac:dyDescent="0.25">
      <c r="A47" s="5"/>
      <c r="B47" s="117" t="s">
        <v>14</v>
      </c>
      <c r="C47" s="118" t="s">
        <v>15</v>
      </c>
      <c r="D47" s="118" t="s">
        <v>16</v>
      </c>
      <c r="E47" s="117" t="s">
        <v>17</v>
      </c>
      <c r="F47" s="118" t="s">
        <v>18</v>
      </c>
      <c r="G47" s="117" t="s">
        <v>19</v>
      </c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pans="1:255" s="95" customFormat="1" ht="12" customHeight="1" x14ac:dyDescent="0.25">
      <c r="A48" s="87"/>
      <c r="B48" s="119" t="s">
        <v>69</v>
      </c>
      <c r="C48" s="120" t="s">
        <v>25</v>
      </c>
      <c r="D48" s="120">
        <v>0.3</v>
      </c>
      <c r="E48" s="120" t="s">
        <v>87</v>
      </c>
      <c r="F48" s="121">
        <v>300000</v>
      </c>
      <c r="G48" s="122">
        <f>D48*F48</f>
        <v>90000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  <c r="EO48" s="94"/>
      <c r="EP48" s="94"/>
      <c r="EQ48" s="94"/>
      <c r="ER48" s="94"/>
      <c r="ES48" s="94"/>
      <c r="ET48" s="94"/>
      <c r="EU48" s="94"/>
      <c r="EV48" s="94"/>
      <c r="EW48" s="94"/>
      <c r="EX48" s="94"/>
      <c r="EY48" s="94"/>
      <c r="EZ48" s="94"/>
      <c r="FA48" s="94"/>
      <c r="FB48" s="94"/>
      <c r="FC48" s="94"/>
      <c r="FD48" s="94"/>
      <c r="FE48" s="94"/>
      <c r="FF48" s="94"/>
      <c r="FG48" s="94"/>
      <c r="FH48" s="94"/>
      <c r="FI48" s="94"/>
      <c r="FJ48" s="94"/>
      <c r="FK48" s="94"/>
      <c r="FL48" s="94"/>
      <c r="FM48" s="94"/>
      <c r="FN48" s="94"/>
      <c r="FO48" s="94"/>
      <c r="FP48" s="94"/>
      <c r="FQ48" s="94"/>
      <c r="FR48" s="94"/>
      <c r="FS48" s="94"/>
      <c r="FT48" s="94"/>
      <c r="FU48" s="94"/>
      <c r="FV48" s="94"/>
      <c r="FW48" s="94"/>
      <c r="FX48" s="94"/>
      <c r="FY48" s="94"/>
      <c r="FZ48" s="94"/>
      <c r="GA48" s="94"/>
      <c r="GB48" s="94"/>
      <c r="GC48" s="94"/>
      <c r="GD48" s="94"/>
      <c r="GE48" s="94"/>
      <c r="GF48" s="94"/>
      <c r="GG48" s="94"/>
      <c r="GH48" s="94"/>
      <c r="GI48" s="94"/>
      <c r="GJ48" s="94"/>
      <c r="GK48" s="94"/>
      <c r="GL48" s="94"/>
      <c r="GM48" s="94"/>
      <c r="GN48" s="94"/>
      <c r="GO48" s="94"/>
      <c r="GP48" s="94"/>
      <c r="GQ48" s="94"/>
      <c r="GR48" s="94"/>
      <c r="GS48" s="94"/>
      <c r="GT48" s="94"/>
      <c r="GU48" s="94"/>
      <c r="GV48" s="94"/>
      <c r="GW48" s="94"/>
      <c r="GX48" s="94"/>
      <c r="GY48" s="94"/>
      <c r="GZ48" s="94"/>
      <c r="HA48" s="94"/>
      <c r="HB48" s="94"/>
      <c r="HC48" s="94"/>
      <c r="HD48" s="94"/>
      <c r="HE48" s="94"/>
      <c r="HF48" s="94"/>
      <c r="HG48" s="94"/>
      <c r="HH48" s="94"/>
      <c r="HI48" s="94"/>
      <c r="HJ48" s="94"/>
      <c r="HK48" s="94"/>
      <c r="HL48" s="94"/>
      <c r="HM48" s="94"/>
      <c r="HN48" s="94"/>
      <c r="HO48" s="94"/>
      <c r="HP48" s="94"/>
      <c r="HQ48" s="94"/>
      <c r="HR48" s="94"/>
      <c r="HS48" s="94"/>
      <c r="HT48" s="94"/>
      <c r="HU48" s="94"/>
      <c r="HV48" s="94"/>
      <c r="HW48" s="94"/>
      <c r="HX48" s="94"/>
      <c r="HY48" s="94"/>
      <c r="HZ48" s="94"/>
      <c r="IA48" s="94"/>
      <c r="IB48" s="94"/>
      <c r="IC48" s="94"/>
      <c r="ID48" s="94"/>
      <c r="IE48" s="94"/>
      <c r="IF48" s="94"/>
      <c r="IG48" s="94"/>
      <c r="IH48" s="94"/>
      <c r="II48" s="94"/>
      <c r="IJ48" s="94"/>
      <c r="IK48" s="94"/>
      <c r="IL48" s="94"/>
      <c r="IM48" s="94"/>
      <c r="IN48" s="94"/>
      <c r="IO48" s="94"/>
      <c r="IP48" s="94"/>
      <c r="IQ48" s="94"/>
      <c r="IR48" s="94"/>
      <c r="IS48" s="94"/>
      <c r="IT48" s="94"/>
      <c r="IU48" s="94"/>
    </row>
    <row r="49" spans="1:255" s="95" customFormat="1" ht="12" customHeight="1" x14ac:dyDescent="0.25">
      <c r="A49" s="87"/>
      <c r="B49" s="119" t="s">
        <v>70</v>
      </c>
      <c r="C49" s="120" t="s">
        <v>25</v>
      </c>
      <c r="D49" s="120">
        <v>0.2</v>
      </c>
      <c r="E49" s="120" t="s">
        <v>87</v>
      </c>
      <c r="F49" s="121">
        <v>250000</v>
      </c>
      <c r="G49" s="122">
        <f t="shared" ref="G49:G52" si="2">D49*F49</f>
        <v>50000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4"/>
      <c r="DR49" s="94"/>
      <c r="DS49" s="94"/>
      <c r="DT49" s="94"/>
      <c r="DU49" s="94"/>
      <c r="DV49" s="94"/>
      <c r="DW49" s="94"/>
      <c r="DX49" s="94"/>
      <c r="DY49" s="94"/>
      <c r="DZ49" s="94"/>
      <c r="EA49" s="94"/>
      <c r="EB49" s="94"/>
      <c r="EC49" s="94"/>
      <c r="ED49" s="94"/>
      <c r="EE49" s="94"/>
      <c r="EF49" s="94"/>
      <c r="EG49" s="94"/>
      <c r="EH49" s="94"/>
      <c r="EI49" s="94"/>
      <c r="EJ49" s="94"/>
      <c r="EK49" s="94"/>
      <c r="EL49" s="94"/>
      <c r="EM49" s="94"/>
      <c r="EN49" s="94"/>
      <c r="EO49" s="94"/>
      <c r="EP49" s="94"/>
      <c r="EQ49" s="94"/>
      <c r="ER49" s="94"/>
      <c r="ES49" s="94"/>
      <c r="ET49" s="94"/>
      <c r="EU49" s="94"/>
      <c r="EV49" s="94"/>
      <c r="EW49" s="94"/>
      <c r="EX49" s="94"/>
      <c r="EY49" s="94"/>
      <c r="EZ49" s="94"/>
      <c r="FA49" s="94"/>
      <c r="FB49" s="94"/>
      <c r="FC49" s="94"/>
      <c r="FD49" s="94"/>
      <c r="FE49" s="94"/>
      <c r="FF49" s="94"/>
      <c r="FG49" s="94"/>
      <c r="FH49" s="94"/>
      <c r="FI49" s="94"/>
      <c r="FJ49" s="94"/>
      <c r="FK49" s="94"/>
      <c r="FL49" s="94"/>
      <c r="FM49" s="94"/>
      <c r="FN49" s="94"/>
      <c r="FO49" s="94"/>
      <c r="FP49" s="94"/>
      <c r="FQ49" s="94"/>
      <c r="FR49" s="94"/>
      <c r="FS49" s="94"/>
      <c r="FT49" s="94"/>
      <c r="FU49" s="94"/>
      <c r="FV49" s="94"/>
      <c r="FW49" s="94"/>
      <c r="FX49" s="94"/>
      <c r="FY49" s="94"/>
      <c r="FZ49" s="94"/>
      <c r="GA49" s="94"/>
      <c r="GB49" s="94"/>
      <c r="GC49" s="94"/>
      <c r="GD49" s="94"/>
      <c r="GE49" s="94"/>
      <c r="GF49" s="94"/>
      <c r="GG49" s="94"/>
      <c r="GH49" s="94"/>
      <c r="GI49" s="94"/>
      <c r="GJ49" s="94"/>
      <c r="GK49" s="94"/>
      <c r="GL49" s="94"/>
      <c r="GM49" s="94"/>
      <c r="GN49" s="94"/>
      <c r="GO49" s="94"/>
      <c r="GP49" s="94"/>
      <c r="GQ49" s="94"/>
      <c r="GR49" s="94"/>
      <c r="GS49" s="94"/>
      <c r="GT49" s="94"/>
      <c r="GU49" s="94"/>
      <c r="GV49" s="94"/>
      <c r="GW49" s="94"/>
      <c r="GX49" s="94"/>
      <c r="GY49" s="94"/>
      <c r="GZ49" s="94"/>
      <c r="HA49" s="94"/>
      <c r="HB49" s="94"/>
      <c r="HC49" s="94"/>
      <c r="HD49" s="94"/>
      <c r="HE49" s="94"/>
      <c r="HF49" s="94"/>
      <c r="HG49" s="94"/>
      <c r="HH49" s="94"/>
      <c r="HI49" s="94"/>
      <c r="HJ49" s="94"/>
      <c r="HK49" s="94"/>
      <c r="HL49" s="94"/>
      <c r="HM49" s="94"/>
      <c r="HN49" s="94"/>
      <c r="HO49" s="94"/>
      <c r="HP49" s="94"/>
      <c r="HQ49" s="94"/>
      <c r="HR49" s="94"/>
      <c r="HS49" s="94"/>
      <c r="HT49" s="94"/>
      <c r="HU49" s="94"/>
      <c r="HV49" s="94"/>
      <c r="HW49" s="94"/>
      <c r="HX49" s="94"/>
      <c r="HY49" s="94"/>
      <c r="HZ49" s="94"/>
      <c r="IA49" s="94"/>
      <c r="IB49" s="94"/>
      <c r="IC49" s="94"/>
      <c r="ID49" s="94"/>
      <c r="IE49" s="94"/>
      <c r="IF49" s="94"/>
      <c r="IG49" s="94"/>
      <c r="IH49" s="94"/>
      <c r="II49" s="94"/>
      <c r="IJ49" s="94"/>
      <c r="IK49" s="94"/>
      <c r="IL49" s="94"/>
      <c r="IM49" s="94"/>
      <c r="IN49" s="94"/>
      <c r="IO49" s="94"/>
      <c r="IP49" s="94"/>
      <c r="IQ49" s="94"/>
      <c r="IR49" s="94"/>
      <c r="IS49" s="94"/>
      <c r="IT49" s="94"/>
      <c r="IU49" s="94"/>
    </row>
    <row r="50" spans="1:255" s="95" customFormat="1" ht="12" customHeight="1" x14ac:dyDescent="0.25">
      <c r="A50" s="87"/>
      <c r="B50" s="119" t="s">
        <v>71</v>
      </c>
      <c r="C50" s="120" t="s">
        <v>25</v>
      </c>
      <c r="D50" s="120">
        <v>0.5</v>
      </c>
      <c r="E50" s="120" t="s">
        <v>87</v>
      </c>
      <c r="F50" s="121">
        <v>180000</v>
      </c>
      <c r="G50" s="122">
        <f t="shared" si="2"/>
        <v>90000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O50" s="94"/>
      <c r="CP50" s="94"/>
      <c r="CQ50" s="94"/>
      <c r="CR50" s="94"/>
      <c r="CS50" s="94"/>
      <c r="CT50" s="94"/>
      <c r="CU50" s="94"/>
      <c r="CV50" s="94"/>
      <c r="CW50" s="94"/>
      <c r="CX50" s="94"/>
      <c r="CY50" s="94"/>
      <c r="CZ50" s="94"/>
      <c r="DA50" s="94"/>
      <c r="DB50" s="94"/>
      <c r="DC50" s="94"/>
      <c r="DD50" s="94"/>
      <c r="DE50" s="94"/>
      <c r="DF50" s="94"/>
      <c r="DG50" s="94"/>
      <c r="DH50" s="94"/>
      <c r="DI50" s="94"/>
      <c r="DJ50" s="94"/>
      <c r="DK50" s="94"/>
      <c r="DL50" s="94"/>
      <c r="DM50" s="94"/>
      <c r="DN50" s="94"/>
      <c r="DO50" s="94"/>
      <c r="DP50" s="94"/>
      <c r="DQ50" s="94"/>
      <c r="DR50" s="94"/>
      <c r="DS50" s="94"/>
      <c r="DT50" s="94"/>
      <c r="DU50" s="94"/>
      <c r="DV50" s="94"/>
      <c r="DW50" s="94"/>
      <c r="DX50" s="94"/>
      <c r="DY50" s="94"/>
      <c r="DZ50" s="94"/>
      <c r="EA50" s="94"/>
      <c r="EB50" s="94"/>
      <c r="EC50" s="94"/>
      <c r="ED50" s="94"/>
      <c r="EE50" s="94"/>
      <c r="EF50" s="94"/>
      <c r="EG50" s="94"/>
      <c r="EH50" s="94"/>
      <c r="EI50" s="94"/>
      <c r="EJ50" s="94"/>
      <c r="EK50" s="94"/>
      <c r="EL50" s="94"/>
      <c r="EM50" s="94"/>
      <c r="EN50" s="94"/>
      <c r="EO50" s="94"/>
      <c r="EP50" s="94"/>
      <c r="EQ50" s="94"/>
      <c r="ER50" s="94"/>
      <c r="ES50" s="94"/>
      <c r="ET50" s="94"/>
      <c r="EU50" s="94"/>
      <c r="EV50" s="94"/>
      <c r="EW50" s="94"/>
      <c r="EX50" s="94"/>
      <c r="EY50" s="94"/>
      <c r="EZ50" s="94"/>
      <c r="FA50" s="94"/>
      <c r="FB50" s="94"/>
      <c r="FC50" s="94"/>
      <c r="FD50" s="94"/>
      <c r="FE50" s="94"/>
      <c r="FF50" s="94"/>
      <c r="FG50" s="94"/>
      <c r="FH50" s="94"/>
      <c r="FI50" s="94"/>
      <c r="FJ50" s="94"/>
      <c r="FK50" s="94"/>
      <c r="FL50" s="94"/>
      <c r="FM50" s="94"/>
      <c r="FN50" s="94"/>
      <c r="FO50" s="94"/>
      <c r="FP50" s="94"/>
      <c r="FQ50" s="94"/>
      <c r="FR50" s="94"/>
      <c r="FS50" s="94"/>
      <c r="FT50" s="94"/>
      <c r="FU50" s="94"/>
      <c r="FV50" s="94"/>
      <c r="FW50" s="94"/>
      <c r="FX50" s="94"/>
      <c r="FY50" s="94"/>
      <c r="FZ50" s="94"/>
      <c r="GA50" s="94"/>
      <c r="GB50" s="94"/>
      <c r="GC50" s="94"/>
      <c r="GD50" s="94"/>
      <c r="GE50" s="94"/>
      <c r="GF50" s="94"/>
      <c r="GG50" s="94"/>
      <c r="GH50" s="94"/>
      <c r="GI50" s="94"/>
      <c r="GJ50" s="94"/>
      <c r="GK50" s="94"/>
      <c r="GL50" s="94"/>
      <c r="GM50" s="94"/>
      <c r="GN50" s="94"/>
      <c r="GO50" s="94"/>
      <c r="GP50" s="94"/>
      <c r="GQ50" s="94"/>
      <c r="GR50" s="94"/>
      <c r="GS50" s="94"/>
      <c r="GT50" s="94"/>
      <c r="GU50" s="94"/>
      <c r="GV50" s="94"/>
      <c r="GW50" s="94"/>
      <c r="GX50" s="94"/>
      <c r="GY50" s="94"/>
      <c r="GZ50" s="94"/>
      <c r="HA50" s="94"/>
      <c r="HB50" s="94"/>
      <c r="HC50" s="94"/>
      <c r="HD50" s="94"/>
      <c r="HE50" s="94"/>
      <c r="HF50" s="94"/>
      <c r="HG50" s="94"/>
      <c r="HH50" s="94"/>
      <c r="HI50" s="94"/>
      <c r="HJ50" s="94"/>
      <c r="HK50" s="94"/>
      <c r="HL50" s="94"/>
      <c r="HM50" s="94"/>
      <c r="HN50" s="94"/>
      <c r="HO50" s="94"/>
      <c r="HP50" s="94"/>
      <c r="HQ50" s="94"/>
      <c r="HR50" s="94"/>
      <c r="HS50" s="94"/>
      <c r="HT50" s="94"/>
      <c r="HU50" s="94"/>
      <c r="HV50" s="94"/>
      <c r="HW50" s="94"/>
      <c r="HX50" s="94"/>
      <c r="HY50" s="94"/>
      <c r="HZ50" s="94"/>
      <c r="IA50" s="94"/>
      <c r="IB50" s="94"/>
      <c r="IC50" s="94"/>
      <c r="ID50" s="94"/>
      <c r="IE50" s="94"/>
      <c r="IF50" s="94"/>
      <c r="IG50" s="94"/>
      <c r="IH50" s="94"/>
      <c r="II50" s="94"/>
      <c r="IJ50" s="94"/>
      <c r="IK50" s="94"/>
      <c r="IL50" s="94"/>
      <c r="IM50" s="94"/>
      <c r="IN50" s="94"/>
      <c r="IO50" s="94"/>
      <c r="IP50" s="94"/>
      <c r="IQ50" s="94"/>
      <c r="IR50" s="94"/>
      <c r="IS50" s="94"/>
      <c r="IT50" s="94"/>
      <c r="IU50" s="94"/>
    </row>
    <row r="51" spans="1:255" s="95" customFormat="1" ht="12" customHeight="1" x14ac:dyDescent="0.25">
      <c r="A51" s="87"/>
      <c r="B51" s="119" t="s">
        <v>60</v>
      </c>
      <c r="C51" s="120" t="s">
        <v>25</v>
      </c>
      <c r="D51" s="120">
        <v>0.2</v>
      </c>
      <c r="E51" s="120" t="s">
        <v>87</v>
      </c>
      <c r="F51" s="121">
        <v>100000</v>
      </c>
      <c r="G51" s="122">
        <f t="shared" si="2"/>
        <v>20000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4"/>
      <c r="BZ51" s="94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4"/>
      <c r="CM51" s="94"/>
      <c r="CN51" s="94"/>
      <c r="CO51" s="94"/>
      <c r="CP51" s="94"/>
      <c r="CQ51" s="94"/>
      <c r="CR51" s="94"/>
      <c r="CS51" s="94"/>
      <c r="CT51" s="94"/>
      <c r="CU51" s="94"/>
      <c r="CV51" s="94"/>
      <c r="CW51" s="94"/>
      <c r="CX51" s="94"/>
      <c r="CY51" s="94"/>
      <c r="CZ51" s="94"/>
      <c r="DA51" s="94"/>
      <c r="DB51" s="94"/>
      <c r="DC51" s="94"/>
      <c r="DD51" s="94"/>
      <c r="DE51" s="94"/>
      <c r="DF51" s="94"/>
      <c r="DG51" s="94"/>
      <c r="DH51" s="94"/>
      <c r="DI51" s="94"/>
      <c r="DJ51" s="94"/>
      <c r="DK51" s="94"/>
      <c r="DL51" s="94"/>
      <c r="DM51" s="94"/>
      <c r="DN51" s="94"/>
      <c r="DO51" s="94"/>
      <c r="DP51" s="94"/>
      <c r="DQ51" s="94"/>
      <c r="DR51" s="94"/>
      <c r="DS51" s="94"/>
      <c r="DT51" s="94"/>
      <c r="DU51" s="94"/>
      <c r="DV51" s="94"/>
      <c r="DW51" s="94"/>
      <c r="DX51" s="94"/>
      <c r="DY51" s="94"/>
      <c r="DZ51" s="94"/>
      <c r="EA51" s="94"/>
      <c r="EB51" s="94"/>
      <c r="EC51" s="94"/>
      <c r="ED51" s="94"/>
      <c r="EE51" s="94"/>
      <c r="EF51" s="94"/>
      <c r="EG51" s="94"/>
      <c r="EH51" s="94"/>
      <c r="EI51" s="94"/>
      <c r="EJ51" s="94"/>
      <c r="EK51" s="94"/>
      <c r="EL51" s="94"/>
      <c r="EM51" s="94"/>
      <c r="EN51" s="94"/>
      <c r="EO51" s="94"/>
      <c r="EP51" s="94"/>
      <c r="EQ51" s="94"/>
      <c r="ER51" s="94"/>
      <c r="ES51" s="94"/>
      <c r="ET51" s="94"/>
      <c r="EU51" s="94"/>
      <c r="EV51" s="94"/>
      <c r="EW51" s="94"/>
      <c r="EX51" s="94"/>
      <c r="EY51" s="94"/>
      <c r="EZ51" s="94"/>
      <c r="FA51" s="94"/>
      <c r="FB51" s="94"/>
      <c r="FC51" s="94"/>
      <c r="FD51" s="94"/>
      <c r="FE51" s="94"/>
      <c r="FF51" s="94"/>
      <c r="FG51" s="94"/>
      <c r="FH51" s="94"/>
      <c r="FI51" s="94"/>
      <c r="FJ51" s="94"/>
      <c r="FK51" s="94"/>
      <c r="FL51" s="94"/>
      <c r="FM51" s="94"/>
      <c r="FN51" s="94"/>
      <c r="FO51" s="94"/>
      <c r="FP51" s="94"/>
      <c r="FQ51" s="94"/>
      <c r="FR51" s="94"/>
      <c r="FS51" s="94"/>
      <c r="FT51" s="94"/>
      <c r="FU51" s="94"/>
      <c r="FV51" s="94"/>
      <c r="FW51" s="94"/>
      <c r="FX51" s="94"/>
      <c r="FY51" s="94"/>
      <c r="FZ51" s="94"/>
      <c r="GA51" s="94"/>
      <c r="GB51" s="94"/>
      <c r="GC51" s="94"/>
      <c r="GD51" s="94"/>
      <c r="GE51" s="94"/>
      <c r="GF51" s="94"/>
      <c r="GG51" s="94"/>
      <c r="GH51" s="94"/>
      <c r="GI51" s="94"/>
      <c r="GJ51" s="94"/>
      <c r="GK51" s="94"/>
      <c r="GL51" s="94"/>
      <c r="GM51" s="94"/>
      <c r="GN51" s="94"/>
      <c r="GO51" s="94"/>
      <c r="GP51" s="94"/>
      <c r="GQ51" s="94"/>
      <c r="GR51" s="94"/>
      <c r="GS51" s="94"/>
      <c r="GT51" s="94"/>
      <c r="GU51" s="94"/>
      <c r="GV51" s="94"/>
      <c r="GW51" s="94"/>
      <c r="GX51" s="94"/>
      <c r="GY51" s="94"/>
      <c r="GZ51" s="94"/>
      <c r="HA51" s="94"/>
      <c r="HB51" s="94"/>
      <c r="HC51" s="94"/>
      <c r="HD51" s="94"/>
      <c r="HE51" s="94"/>
      <c r="HF51" s="94"/>
      <c r="HG51" s="94"/>
      <c r="HH51" s="94"/>
      <c r="HI51" s="94"/>
      <c r="HJ51" s="94"/>
      <c r="HK51" s="94"/>
      <c r="HL51" s="94"/>
      <c r="HM51" s="94"/>
      <c r="HN51" s="94"/>
      <c r="HO51" s="94"/>
      <c r="HP51" s="94"/>
      <c r="HQ51" s="94"/>
      <c r="HR51" s="94"/>
      <c r="HS51" s="94"/>
      <c r="HT51" s="94"/>
      <c r="HU51" s="94"/>
      <c r="HV51" s="94"/>
      <c r="HW51" s="94"/>
      <c r="HX51" s="94"/>
      <c r="HY51" s="94"/>
      <c r="HZ51" s="94"/>
      <c r="IA51" s="94"/>
      <c r="IB51" s="94"/>
      <c r="IC51" s="94"/>
      <c r="ID51" s="94"/>
      <c r="IE51" s="94"/>
      <c r="IF51" s="94"/>
      <c r="IG51" s="94"/>
      <c r="IH51" s="94"/>
      <c r="II51" s="94"/>
      <c r="IJ51" s="94"/>
      <c r="IK51" s="94"/>
      <c r="IL51" s="94"/>
      <c r="IM51" s="94"/>
      <c r="IN51" s="94"/>
      <c r="IO51" s="94"/>
      <c r="IP51" s="94"/>
      <c r="IQ51" s="94"/>
      <c r="IR51" s="94"/>
      <c r="IS51" s="94"/>
      <c r="IT51" s="94"/>
      <c r="IU51" s="94"/>
    </row>
    <row r="52" spans="1:255" s="95" customFormat="1" ht="12" customHeight="1" x14ac:dyDescent="0.25">
      <c r="A52" s="87"/>
      <c r="B52" s="119" t="s">
        <v>86</v>
      </c>
      <c r="C52" s="120" t="s">
        <v>25</v>
      </c>
      <c r="D52" s="120">
        <v>0.25</v>
      </c>
      <c r="E52" s="120" t="s">
        <v>87</v>
      </c>
      <c r="F52" s="121">
        <v>260000</v>
      </c>
      <c r="G52" s="122">
        <f t="shared" si="2"/>
        <v>65000</v>
      </c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O52" s="94"/>
      <c r="CP52" s="94"/>
      <c r="CQ52" s="94"/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94"/>
      <c r="DR52" s="94"/>
      <c r="DS52" s="94"/>
      <c r="DT52" s="94"/>
      <c r="DU52" s="94"/>
      <c r="DV52" s="94"/>
      <c r="DW52" s="94"/>
      <c r="DX52" s="94"/>
      <c r="DY52" s="94"/>
      <c r="DZ52" s="94"/>
      <c r="EA52" s="94"/>
      <c r="EB52" s="94"/>
      <c r="EC52" s="94"/>
      <c r="ED52" s="94"/>
      <c r="EE52" s="94"/>
      <c r="EF52" s="94"/>
      <c r="EG52" s="94"/>
      <c r="EH52" s="94"/>
      <c r="EI52" s="94"/>
      <c r="EJ52" s="94"/>
      <c r="EK52" s="94"/>
      <c r="EL52" s="94"/>
      <c r="EM52" s="94"/>
      <c r="EN52" s="94"/>
      <c r="EO52" s="94"/>
      <c r="EP52" s="94"/>
      <c r="EQ52" s="94"/>
      <c r="ER52" s="94"/>
      <c r="ES52" s="94"/>
      <c r="ET52" s="94"/>
      <c r="EU52" s="94"/>
      <c r="EV52" s="94"/>
      <c r="EW52" s="94"/>
      <c r="EX52" s="94"/>
      <c r="EY52" s="94"/>
      <c r="EZ52" s="94"/>
      <c r="FA52" s="94"/>
      <c r="FB52" s="94"/>
      <c r="FC52" s="94"/>
      <c r="FD52" s="94"/>
      <c r="FE52" s="94"/>
      <c r="FF52" s="94"/>
      <c r="FG52" s="94"/>
      <c r="FH52" s="94"/>
      <c r="FI52" s="94"/>
      <c r="FJ52" s="94"/>
      <c r="FK52" s="94"/>
      <c r="FL52" s="94"/>
      <c r="FM52" s="94"/>
      <c r="FN52" s="94"/>
      <c r="FO52" s="94"/>
      <c r="FP52" s="94"/>
      <c r="FQ52" s="94"/>
      <c r="FR52" s="94"/>
      <c r="FS52" s="94"/>
      <c r="FT52" s="94"/>
      <c r="FU52" s="94"/>
      <c r="FV52" s="94"/>
      <c r="FW52" s="94"/>
      <c r="FX52" s="94"/>
      <c r="FY52" s="94"/>
      <c r="FZ52" s="94"/>
      <c r="GA52" s="94"/>
      <c r="GB52" s="94"/>
      <c r="GC52" s="94"/>
      <c r="GD52" s="94"/>
      <c r="GE52" s="94"/>
      <c r="GF52" s="94"/>
      <c r="GG52" s="94"/>
      <c r="GH52" s="94"/>
      <c r="GI52" s="94"/>
      <c r="GJ52" s="94"/>
      <c r="GK52" s="94"/>
      <c r="GL52" s="94"/>
      <c r="GM52" s="94"/>
      <c r="GN52" s="94"/>
      <c r="GO52" s="94"/>
      <c r="GP52" s="94"/>
      <c r="GQ52" s="94"/>
      <c r="GR52" s="94"/>
      <c r="GS52" s="94"/>
      <c r="GT52" s="94"/>
      <c r="GU52" s="94"/>
      <c r="GV52" s="94"/>
      <c r="GW52" s="94"/>
      <c r="GX52" s="94"/>
      <c r="GY52" s="94"/>
      <c r="GZ52" s="94"/>
      <c r="HA52" s="94"/>
      <c r="HB52" s="94"/>
      <c r="HC52" s="94"/>
      <c r="HD52" s="94"/>
      <c r="HE52" s="94"/>
      <c r="HF52" s="94"/>
      <c r="HG52" s="94"/>
      <c r="HH52" s="94"/>
      <c r="HI52" s="94"/>
      <c r="HJ52" s="94"/>
      <c r="HK52" s="94"/>
      <c r="HL52" s="94"/>
      <c r="HM52" s="94"/>
      <c r="HN52" s="94"/>
      <c r="HO52" s="94"/>
      <c r="HP52" s="94"/>
      <c r="HQ52" s="94"/>
      <c r="HR52" s="94"/>
      <c r="HS52" s="94"/>
      <c r="HT52" s="94"/>
      <c r="HU52" s="94"/>
      <c r="HV52" s="94"/>
      <c r="HW52" s="94"/>
      <c r="HX52" s="94"/>
      <c r="HY52" s="94"/>
      <c r="HZ52" s="94"/>
      <c r="IA52" s="94"/>
      <c r="IB52" s="94"/>
      <c r="IC52" s="94"/>
      <c r="ID52" s="94"/>
      <c r="IE52" s="94"/>
      <c r="IF52" s="94"/>
      <c r="IG52" s="94"/>
      <c r="IH52" s="94"/>
      <c r="II52" s="94"/>
      <c r="IJ52" s="94"/>
      <c r="IK52" s="94"/>
      <c r="IL52" s="94"/>
      <c r="IM52" s="94"/>
      <c r="IN52" s="94"/>
      <c r="IO52" s="94"/>
      <c r="IP52" s="94"/>
      <c r="IQ52" s="94"/>
      <c r="IR52" s="94"/>
      <c r="IS52" s="94"/>
      <c r="IT52" s="94"/>
      <c r="IU52" s="94"/>
    </row>
    <row r="53" spans="1:255" s="95" customFormat="1" ht="12" customHeight="1" x14ac:dyDescent="0.25">
      <c r="A53" s="87"/>
      <c r="B53" s="119" t="s">
        <v>105</v>
      </c>
      <c r="C53" s="120" t="s">
        <v>25</v>
      </c>
      <c r="D53" s="120">
        <v>5</v>
      </c>
      <c r="E53" s="120" t="s">
        <v>127</v>
      </c>
      <c r="F53" s="121">
        <v>50000</v>
      </c>
      <c r="G53" s="122">
        <f>D53*F53</f>
        <v>250000</v>
      </c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94"/>
      <c r="CR53" s="94"/>
      <c r="CS53" s="94"/>
      <c r="CT53" s="94"/>
      <c r="CU53" s="94"/>
      <c r="CV53" s="94"/>
      <c r="CW53" s="94"/>
      <c r="CX53" s="94"/>
      <c r="CY53" s="94"/>
      <c r="CZ53" s="94"/>
      <c r="DA53" s="94"/>
      <c r="DB53" s="94"/>
      <c r="DC53" s="94"/>
      <c r="DD53" s="94"/>
      <c r="DE53" s="94"/>
      <c r="DF53" s="94"/>
      <c r="DG53" s="94"/>
      <c r="DH53" s="94"/>
      <c r="DI53" s="94"/>
      <c r="DJ53" s="94"/>
      <c r="DK53" s="94"/>
      <c r="DL53" s="94"/>
      <c r="DM53" s="94"/>
      <c r="DN53" s="94"/>
      <c r="DO53" s="94"/>
      <c r="DP53" s="94"/>
      <c r="DQ53" s="94"/>
      <c r="DR53" s="94"/>
      <c r="DS53" s="94"/>
      <c r="DT53" s="94"/>
      <c r="DU53" s="94"/>
      <c r="DV53" s="94"/>
      <c r="DW53" s="94"/>
      <c r="DX53" s="94"/>
      <c r="DY53" s="94"/>
      <c r="DZ53" s="94"/>
      <c r="EA53" s="94"/>
      <c r="EB53" s="94"/>
      <c r="EC53" s="94"/>
      <c r="ED53" s="94"/>
      <c r="EE53" s="94"/>
      <c r="EF53" s="94"/>
      <c r="EG53" s="94"/>
      <c r="EH53" s="94"/>
      <c r="EI53" s="94"/>
      <c r="EJ53" s="94"/>
      <c r="EK53" s="94"/>
      <c r="EL53" s="94"/>
      <c r="EM53" s="94"/>
      <c r="EN53" s="94"/>
      <c r="EO53" s="94"/>
      <c r="EP53" s="94"/>
      <c r="EQ53" s="94"/>
      <c r="ER53" s="94"/>
      <c r="ES53" s="94"/>
      <c r="ET53" s="94"/>
      <c r="EU53" s="94"/>
      <c r="EV53" s="94"/>
      <c r="EW53" s="94"/>
      <c r="EX53" s="94"/>
      <c r="EY53" s="94"/>
      <c r="EZ53" s="94"/>
      <c r="FA53" s="94"/>
      <c r="FB53" s="94"/>
      <c r="FC53" s="94"/>
      <c r="FD53" s="94"/>
      <c r="FE53" s="94"/>
      <c r="FF53" s="94"/>
      <c r="FG53" s="94"/>
      <c r="FH53" s="94"/>
      <c r="FI53" s="94"/>
      <c r="FJ53" s="94"/>
      <c r="FK53" s="94"/>
      <c r="FL53" s="94"/>
      <c r="FM53" s="94"/>
      <c r="FN53" s="94"/>
      <c r="FO53" s="94"/>
      <c r="FP53" s="94"/>
      <c r="FQ53" s="94"/>
      <c r="FR53" s="94"/>
      <c r="FS53" s="94"/>
      <c r="FT53" s="94"/>
      <c r="FU53" s="94"/>
      <c r="FV53" s="94"/>
      <c r="FW53" s="94"/>
      <c r="FX53" s="94"/>
      <c r="FY53" s="94"/>
      <c r="FZ53" s="94"/>
      <c r="GA53" s="94"/>
      <c r="GB53" s="94"/>
      <c r="GC53" s="94"/>
      <c r="GD53" s="94"/>
      <c r="GE53" s="94"/>
      <c r="GF53" s="94"/>
      <c r="GG53" s="94"/>
      <c r="GH53" s="94"/>
      <c r="GI53" s="94"/>
      <c r="GJ53" s="94"/>
      <c r="GK53" s="94"/>
      <c r="GL53" s="94"/>
      <c r="GM53" s="94"/>
      <c r="GN53" s="94"/>
      <c r="GO53" s="94"/>
      <c r="GP53" s="94"/>
      <c r="GQ53" s="94"/>
      <c r="GR53" s="94"/>
      <c r="GS53" s="94"/>
      <c r="GT53" s="94"/>
      <c r="GU53" s="94"/>
      <c r="GV53" s="94"/>
      <c r="GW53" s="94"/>
      <c r="GX53" s="94"/>
      <c r="GY53" s="94"/>
      <c r="GZ53" s="94"/>
      <c r="HA53" s="94"/>
      <c r="HB53" s="94"/>
      <c r="HC53" s="94"/>
      <c r="HD53" s="94"/>
      <c r="HE53" s="94"/>
      <c r="HF53" s="94"/>
      <c r="HG53" s="94"/>
      <c r="HH53" s="94"/>
      <c r="HI53" s="94"/>
      <c r="HJ53" s="94"/>
      <c r="HK53" s="94"/>
      <c r="HL53" s="94"/>
      <c r="HM53" s="94"/>
      <c r="HN53" s="94"/>
      <c r="HO53" s="94"/>
      <c r="HP53" s="94"/>
      <c r="HQ53" s="94"/>
      <c r="HR53" s="94"/>
      <c r="HS53" s="94"/>
      <c r="HT53" s="94"/>
      <c r="HU53" s="94"/>
      <c r="HV53" s="94"/>
      <c r="HW53" s="94"/>
      <c r="HX53" s="94"/>
      <c r="HY53" s="94"/>
      <c r="HZ53" s="94"/>
      <c r="IA53" s="94"/>
      <c r="IB53" s="94"/>
      <c r="IC53" s="94"/>
      <c r="ID53" s="94"/>
      <c r="IE53" s="94"/>
      <c r="IF53" s="94"/>
      <c r="IG53" s="94"/>
      <c r="IH53" s="94"/>
      <c r="II53" s="94"/>
      <c r="IJ53" s="94"/>
      <c r="IK53" s="94"/>
      <c r="IL53" s="94"/>
      <c r="IM53" s="94"/>
      <c r="IN53" s="94"/>
      <c r="IO53" s="94"/>
      <c r="IP53" s="94"/>
      <c r="IQ53" s="94"/>
      <c r="IR53" s="94"/>
      <c r="IS53" s="94"/>
      <c r="IT53" s="94"/>
      <c r="IU53" s="94"/>
    </row>
    <row r="54" spans="1:255" ht="12.75" customHeight="1" x14ac:dyDescent="0.25">
      <c r="A54" s="5"/>
      <c r="B54" s="123" t="s">
        <v>26</v>
      </c>
      <c r="C54" s="124"/>
      <c r="D54" s="124"/>
      <c r="E54" s="124"/>
      <c r="F54" s="125"/>
      <c r="G54" s="126">
        <f>SUM(G48:G53)</f>
        <v>565000</v>
      </c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pans="1:255" s="1" customFormat="1" ht="12" customHeight="1" x14ac:dyDescent="0.25">
      <c r="A55" s="2"/>
      <c r="B55" s="15"/>
      <c r="C55" s="16"/>
      <c r="D55" s="16"/>
      <c r="E55" s="16"/>
      <c r="F55" s="17"/>
      <c r="G55" s="66"/>
    </row>
    <row r="56" spans="1:255" ht="12" customHeight="1" x14ac:dyDescent="0.25">
      <c r="A56" s="5"/>
      <c r="B56" s="112" t="s">
        <v>27</v>
      </c>
      <c r="C56" s="113"/>
      <c r="D56" s="114"/>
      <c r="E56" s="114"/>
      <c r="F56" s="115"/>
      <c r="G56" s="116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</row>
    <row r="57" spans="1:255" ht="24" customHeight="1" x14ac:dyDescent="0.25">
      <c r="A57" s="5"/>
      <c r="B57" s="117" t="s">
        <v>28</v>
      </c>
      <c r="C57" s="118" t="s">
        <v>29</v>
      </c>
      <c r="D57" s="118" t="s">
        <v>30</v>
      </c>
      <c r="E57" s="117" t="s">
        <v>17</v>
      </c>
      <c r="F57" s="118" t="s">
        <v>18</v>
      </c>
      <c r="G57" s="117" t="s">
        <v>19</v>
      </c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58" spans="1:255" s="95" customFormat="1" ht="12" customHeight="1" x14ac:dyDescent="0.25">
      <c r="A58" s="87"/>
      <c r="B58" s="127" t="s">
        <v>85</v>
      </c>
      <c r="C58" s="120" t="s">
        <v>73</v>
      </c>
      <c r="D58" s="120">
        <v>10000</v>
      </c>
      <c r="E58" s="120" t="s">
        <v>87</v>
      </c>
      <c r="F58" s="121">
        <v>150</v>
      </c>
      <c r="G58" s="122">
        <f>D58*F58</f>
        <v>1500000</v>
      </c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  <c r="DC58" s="94"/>
      <c r="DD58" s="94"/>
      <c r="DE58" s="94"/>
      <c r="DF58" s="94"/>
      <c r="DG58" s="94"/>
      <c r="DH58" s="94"/>
      <c r="DI58" s="94"/>
      <c r="DJ58" s="94"/>
      <c r="DK58" s="94"/>
      <c r="DL58" s="94"/>
      <c r="DM58" s="94"/>
      <c r="DN58" s="94"/>
      <c r="DO58" s="94"/>
      <c r="DP58" s="94"/>
      <c r="DQ58" s="94"/>
      <c r="DR58" s="94"/>
      <c r="DS58" s="94"/>
      <c r="DT58" s="94"/>
      <c r="DU58" s="94"/>
      <c r="DV58" s="94"/>
      <c r="DW58" s="94"/>
      <c r="DX58" s="94"/>
      <c r="DY58" s="94"/>
      <c r="DZ58" s="94"/>
      <c r="EA58" s="94"/>
      <c r="EB58" s="94"/>
      <c r="EC58" s="94"/>
      <c r="ED58" s="94"/>
      <c r="EE58" s="94"/>
      <c r="EF58" s="94"/>
      <c r="EG58" s="94"/>
      <c r="EH58" s="94"/>
      <c r="EI58" s="94"/>
      <c r="EJ58" s="94"/>
      <c r="EK58" s="94"/>
      <c r="EL58" s="94"/>
      <c r="EM58" s="94"/>
      <c r="EN58" s="94"/>
      <c r="EO58" s="94"/>
      <c r="EP58" s="94"/>
      <c r="EQ58" s="94"/>
      <c r="ER58" s="94"/>
      <c r="ES58" s="94"/>
      <c r="ET58" s="94"/>
      <c r="EU58" s="94"/>
      <c r="EV58" s="94"/>
      <c r="EW58" s="94"/>
      <c r="EX58" s="94"/>
      <c r="EY58" s="94"/>
      <c r="EZ58" s="94"/>
      <c r="FA58" s="94"/>
      <c r="FB58" s="94"/>
      <c r="FC58" s="94"/>
      <c r="FD58" s="94"/>
      <c r="FE58" s="94"/>
      <c r="FF58" s="94"/>
      <c r="FG58" s="94"/>
      <c r="FH58" s="94"/>
      <c r="FI58" s="94"/>
      <c r="FJ58" s="94"/>
      <c r="FK58" s="94"/>
      <c r="FL58" s="94"/>
      <c r="FM58" s="94"/>
      <c r="FN58" s="94"/>
      <c r="FO58" s="94"/>
      <c r="FP58" s="94"/>
      <c r="FQ58" s="94"/>
      <c r="FR58" s="94"/>
      <c r="FS58" s="94"/>
      <c r="FT58" s="94"/>
      <c r="FU58" s="94"/>
      <c r="FV58" s="94"/>
      <c r="FW58" s="94"/>
      <c r="FX58" s="94"/>
      <c r="FY58" s="94"/>
      <c r="FZ58" s="94"/>
      <c r="GA58" s="94"/>
      <c r="GB58" s="94"/>
      <c r="GC58" s="94"/>
      <c r="GD58" s="94"/>
      <c r="GE58" s="94"/>
      <c r="GF58" s="94"/>
      <c r="GG58" s="94"/>
      <c r="GH58" s="94"/>
      <c r="GI58" s="94"/>
      <c r="GJ58" s="94"/>
      <c r="GK58" s="94"/>
      <c r="GL58" s="94"/>
      <c r="GM58" s="94"/>
      <c r="GN58" s="94"/>
      <c r="GO58" s="94"/>
      <c r="GP58" s="94"/>
      <c r="GQ58" s="94"/>
      <c r="GR58" s="94"/>
      <c r="GS58" s="94"/>
      <c r="GT58" s="94"/>
      <c r="GU58" s="94"/>
      <c r="GV58" s="94"/>
      <c r="GW58" s="94"/>
      <c r="GX58" s="94"/>
      <c r="GY58" s="94"/>
      <c r="GZ58" s="94"/>
      <c r="HA58" s="94"/>
      <c r="HB58" s="94"/>
      <c r="HC58" s="94"/>
      <c r="HD58" s="94"/>
      <c r="HE58" s="94"/>
      <c r="HF58" s="94"/>
      <c r="HG58" s="94"/>
      <c r="HH58" s="94"/>
      <c r="HI58" s="94"/>
      <c r="HJ58" s="94"/>
      <c r="HK58" s="94"/>
      <c r="HL58" s="94"/>
      <c r="HM58" s="94"/>
      <c r="HN58" s="94"/>
      <c r="HO58" s="94"/>
      <c r="HP58" s="94"/>
      <c r="HQ58" s="94"/>
      <c r="HR58" s="94"/>
      <c r="HS58" s="94"/>
      <c r="HT58" s="94"/>
      <c r="HU58" s="94"/>
      <c r="HV58" s="94"/>
      <c r="HW58" s="94"/>
      <c r="HX58" s="94"/>
      <c r="HY58" s="94"/>
      <c r="HZ58" s="94"/>
      <c r="IA58" s="94"/>
      <c r="IB58" s="94"/>
      <c r="IC58" s="94"/>
      <c r="ID58" s="94"/>
      <c r="IE58" s="94"/>
      <c r="IF58" s="94"/>
      <c r="IG58" s="94"/>
      <c r="IH58" s="94"/>
      <c r="II58" s="94"/>
      <c r="IJ58" s="94"/>
      <c r="IK58" s="94"/>
      <c r="IL58" s="94"/>
      <c r="IM58" s="94"/>
      <c r="IN58" s="94"/>
      <c r="IO58" s="94"/>
      <c r="IP58" s="94"/>
      <c r="IQ58" s="94"/>
      <c r="IR58" s="94"/>
      <c r="IS58" s="94"/>
      <c r="IT58" s="94"/>
      <c r="IU58" s="94"/>
    </row>
    <row r="59" spans="1:255" s="95" customFormat="1" ht="12" customHeight="1" x14ac:dyDescent="0.25">
      <c r="A59" s="87"/>
      <c r="B59" s="127" t="s">
        <v>62</v>
      </c>
      <c r="C59" s="120"/>
      <c r="D59" s="120"/>
      <c r="E59" s="120"/>
      <c r="F59" s="121"/>
      <c r="G59" s="122" t="s">
        <v>61</v>
      </c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94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94"/>
      <c r="CO59" s="94"/>
      <c r="CP59" s="94"/>
      <c r="CQ59" s="94"/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94"/>
      <c r="DC59" s="94"/>
      <c r="DD59" s="94"/>
      <c r="DE59" s="94"/>
      <c r="DF59" s="94"/>
      <c r="DG59" s="94"/>
      <c r="DH59" s="94"/>
      <c r="DI59" s="94"/>
      <c r="DJ59" s="94"/>
      <c r="DK59" s="94"/>
      <c r="DL59" s="94"/>
      <c r="DM59" s="94"/>
      <c r="DN59" s="94"/>
      <c r="DO59" s="94"/>
      <c r="DP59" s="94"/>
      <c r="DQ59" s="94"/>
      <c r="DR59" s="94"/>
      <c r="DS59" s="94"/>
      <c r="DT59" s="94"/>
      <c r="DU59" s="94"/>
      <c r="DV59" s="94"/>
      <c r="DW59" s="94"/>
      <c r="DX59" s="94"/>
      <c r="DY59" s="94"/>
      <c r="DZ59" s="94"/>
      <c r="EA59" s="94"/>
      <c r="EB59" s="94"/>
      <c r="EC59" s="94"/>
      <c r="ED59" s="94"/>
      <c r="EE59" s="94"/>
      <c r="EF59" s="94"/>
      <c r="EG59" s="94"/>
      <c r="EH59" s="94"/>
      <c r="EI59" s="94"/>
      <c r="EJ59" s="94"/>
      <c r="EK59" s="94"/>
      <c r="EL59" s="94"/>
      <c r="EM59" s="94"/>
      <c r="EN59" s="94"/>
      <c r="EO59" s="94"/>
      <c r="EP59" s="94"/>
      <c r="EQ59" s="94"/>
      <c r="ER59" s="94"/>
      <c r="ES59" s="94"/>
      <c r="ET59" s="94"/>
      <c r="EU59" s="94"/>
      <c r="EV59" s="94"/>
      <c r="EW59" s="94"/>
      <c r="EX59" s="94"/>
      <c r="EY59" s="94"/>
      <c r="EZ59" s="94"/>
      <c r="FA59" s="94"/>
      <c r="FB59" s="94"/>
      <c r="FC59" s="94"/>
      <c r="FD59" s="94"/>
      <c r="FE59" s="94"/>
      <c r="FF59" s="94"/>
      <c r="FG59" s="94"/>
      <c r="FH59" s="94"/>
      <c r="FI59" s="94"/>
      <c r="FJ59" s="94"/>
      <c r="FK59" s="94"/>
      <c r="FL59" s="94"/>
      <c r="FM59" s="94"/>
      <c r="FN59" s="94"/>
      <c r="FO59" s="94"/>
      <c r="FP59" s="94"/>
      <c r="FQ59" s="94"/>
      <c r="FR59" s="94"/>
      <c r="FS59" s="94"/>
      <c r="FT59" s="94"/>
      <c r="FU59" s="94"/>
      <c r="FV59" s="94"/>
      <c r="FW59" s="94"/>
      <c r="FX59" s="94"/>
      <c r="FY59" s="94"/>
      <c r="FZ59" s="94"/>
      <c r="GA59" s="94"/>
      <c r="GB59" s="94"/>
      <c r="GC59" s="94"/>
      <c r="GD59" s="94"/>
      <c r="GE59" s="94"/>
      <c r="GF59" s="94"/>
      <c r="GG59" s="94"/>
      <c r="GH59" s="94"/>
      <c r="GI59" s="94"/>
      <c r="GJ59" s="94"/>
      <c r="GK59" s="94"/>
      <c r="GL59" s="94"/>
      <c r="GM59" s="94"/>
      <c r="GN59" s="94"/>
      <c r="GO59" s="94"/>
      <c r="GP59" s="94"/>
      <c r="GQ59" s="94"/>
      <c r="GR59" s="94"/>
      <c r="GS59" s="94"/>
      <c r="GT59" s="94"/>
      <c r="GU59" s="94"/>
      <c r="GV59" s="94"/>
      <c r="GW59" s="94"/>
      <c r="GX59" s="94"/>
      <c r="GY59" s="94"/>
      <c r="GZ59" s="94"/>
      <c r="HA59" s="94"/>
      <c r="HB59" s="94"/>
      <c r="HC59" s="94"/>
      <c r="HD59" s="94"/>
      <c r="HE59" s="94"/>
      <c r="HF59" s="94"/>
      <c r="HG59" s="94"/>
      <c r="HH59" s="94"/>
      <c r="HI59" s="94"/>
      <c r="HJ59" s="94"/>
      <c r="HK59" s="94"/>
      <c r="HL59" s="94"/>
      <c r="HM59" s="94"/>
      <c r="HN59" s="94"/>
      <c r="HO59" s="94"/>
      <c r="HP59" s="94"/>
      <c r="HQ59" s="94"/>
      <c r="HR59" s="94"/>
      <c r="HS59" s="94"/>
      <c r="HT59" s="94"/>
      <c r="HU59" s="94"/>
      <c r="HV59" s="94"/>
      <c r="HW59" s="94"/>
      <c r="HX59" s="94"/>
      <c r="HY59" s="94"/>
      <c r="HZ59" s="94"/>
      <c r="IA59" s="94"/>
      <c r="IB59" s="94"/>
      <c r="IC59" s="94"/>
      <c r="ID59" s="94"/>
      <c r="IE59" s="94"/>
      <c r="IF59" s="94"/>
      <c r="IG59" s="94"/>
      <c r="IH59" s="94"/>
      <c r="II59" s="94"/>
      <c r="IJ59" s="94"/>
      <c r="IK59" s="94"/>
      <c r="IL59" s="94"/>
      <c r="IM59" s="94"/>
      <c r="IN59" s="94"/>
      <c r="IO59" s="94"/>
      <c r="IP59" s="94"/>
      <c r="IQ59" s="94"/>
      <c r="IR59" s="94"/>
      <c r="IS59" s="94"/>
      <c r="IT59" s="94"/>
      <c r="IU59" s="94"/>
    </row>
    <row r="60" spans="1:255" s="95" customFormat="1" ht="12" customHeight="1" x14ac:dyDescent="0.25">
      <c r="A60" s="87"/>
      <c r="B60" s="119" t="s">
        <v>63</v>
      </c>
      <c r="C60" s="120" t="s">
        <v>73</v>
      </c>
      <c r="D60" s="120">
        <v>100</v>
      </c>
      <c r="E60" s="120" t="s">
        <v>88</v>
      </c>
      <c r="F60" s="121">
        <v>1280</v>
      </c>
      <c r="G60" s="122">
        <f>D60*F60</f>
        <v>128000</v>
      </c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4"/>
      <c r="CW60" s="94"/>
      <c r="CX60" s="94"/>
      <c r="CY60" s="94"/>
      <c r="CZ60" s="94"/>
      <c r="DA60" s="94"/>
      <c r="DB60" s="94"/>
      <c r="DC60" s="94"/>
      <c r="DD60" s="94"/>
      <c r="DE60" s="94"/>
      <c r="DF60" s="94"/>
      <c r="DG60" s="94"/>
      <c r="DH60" s="94"/>
      <c r="DI60" s="94"/>
      <c r="DJ60" s="94"/>
      <c r="DK60" s="94"/>
      <c r="DL60" s="94"/>
      <c r="DM60" s="94"/>
      <c r="DN60" s="94"/>
      <c r="DO60" s="94"/>
      <c r="DP60" s="94"/>
      <c r="DQ60" s="94"/>
      <c r="DR60" s="94"/>
      <c r="DS60" s="94"/>
      <c r="DT60" s="94"/>
      <c r="DU60" s="94"/>
      <c r="DV60" s="94"/>
      <c r="DW60" s="94"/>
      <c r="DX60" s="94"/>
      <c r="DY60" s="94"/>
      <c r="DZ60" s="94"/>
      <c r="EA60" s="94"/>
      <c r="EB60" s="94"/>
      <c r="EC60" s="94"/>
      <c r="ED60" s="94"/>
      <c r="EE60" s="94"/>
      <c r="EF60" s="94"/>
      <c r="EG60" s="94"/>
      <c r="EH60" s="94"/>
      <c r="EI60" s="94"/>
      <c r="EJ60" s="94"/>
      <c r="EK60" s="94"/>
      <c r="EL60" s="94"/>
      <c r="EM60" s="94"/>
      <c r="EN60" s="94"/>
      <c r="EO60" s="94"/>
      <c r="EP60" s="94"/>
      <c r="EQ60" s="94"/>
      <c r="ER60" s="94"/>
      <c r="ES60" s="94"/>
      <c r="ET60" s="94"/>
      <c r="EU60" s="94"/>
      <c r="EV60" s="94"/>
      <c r="EW60" s="94"/>
      <c r="EX60" s="94"/>
      <c r="EY60" s="94"/>
      <c r="EZ60" s="94"/>
      <c r="FA60" s="94"/>
      <c r="FB60" s="94"/>
      <c r="FC60" s="94"/>
      <c r="FD60" s="94"/>
      <c r="FE60" s="94"/>
      <c r="FF60" s="94"/>
      <c r="FG60" s="94"/>
      <c r="FH60" s="94"/>
      <c r="FI60" s="94"/>
      <c r="FJ60" s="94"/>
      <c r="FK60" s="94"/>
      <c r="FL60" s="94"/>
      <c r="FM60" s="94"/>
      <c r="FN60" s="94"/>
      <c r="FO60" s="94"/>
      <c r="FP60" s="94"/>
      <c r="FQ60" s="94"/>
      <c r="FR60" s="94"/>
      <c r="FS60" s="94"/>
      <c r="FT60" s="94"/>
      <c r="FU60" s="94"/>
      <c r="FV60" s="94"/>
      <c r="FW60" s="94"/>
      <c r="FX60" s="94"/>
      <c r="FY60" s="94"/>
      <c r="FZ60" s="94"/>
      <c r="GA60" s="94"/>
      <c r="GB60" s="94"/>
      <c r="GC60" s="94"/>
      <c r="GD60" s="94"/>
      <c r="GE60" s="94"/>
      <c r="GF60" s="94"/>
      <c r="GG60" s="94"/>
      <c r="GH60" s="94"/>
      <c r="GI60" s="94"/>
      <c r="GJ60" s="94"/>
      <c r="GK60" s="94"/>
      <c r="GL60" s="94"/>
      <c r="GM60" s="94"/>
      <c r="GN60" s="94"/>
      <c r="GO60" s="94"/>
      <c r="GP60" s="94"/>
      <c r="GQ60" s="94"/>
      <c r="GR60" s="94"/>
      <c r="GS60" s="94"/>
      <c r="GT60" s="94"/>
      <c r="GU60" s="94"/>
      <c r="GV60" s="94"/>
      <c r="GW60" s="94"/>
      <c r="GX60" s="94"/>
      <c r="GY60" s="94"/>
      <c r="GZ60" s="94"/>
      <c r="HA60" s="94"/>
      <c r="HB60" s="94"/>
      <c r="HC60" s="94"/>
      <c r="HD60" s="94"/>
      <c r="HE60" s="94"/>
      <c r="HF60" s="94"/>
      <c r="HG60" s="94"/>
      <c r="HH60" s="94"/>
      <c r="HI60" s="94"/>
      <c r="HJ60" s="94"/>
      <c r="HK60" s="94"/>
      <c r="HL60" s="94"/>
      <c r="HM60" s="94"/>
      <c r="HN60" s="94"/>
      <c r="HO60" s="94"/>
      <c r="HP60" s="94"/>
      <c r="HQ60" s="94"/>
      <c r="HR60" s="94"/>
      <c r="HS60" s="94"/>
      <c r="HT60" s="94"/>
      <c r="HU60" s="94"/>
      <c r="HV60" s="94"/>
      <c r="HW60" s="94"/>
      <c r="HX60" s="94"/>
      <c r="HY60" s="94"/>
      <c r="HZ60" s="94"/>
      <c r="IA60" s="94"/>
      <c r="IB60" s="94"/>
      <c r="IC60" s="94"/>
      <c r="ID60" s="94"/>
      <c r="IE60" s="94"/>
      <c r="IF60" s="94"/>
      <c r="IG60" s="94"/>
      <c r="IH60" s="94"/>
      <c r="II60" s="94"/>
      <c r="IJ60" s="94"/>
      <c r="IK60" s="94"/>
      <c r="IL60" s="94"/>
      <c r="IM60" s="94"/>
      <c r="IN60" s="94"/>
      <c r="IO60" s="94"/>
      <c r="IP60" s="94"/>
      <c r="IQ60" s="94"/>
      <c r="IR60" s="94"/>
      <c r="IS60" s="94"/>
      <c r="IT60" s="94"/>
      <c r="IU60" s="94"/>
    </row>
    <row r="61" spans="1:255" s="95" customFormat="1" ht="12" customHeight="1" x14ac:dyDescent="0.25">
      <c r="A61" s="87"/>
      <c r="B61" s="119" t="s">
        <v>89</v>
      </c>
      <c r="C61" s="120" t="s">
        <v>73</v>
      </c>
      <c r="D61" s="120">
        <v>500</v>
      </c>
      <c r="E61" s="120" t="s">
        <v>87</v>
      </c>
      <c r="F61" s="121">
        <v>1600</v>
      </c>
      <c r="G61" s="122">
        <f>D61*F61</f>
        <v>800000</v>
      </c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4"/>
      <c r="BZ61" s="94"/>
      <c r="CA61" s="94"/>
      <c r="CB61" s="94"/>
      <c r="CC61" s="94"/>
      <c r="CD61" s="94"/>
      <c r="CE61" s="94"/>
      <c r="CF61" s="94"/>
      <c r="CG61" s="94"/>
      <c r="CH61" s="94"/>
      <c r="CI61" s="94"/>
      <c r="CJ61" s="94"/>
      <c r="CK61" s="94"/>
      <c r="CL61" s="94"/>
      <c r="CM61" s="94"/>
      <c r="CN61" s="94"/>
      <c r="CO61" s="94"/>
      <c r="CP61" s="94"/>
      <c r="CQ61" s="94"/>
      <c r="CR61" s="94"/>
      <c r="CS61" s="94"/>
      <c r="CT61" s="94"/>
      <c r="CU61" s="94"/>
      <c r="CV61" s="94"/>
      <c r="CW61" s="94"/>
      <c r="CX61" s="94"/>
      <c r="CY61" s="94"/>
      <c r="CZ61" s="94"/>
      <c r="DA61" s="94"/>
      <c r="DB61" s="94"/>
      <c r="DC61" s="94"/>
      <c r="DD61" s="94"/>
      <c r="DE61" s="94"/>
      <c r="DF61" s="94"/>
      <c r="DG61" s="94"/>
      <c r="DH61" s="94"/>
      <c r="DI61" s="94"/>
      <c r="DJ61" s="94"/>
      <c r="DK61" s="94"/>
      <c r="DL61" s="94"/>
      <c r="DM61" s="94"/>
      <c r="DN61" s="94"/>
      <c r="DO61" s="94"/>
      <c r="DP61" s="94"/>
      <c r="DQ61" s="94"/>
      <c r="DR61" s="94"/>
      <c r="DS61" s="94"/>
      <c r="DT61" s="94"/>
      <c r="DU61" s="94"/>
      <c r="DV61" s="94"/>
      <c r="DW61" s="94"/>
      <c r="DX61" s="94"/>
      <c r="DY61" s="94"/>
      <c r="DZ61" s="94"/>
      <c r="EA61" s="94"/>
      <c r="EB61" s="94"/>
      <c r="EC61" s="94"/>
      <c r="ED61" s="94"/>
      <c r="EE61" s="94"/>
      <c r="EF61" s="94"/>
      <c r="EG61" s="94"/>
      <c r="EH61" s="94"/>
      <c r="EI61" s="94"/>
      <c r="EJ61" s="94"/>
      <c r="EK61" s="94"/>
      <c r="EL61" s="94"/>
      <c r="EM61" s="94"/>
      <c r="EN61" s="94"/>
      <c r="EO61" s="94"/>
      <c r="EP61" s="94"/>
      <c r="EQ61" s="94"/>
      <c r="ER61" s="94"/>
      <c r="ES61" s="94"/>
      <c r="ET61" s="94"/>
      <c r="EU61" s="94"/>
      <c r="EV61" s="94"/>
      <c r="EW61" s="94"/>
      <c r="EX61" s="94"/>
      <c r="EY61" s="94"/>
      <c r="EZ61" s="94"/>
      <c r="FA61" s="94"/>
      <c r="FB61" s="94"/>
      <c r="FC61" s="94"/>
      <c r="FD61" s="94"/>
      <c r="FE61" s="94"/>
      <c r="FF61" s="94"/>
      <c r="FG61" s="94"/>
      <c r="FH61" s="94"/>
      <c r="FI61" s="94"/>
      <c r="FJ61" s="94"/>
      <c r="FK61" s="94"/>
      <c r="FL61" s="94"/>
      <c r="FM61" s="94"/>
      <c r="FN61" s="94"/>
      <c r="FO61" s="94"/>
      <c r="FP61" s="94"/>
      <c r="FQ61" s="94"/>
      <c r="FR61" s="94"/>
      <c r="FS61" s="94"/>
      <c r="FT61" s="94"/>
      <c r="FU61" s="94"/>
      <c r="FV61" s="94"/>
      <c r="FW61" s="94"/>
      <c r="FX61" s="94"/>
      <c r="FY61" s="94"/>
      <c r="FZ61" s="94"/>
      <c r="GA61" s="94"/>
      <c r="GB61" s="94"/>
      <c r="GC61" s="94"/>
      <c r="GD61" s="94"/>
      <c r="GE61" s="94"/>
      <c r="GF61" s="94"/>
      <c r="GG61" s="94"/>
      <c r="GH61" s="94"/>
      <c r="GI61" s="94"/>
      <c r="GJ61" s="94"/>
      <c r="GK61" s="94"/>
      <c r="GL61" s="94"/>
      <c r="GM61" s="94"/>
      <c r="GN61" s="94"/>
      <c r="GO61" s="94"/>
      <c r="GP61" s="94"/>
      <c r="GQ61" s="94"/>
      <c r="GR61" s="94"/>
      <c r="GS61" s="94"/>
      <c r="GT61" s="94"/>
      <c r="GU61" s="94"/>
      <c r="GV61" s="94"/>
      <c r="GW61" s="94"/>
      <c r="GX61" s="94"/>
      <c r="GY61" s="94"/>
      <c r="GZ61" s="94"/>
      <c r="HA61" s="94"/>
      <c r="HB61" s="94"/>
      <c r="HC61" s="94"/>
      <c r="HD61" s="94"/>
      <c r="HE61" s="94"/>
      <c r="HF61" s="94"/>
      <c r="HG61" s="94"/>
      <c r="HH61" s="94"/>
      <c r="HI61" s="94"/>
      <c r="HJ61" s="94"/>
      <c r="HK61" s="94"/>
      <c r="HL61" s="94"/>
      <c r="HM61" s="94"/>
      <c r="HN61" s="94"/>
      <c r="HO61" s="94"/>
      <c r="HP61" s="94"/>
      <c r="HQ61" s="94"/>
      <c r="HR61" s="94"/>
      <c r="HS61" s="94"/>
      <c r="HT61" s="94"/>
      <c r="HU61" s="94"/>
      <c r="HV61" s="94"/>
      <c r="HW61" s="94"/>
      <c r="HX61" s="94"/>
      <c r="HY61" s="94"/>
      <c r="HZ61" s="94"/>
      <c r="IA61" s="94"/>
      <c r="IB61" s="94"/>
      <c r="IC61" s="94"/>
      <c r="ID61" s="94"/>
      <c r="IE61" s="94"/>
      <c r="IF61" s="94"/>
      <c r="IG61" s="94"/>
      <c r="IH61" s="94"/>
      <c r="II61" s="94"/>
      <c r="IJ61" s="94"/>
      <c r="IK61" s="94"/>
      <c r="IL61" s="94"/>
      <c r="IM61" s="94"/>
      <c r="IN61" s="94"/>
      <c r="IO61" s="94"/>
      <c r="IP61" s="94"/>
      <c r="IQ61" s="94"/>
      <c r="IR61" s="94"/>
      <c r="IS61" s="94"/>
      <c r="IT61" s="94"/>
      <c r="IU61" s="94"/>
    </row>
    <row r="62" spans="1:255" s="95" customFormat="1" ht="12" customHeight="1" x14ac:dyDescent="0.25">
      <c r="A62" s="87"/>
      <c r="B62" s="119" t="s">
        <v>92</v>
      </c>
      <c r="C62" s="120" t="s">
        <v>73</v>
      </c>
      <c r="D62" s="120">
        <v>300</v>
      </c>
      <c r="E62" s="120" t="s">
        <v>128</v>
      </c>
      <c r="F62" s="121">
        <v>1980</v>
      </c>
      <c r="G62" s="122">
        <f>D62*F62</f>
        <v>594000</v>
      </c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O62" s="94"/>
      <c r="CP62" s="94"/>
      <c r="CQ62" s="94"/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94"/>
      <c r="DC62" s="94"/>
      <c r="DD62" s="94"/>
      <c r="DE62" s="94"/>
      <c r="DF62" s="94"/>
      <c r="DG62" s="94"/>
      <c r="DH62" s="94"/>
      <c r="DI62" s="94"/>
      <c r="DJ62" s="94"/>
      <c r="DK62" s="94"/>
      <c r="DL62" s="94"/>
      <c r="DM62" s="94"/>
      <c r="DN62" s="94"/>
      <c r="DO62" s="94"/>
      <c r="DP62" s="94"/>
      <c r="DQ62" s="94"/>
      <c r="DR62" s="94"/>
      <c r="DS62" s="94"/>
      <c r="DT62" s="94"/>
      <c r="DU62" s="94"/>
      <c r="DV62" s="94"/>
      <c r="DW62" s="94"/>
      <c r="DX62" s="94"/>
      <c r="DY62" s="94"/>
      <c r="DZ62" s="94"/>
      <c r="EA62" s="94"/>
      <c r="EB62" s="94"/>
      <c r="EC62" s="94"/>
      <c r="ED62" s="94"/>
      <c r="EE62" s="94"/>
      <c r="EF62" s="94"/>
      <c r="EG62" s="94"/>
      <c r="EH62" s="94"/>
      <c r="EI62" s="94"/>
      <c r="EJ62" s="94"/>
      <c r="EK62" s="94"/>
      <c r="EL62" s="94"/>
      <c r="EM62" s="94"/>
      <c r="EN62" s="94"/>
      <c r="EO62" s="94"/>
      <c r="EP62" s="94"/>
      <c r="EQ62" s="94"/>
      <c r="ER62" s="94"/>
      <c r="ES62" s="94"/>
      <c r="ET62" s="94"/>
      <c r="EU62" s="94"/>
      <c r="EV62" s="94"/>
      <c r="EW62" s="94"/>
      <c r="EX62" s="94"/>
      <c r="EY62" s="94"/>
      <c r="EZ62" s="94"/>
      <c r="FA62" s="94"/>
      <c r="FB62" s="94"/>
      <c r="FC62" s="94"/>
      <c r="FD62" s="94"/>
      <c r="FE62" s="94"/>
      <c r="FF62" s="94"/>
      <c r="FG62" s="94"/>
      <c r="FH62" s="94"/>
      <c r="FI62" s="94"/>
      <c r="FJ62" s="94"/>
      <c r="FK62" s="94"/>
      <c r="FL62" s="94"/>
      <c r="FM62" s="94"/>
      <c r="FN62" s="94"/>
      <c r="FO62" s="94"/>
      <c r="FP62" s="94"/>
      <c r="FQ62" s="94"/>
      <c r="FR62" s="94"/>
      <c r="FS62" s="94"/>
      <c r="FT62" s="94"/>
      <c r="FU62" s="94"/>
      <c r="FV62" s="94"/>
      <c r="FW62" s="94"/>
      <c r="FX62" s="94"/>
      <c r="FY62" s="94"/>
      <c r="FZ62" s="94"/>
      <c r="GA62" s="94"/>
      <c r="GB62" s="94"/>
      <c r="GC62" s="94"/>
      <c r="GD62" s="94"/>
      <c r="GE62" s="94"/>
      <c r="GF62" s="94"/>
      <c r="GG62" s="94"/>
      <c r="GH62" s="94"/>
      <c r="GI62" s="94"/>
      <c r="GJ62" s="94"/>
      <c r="GK62" s="94"/>
      <c r="GL62" s="94"/>
      <c r="GM62" s="94"/>
      <c r="GN62" s="94"/>
      <c r="GO62" s="94"/>
      <c r="GP62" s="94"/>
      <c r="GQ62" s="94"/>
      <c r="GR62" s="94"/>
      <c r="GS62" s="94"/>
      <c r="GT62" s="94"/>
      <c r="GU62" s="94"/>
      <c r="GV62" s="94"/>
      <c r="GW62" s="94"/>
      <c r="GX62" s="94"/>
      <c r="GY62" s="94"/>
      <c r="GZ62" s="94"/>
      <c r="HA62" s="94"/>
      <c r="HB62" s="94"/>
      <c r="HC62" s="94"/>
      <c r="HD62" s="94"/>
      <c r="HE62" s="94"/>
      <c r="HF62" s="94"/>
      <c r="HG62" s="94"/>
      <c r="HH62" s="94"/>
      <c r="HI62" s="94"/>
      <c r="HJ62" s="94"/>
      <c r="HK62" s="94"/>
      <c r="HL62" s="94"/>
      <c r="HM62" s="94"/>
      <c r="HN62" s="94"/>
      <c r="HO62" s="94"/>
      <c r="HP62" s="94"/>
      <c r="HQ62" s="94"/>
      <c r="HR62" s="94"/>
      <c r="HS62" s="94"/>
      <c r="HT62" s="94"/>
      <c r="HU62" s="94"/>
      <c r="HV62" s="94"/>
      <c r="HW62" s="94"/>
      <c r="HX62" s="94"/>
      <c r="HY62" s="94"/>
      <c r="HZ62" s="94"/>
      <c r="IA62" s="94"/>
      <c r="IB62" s="94"/>
      <c r="IC62" s="94"/>
      <c r="ID62" s="94"/>
      <c r="IE62" s="94"/>
      <c r="IF62" s="94"/>
      <c r="IG62" s="94"/>
      <c r="IH62" s="94"/>
      <c r="II62" s="94"/>
      <c r="IJ62" s="94"/>
      <c r="IK62" s="94"/>
      <c r="IL62" s="94"/>
      <c r="IM62" s="94"/>
      <c r="IN62" s="94"/>
      <c r="IO62" s="94"/>
      <c r="IP62" s="94"/>
      <c r="IQ62" s="94"/>
      <c r="IR62" s="94"/>
      <c r="IS62" s="94"/>
      <c r="IT62" s="94"/>
      <c r="IU62" s="94"/>
    </row>
    <row r="63" spans="1:255" s="95" customFormat="1" ht="12" customHeight="1" x14ac:dyDescent="0.25">
      <c r="A63" s="87"/>
      <c r="B63" s="119" t="s">
        <v>117</v>
      </c>
      <c r="C63" s="120" t="s">
        <v>73</v>
      </c>
      <c r="D63" s="120">
        <v>200</v>
      </c>
      <c r="E63" s="120" t="s">
        <v>84</v>
      </c>
      <c r="F63" s="121">
        <v>930</v>
      </c>
      <c r="G63" s="122">
        <f>D63*F63</f>
        <v>186000</v>
      </c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</row>
    <row r="64" spans="1:255" s="95" customFormat="1" ht="12" customHeight="1" x14ac:dyDescent="0.25">
      <c r="A64" s="87"/>
      <c r="B64" s="127" t="s">
        <v>64</v>
      </c>
      <c r="C64" s="120"/>
      <c r="D64" s="120"/>
      <c r="E64" s="120"/>
      <c r="F64" s="121"/>
      <c r="G64" s="122" t="s">
        <v>61</v>
      </c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4"/>
      <c r="BT64" s="94"/>
      <c r="BU64" s="94"/>
      <c r="BV64" s="94"/>
      <c r="BW64" s="94"/>
      <c r="BX64" s="94"/>
      <c r="BY64" s="94"/>
      <c r="BZ64" s="94"/>
      <c r="CA64" s="94"/>
      <c r="CB64" s="94"/>
      <c r="CC64" s="94"/>
      <c r="CD64" s="94"/>
      <c r="CE64" s="94"/>
      <c r="CF64" s="94"/>
      <c r="CG64" s="94"/>
      <c r="CH64" s="94"/>
      <c r="CI64" s="94"/>
      <c r="CJ64" s="94"/>
      <c r="CK64" s="94"/>
      <c r="CL64" s="94"/>
      <c r="CM64" s="94"/>
      <c r="CN64" s="94"/>
      <c r="CO64" s="94"/>
      <c r="CP64" s="94"/>
      <c r="CQ64" s="94"/>
      <c r="CR64" s="94"/>
      <c r="CS64" s="94"/>
      <c r="CT64" s="94"/>
      <c r="CU64" s="94"/>
      <c r="CV64" s="94"/>
      <c r="CW64" s="94"/>
      <c r="CX64" s="94"/>
      <c r="CY64" s="94"/>
      <c r="CZ64" s="94"/>
      <c r="DA64" s="94"/>
      <c r="DB64" s="94"/>
      <c r="DC64" s="94"/>
      <c r="DD64" s="94"/>
      <c r="DE64" s="94"/>
      <c r="DF64" s="94"/>
      <c r="DG64" s="94"/>
      <c r="DH64" s="94"/>
      <c r="DI64" s="94"/>
      <c r="DJ64" s="94"/>
      <c r="DK64" s="94"/>
      <c r="DL64" s="94"/>
      <c r="DM64" s="94"/>
      <c r="DN64" s="94"/>
      <c r="DO64" s="94"/>
      <c r="DP64" s="94"/>
      <c r="DQ64" s="94"/>
      <c r="DR64" s="94"/>
      <c r="DS64" s="94"/>
      <c r="DT64" s="94"/>
      <c r="DU64" s="94"/>
      <c r="DV64" s="94"/>
      <c r="DW64" s="94"/>
      <c r="DX64" s="94"/>
      <c r="DY64" s="94"/>
      <c r="DZ64" s="94"/>
      <c r="EA64" s="94"/>
      <c r="EB64" s="94"/>
      <c r="EC64" s="94"/>
      <c r="ED64" s="94"/>
      <c r="EE64" s="94"/>
      <c r="EF64" s="94"/>
      <c r="EG64" s="94"/>
      <c r="EH64" s="94"/>
      <c r="EI64" s="94"/>
      <c r="EJ64" s="94"/>
      <c r="EK64" s="94"/>
      <c r="EL64" s="94"/>
      <c r="EM64" s="94"/>
      <c r="EN64" s="94"/>
      <c r="EO64" s="94"/>
      <c r="EP64" s="94"/>
      <c r="EQ64" s="94"/>
      <c r="ER64" s="94"/>
      <c r="ES64" s="94"/>
      <c r="ET64" s="94"/>
      <c r="EU64" s="94"/>
      <c r="EV64" s="94"/>
      <c r="EW64" s="94"/>
      <c r="EX64" s="94"/>
      <c r="EY64" s="94"/>
      <c r="EZ64" s="94"/>
      <c r="FA64" s="94"/>
      <c r="FB64" s="94"/>
      <c r="FC64" s="94"/>
      <c r="FD64" s="94"/>
      <c r="FE64" s="94"/>
      <c r="FF64" s="94"/>
      <c r="FG64" s="94"/>
      <c r="FH64" s="94"/>
      <c r="FI64" s="94"/>
      <c r="FJ64" s="94"/>
      <c r="FK64" s="94"/>
      <c r="FL64" s="94"/>
      <c r="FM64" s="94"/>
      <c r="FN64" s="94"/>
      <c r="FO64" s="94"/>
      <c r="FP64" s="94"/>
      <c r="FQ64" s="94"/>
      <c r="FR64" s="94"/>
      <c r="FS64" s="94"/>
      <c r="FT64" s="94"/>
      <c r="FU64" s="94"/>
      <c r="FV64" s="94"/>
      <c r="FW64" s="94"/>
      <c r="FX64" s="94"/>
      <c r="FY64" s="94"/>
      <c r="FZ64" s="94"/>
      <c r="GA64" s="94"/>
      <c r="GB64" s="94"/>
      <c r="GC64" s="94"/>
      <c r="GD64" s="94"/>
      <c r="GE64" s="94"/>
      <c r="GF64" s="94"/>
      <c r="GG64" s="94"/>
      <c r="GH64" s="94"/>
      <c r="GI64" s="94"/>
      <c r="GJ64" s="94"/>
      <c r="GK64" s="94"/>
      <c r="GL64" s="94"/>
      <c r="GM64" s="94"/>
      <c r="GN64" s="94"/>
      <c r="GO64" s="94"/>
      <c r="GP64" s="94"/>
      <c r="GQ64" s="94"/>
      <c r="GR64" s="94"/>
      <c r="GS64" s="94"/>
      <c r="GT64" s="94"/>
      <c r="GU64" s="94"/>
      <c r="GV64" s="94"/>
      <c r="GW64" s="94"/>
      <c r="GX64" s="94"/>
      <c r="GY64" s="94"/>
      <c r="GZ64" s="94"/>
      <c r="HA64" s="94"/>
      <c r="HB64" s="94"/>
      <c r="HC64" s="94"/>
      <c r="HD64" s="94"/>
      <c r="HE64" s="94"/>
      <c r="HF64" s="94"/>
      <c r="HG64" s="94"/>
      <c r="HH64" s="94"/>
      <c r="HI64" s="94"/>
      <c r="HJ64" s="94"/>
      <c r="HK64" s="94"/>
      <c r="HL64" s="94"/>
      <c r="HM64" s="94"/>
      <c r="HN64" s="94"/>
      <c r="HO64" s="94"/>
      <c r="HP64" s="94"/>
      <c r="HQ64" s="94"/>
      <c r="HR64" s="94"/>
      <c r="HS64" s="94"/>
      <c r="HT64" s="94"/>
      <c r="HU64" s="94"/>
      <c r="HV64" s="94"/>
      <c r="HW64" s="94"/>
      <c r="HX64" s="94"/>
      <c r="HY64" s="94"/>
      <c r="HZ64" s="94"/>
      <c r="IA64" s="94"/>
      <c r="IB64" s="94"/>
      <c r="IC64" s="94"/>
      <c r="ID64" s="94"/>
      <c r="IE64" s="94"/>
      <c r="IF64" s="94"/>
      <c r="IG64" s="94"/>
      <c r="IH64" s="94"/>
      <c r="II64" s="94"/>
      <c r="IJ64" s="94"/>
      <c r="IK64" s="94"/>
      <c r="IL64" s="94"/>
      <c r="IM64" s="94"/>
      <c r="IN64" s="94"/>
      <c r="IO64" s="94"/>
      <c r="IP64" s="94"/>
      <c r="IQ64" s="94"/>
      <c r="IR64" s="94"/>
      <c r="IS64" s="94"/>
      <c r="IT64" s="94"/>
      <c r="IU64" s="94"/>
    </row>
    <row r="65" spans="1:255" s="95" customFormat="1" ht="12" customHeight="1" x14ac:dyDescent="0.25">
      <c r="A65" s="87"/>
      <c r="B65" s="119" t="s">
        <v>132</v>
      </c>
      <c r="C65" s="120" t="s">
        <v>106</v>
      </c>
      <c r="D65" s="120">
        <v>1</v>
      </c>
      <c r="E65" s="120" t="s">
        <v>84</v>
      </c>
      <c r="F65" s="121">
        <v>51000</v>
      </c>
      <c r="G65" s="122">
        <f>D65*F65</f>
        <v>51000</v>
      </c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94"/>
      <c r="CD65" s="94"/>
      <c r="CE65" s="94"/>
      <c r="CF65" s="94"/>
      <c r="CG65" s="94"/>
      <c r="CH65" s="94"/>
      <c r="CI65" s="94"/>
      <c r="CJ65" s="94"/>
      <c r="CK65" s="94"/>
      <c r="CL65" s="94"/>
      <c r="CM65" s="94"/>
      <c r="CN65" s="94"/>
      <c r="CO65" s="94"/>
      <c r="CP65" s="94"/>
      <c r="CQ65" s="94"/>
      <c r="CR65" s="94"/>
      <c r="CS65" s="94"/>
      <c r="CT65" s="94"/>
      <c r="CU65" s="94"/>
      <c r="CV65" s="94"/>
      <c r="CW65" s="94"/>
      <c r="CX65" s="94"/>
      <c r="CY65" s="94"/>
      <c r="CZ65" s="94"/>
      <c r="DA65" s="94"/>
      <c r="DB65" s="94"/>
      <c r="DC65" s="94"/>
      <c r="DD65" s="94"/>
      <c r="DE65" s="94"/>
      <c r="DF65" s="94"/>
      <c r="DG65" s="94"/>
      <c r="DH65" s="94"/>
      <c r="DI65" s="94"/>
      <c r="DJ65" s="94"/>
      <c r="DK65" s="94"/>
      <c r="DL65" s="94"/>
      <c r="DM65" s="94"/>
      <c r="DN65" s="94"/>
      <c r="DO65" s="94"/>
      <c r="DP65" s="94"/>
      <c r="DQ65" s="94"/>
      <c r="DR65" s="94"/>
      <c r="DS65" s="94"/>
      <c r="DT65" s="94"/>
      <c r="DU65" s="94"/>
      <c r="DV65" s="94"/>
      <c r="DW65" s="94"/>
      <c r="DX65" s="94"/>
      <c r="DY65" s="94"/>
      <c r="DZ65" s="94"/>
      <c r="EA65" s="94"/>
      <c r="EB65" s="94"/>
      <c r="EC65" s="94"/>
      <c r="ED65" s="94"/>
      <c r="EE65" s="94"/>
      <c r="EF65" s="94"/>
      <c r="EG65" s="94"/>
      <c r="EH65" s="94"/>
      <c r="EI65" s="94"/>
      <c r="EJ65" s="94"/>
      <c r="EK65" s="94"/>
      <c r="EL65" s="94"/>
      <c r="EM65" s="94"/>
      <c r="EN65" s="94"/>
      <c r="EO65" s="94"/>
      <c r="EP65" s="94"/>
      <c r="EQ65" s="94"/>
      <c r="ER65" s="94"/>
      <c r="ES65" s="94"/>
      <c r="ET65" s="94"/>
      <c r="EU65" s="94"/>
      <c r="EV65" s="94"/>
      <c r="EW65" s="94"/>
      <c r="EX65" s="94"/>
      <c r="EY65" s="94"/>
      <c r="EZ65" s="94"/>
      <c r="FA65" s="94"/>
      <c r="FB65" s="94"/>
      <c r="FC65" s="94"/>
      <c r="FD65" s="94"/>
      <c r="FE65" s="94"/>
      <c r="FF65" s="94"/>
      <c r="FG65" s="94"/>
      <c r="FH65" s="94"/>
      <c r="FI65" s="94"/>
      <c r="FJ65" s="94"/>
      <c r="FK65" s="94"/>
      <c r="FL65" s="94"/>
      <c r="FM65" s="94"/>
      <c r="FN65" s="94"/>
      <c r="FO65" s="94"/>
      <c r="FP65" s="94"/>
      <c r="FQ65" s="94"/>
      <c r="FR65" s="94"/>
      <c r="FS65" s="94"/>
      <c r="FT65" s="94"/>
      <c r="FU65" s="94"/>
      <c r="FV65" s="94"/>
      <c r="FW65" s="94"/>
      <c r="FX65" s="94"/>
      <c r="FY65" s="94"/>
      <c r="FZ65" s="94"/>
      <c r="GA65" s="94"/>
      <c r="GB65" s="94"/>
      <c r="GC65" s="94"/>
      <c r="GD65" s="94"/>
      <c r="GE65" s="94"/>
      <c r="GF65" s="94"/>
      <c r="GG65" s="94"/>
      <c r="GH65" s="94"/>
      <c r="GI65" s="94"/>
      <c r="GJ65" s="94"/>
      <c r="GK65" s="94"/>
      <c r="GL65" s="94"/>
      <c r="GM65" s="94"/>
      <c r="GN65" s="94"/>
      <c r="GO65" s="94"/>
      <c r="GP65" s="94"/>
      <c r="GQ65" s="94"/>
      <c r="GR65" s="94"/>
      <c r="GS65" s="94"/>
      <c r="GT65" s="94"/>
      <c r="GU65" s="94"/>
      <c r="GV65" s="94"/>
      <c r="GW65" s="94"/>
      <c r="GX65" s="94"/>
      <c r="GY65" s="94"/>
      <c r="GZ65" s="94"/>
      <c r="HA65" s="94"/>
      <c r="HB65" s="94"/>
      <c r="HC65" s="94"/>
      <c r="HD65" s="94"/>
      <c r="HE65" s="94"/>
      <c r="HF65" s="94"/>
      <c r="HG65" s="94"/>
      <c r="HH65" s="94"/>
      <c r="HI65" s="94"/>
      <c r="HJ65" s="94"/>
      <c r="HK65" s="94"/>
      <c r="HL65" s="94"/>
      <c r="HM65" s="94"/>
      <c r="HN65" s="94"/>
      <c r="HO65" s="94"/>
      <c r="HP65" s="94"/>
      <c r="HQ65" s="94"/>
      <c r="HR65" s="94"/>
      <c r="HS65" s="94"/>
      <c r="HT65" s="94"/>
      <c r="HU65" s="94"/>
      <c r="HV65" s="94"/>
      <c r="HW65" s="94"/>
      <c r="HX65" s="94"/>
      <c r="HY65" s="94"/>
      <c r="HZ65" s="94"/>
      <c r="IA65" s="94"/>
      <c r="IB65" s="94"/>
      <c r="IC65" s="94"/>
      <c r="ID65" s="94"/>
      <c r="IE65" s="94"/>
      <c r="IF65" s="94"/>
      <c r="IG65" s="94"/>
      <c r="IH65" s="94"/>
      <c r="II65" s="94"/>
      <c r="IJ65" s="94"/>
      <c r="IK65" s="94"/>
      <c r="IL65" s="94"/>
      <c r="IM65" s="94"/>
      <c r="IN65" s="94"/>
      <c r="IO65" s="94"/>
      <c r="IP65" s="94"/>
      <c r="IQ65" s="94"/>
      <c r="IR65" s="94"/>
      <c r="IS65" s="94"/>
      <c r="IT65" s="94"/>
      <c r="IU65" s="94"/>
    </row>
    <row r="66" spans="1:255" s="95" customFormat="1" ht="12" customHeight="1" x14ac:dyDescent="0.25">
      <c r="A66" s="87"/>
      <c r="B66" s="119" t="s">
        <v>115</v>
      </c>
      <c r="C66" s="120" t="s">
        <v>106</v>
      </c>
      <c r="D66" s="120">
        <v>0.5</v>
      </c>
      <c r="E66" s="120" t="s">
        <v>84</v>
      </c>
      <c r="F66" s="121">
        <v>23160</v>
      </c>
      <c r="G66" s="122">
        <f>D66*F66</f>
        <v>11580</v>
      </c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  <c r="CO66" s="94"/>
      <c r="CP66" s="94"/>
      <c r="CQ66" s="94"/>
      <c r="CR66" s="94"/>
      <c r="CS66" s="94"/>
      <c r="CT66" s="94"/>
      <c r="CU66" s="94"/>
      <c r="CV66" s="94"/>
      <c r="CW66" s="94"/>
      <c r="CX66" s="94"/>
      <c r="CY66" s="94"/>
      <c r="CZ66" s="94"/>
      <c r="DA66" s="94"/>
      <c r="DB66" s="94"/>
      <c r="DC66" s="94"/>
      <c r="DD66" s="94"/>
      <c r="DE66" s="94"/>
      <c r="DF66" s="94"/>
      <c r="DG66" s="94"/>
      <c r="DH66" s="94"/>
      <c r="DI66" s="94"/>
      <c r="DJ66" s="94"/>
      <c r="DK66" s="94"/>
      <c r="DL66" s="94"/>
      <c r="DM66" s="94"/>
      <c r="DN66" s="94"/>
      <c r="DO66" s="94"/>
      <c r="DP66" s="94"/>
      <c r="DQ66" s="94"/>
      <c r="DR66" s="94"/>
      <c r="DS66" s="94"/>
      <c r="DT66" s="94"/>
      <c r="DU66" s="94"/>
      <c r="DV66" s="94"/>
      <c r="DW66" s="94"/>
      <c r="DX66" s="94"/>
      <c r="DY66" s="94"/>
      <c r="DZ66" s="94"/>
      <c r="EA66" s="94"/>
      <c r="EB66" s="94"/>
      <c r="EC66" s="94"/>
      <c r="ED66" s="94"/>
      <c r="EE66" s="94"/>
      <c r="EF66" s="94"/>
      <c r="EG66" s="94"/>
      <c r="EH66" s="94"/>
      <c r="EI66" s="94"/>
      <c r="EJ66" s="94"/>
      <c r="EK66" s="94"/>
      <c r="EL66" s="94"/>
      <c r="EM66" s="94"/>
      <c r="EN66" s="94"/>
      <c r="EO66" s="94"/>
      <c r="EP66" s="94"/>
      <c r="EQ66" s="94"/>
      <c r="ER66" s="94"/>
      <c r="ES66" s="94"/>
      <c r="ET66" s="94"/>
      <c r="EU66" s="94"/>
      <c r="EV66" s="94"/>
      <c r="EW66" s="94"/>
      <c r="EX66" s="94"/>
      <c r="EY66" s="94"/>
      <c r="EZ66" s="94"/>
      <c r="FA66" s="94"/>
      <c r="FB66" s="94"/>
      <c r="FC66" s="94"/>
      <c r="FD66" s="94"/>
      <c r="FE66" s="94"/>
      <c r="FF66" s="94"/>
      <c r="FG66" s="94"/>
      <c r="FH66" s="94"/>
      <c r="FI66" s="94"/>
      <c r="FJ66" s="94"/>
      <c r="FK66" s="94"/>
      <c r="FL66" s="94"/>
      <c r="FM66" s="94"/>
      <c r="FN66" s="94"/>
      <c r="FO66" s="94"/>
      <c r="FP66" s="94"/>
      <c r="FQ66" s="94"/>
      <c r="FR66" s="94"/>
      <c r="FS66" s="94"/>
      <c r="FT66" s="94"/>
      <c r="FU66" s="94"/>
      <c r="FV66" s="94"/>
      <c r="FW66" s="94"/>
      <c r="FX66" s="94"/>
      <c r="FY66" s="94"/>
      <c r="FZ66" s="94"/>
      <c r="GA66" s="94"/>
      <c r="GB66" s="94"/>
      <c r="GC66" s="94"/>
      <c r="GD66" s="94"/>
      <c r="GE66" s="94"/>
      <c r="GF66" s="94"/>
      <c r="GG66" s="94"/>
      <c r="GH66" s="94"/>
      <c r="GI66" s="94"/>
      <c r="GJ66" s="94"/>
      <c r="GK66" s="94"/>
      <c r="GL66" s="94"/>
      <c r="GM66" s="94"/>
      <c r="GN66" s="94"/>
      <c r="GO66" s="94"/>
      <c r="GP66" s="94"/>
      <c r="GQ66" s="94"/>
      <c r="GR66" s="94"/>
      <c r="GS66" s="94"/>
      <c r="GT66" s="94"/>
      <c r="GU66" s="94"/>
      <c r="GV66" s="94"/>
      <c r="GW66" s="94"/>
      <c r="GX66" s="94"/>
      <c r="GY66" s="94"/>
      <c r="GZ66" s="94"/>
      <c r="HA66" s="94"/>
      <c r="HB66" s="94"/>
      <c r="HC66" s="94"/>
      <c r="HD66" s="94"/>
      <c r="HE66" s="94"/>
      <c r="HF66" s="94"/>
      <c r="HG66" s="94"/>
      <c r="HH66" s="94"/>
      <c r="HI66" s="94"/>
      <c r="HJ66" s="94"/>
      <c r="HK66" s="94"/>
      <c r="HL66" s="94"/>
      <c r="HM66" s="94"/>
      <c r="HN66" s="94"/>
      <c r="HO66" s="94"/>
      <c r="HP66" s="94"/>
      <c r="HQ66" s="94"/>
      <c r="HR66" s="94"/>
      <c r="HS66" s="94"/>
      <c r="HT66" s="94"/>
      <c r="HU66" s="94"/>
      <c r="HV66" s="94"/>
      <c r="HW66" s="94"/>
      <c r="HX66" s="94"/>
      <c r="HY66" s="94"/>
      <c r="HZ66" s="94"/>
      <c r="IA66" s="94"/>
      <c r="IB66" s="94"/>
      <c r="IC66" s="94"/>
      <c r="ID66" s="94"/>
      <c r="IE66" s="94"/>
      <c r="IF66" s="94"/>
      <c r="IG66" s="94"/>
      <c r="IH66" s="94"/>
      <c r="II66" s="94"/>
      <c r="IJ66" s="94"/>
      <c r="IK66" s="94"/>
      <c r="IL66" s="94"/>
      <c r="IM66" s="94"/>
      <c r="IN66" s="94"/>
      <c r="IO66" s="94"/>
      <c r="IP66" s="94"/>
      <c r="IQ66" s="94"/>
      <c r="IR66" s="94"/>
      <c r="IS66" s="94"/>
      <c r="IT66" s="94"/>
      <c r="IU66" s="94"/>
    </row>
    <row r="67" spans="1:255" s="95" customFormat="1" ht="12" customHeight="1" x14ac:dyDescent="0.25">
      <c r="A67" s="87"/>
      <c r="B67" s="119" t="s">
        <v>83</v>
      </c>
      <c r="C67" s="120" t="s">
        <v>73</v>
      </c>
      <c r="D67" s="120">
        <v>0.5</v>
      </c>
      <c r="E67" s="120" t="s">
        <v>102</v>
      </c>
      <c r="F67" s="121">
        <v>22000</v>
      </c>
      <c r="G67" s="122">
        <f>D67*F67</f>
        <v>11000</v>
      </c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4"/>
      <c r="BZ67" s="94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  <c r="CO67" s="94"/>
      <c r="CP67" s="94"/>
      <c r="CQ67" s="94"/>
      <c r="CR67" s="94"/>
      <c r="CS67" s="94"/>
      <c r="CT67" s="94"/>
      <c r="CU67" s="94"/>
      <c r="CV67" s="94"/>
      <c r="CW67" s="94"/>
      <c r="CX67" s="94"/>
      <c r="CY67" s="94"/>
      <c r="CZ67" s="94"/>
      <c r="DA67" s="94"/>
      <c r="DB67" s="94"/>
      <c r="DC67" s="94"/>
      <c r="DD67" s="94"/>
      <c r="DE67" s="94"/>
      <c r="DF67" s="94"/>
      <c r="DG67" s="94"/>
      <c r="DH67" s="94"/>
      <c r="DI67" s="94"/>
      <c r="DJ67" s="94"/>
      <c r="DK67" s="94"/>
      <c r="DL67" s="94"/>
      <c r="DM67" s="94"/>
      <c r="DN67" s="94"/>
      <c r="DO67" s="94"/>
      <c r="DP67" s="94"/>
      <c r="DQ67" s="94"/>
      <c r="DR67" s="94"/>
      <c r="DS67" s="94"/>
      <c r="DT67" s="94"/>
      <c r="DU67" s="94"/>
      <c r="DV67" s="94"/>
      <c r="DW67" s="94"/>
      <c r="DX67" s="94"/>
      <c r="DY67" s="94"/>
      <c r="DZ67" s="94"/>
      <c r="EA67" s="94"/>
      <c r="EB67" s="94"/>
      <c r="EC67" s="94"/>
      <c r="ED67" s="94"/>
      <c r="EE67" s="94"/>
      <c r="EF67" s="94"/>
      <c r="EG67" s="94"/>
      <c r="EH67" s="94"/>
      <c r="EI67" s="94"/>
      <c r="EJ67" s="94"/>
      <c r="EK67" s="94"/>
      <c r="EL67" s="94"/>
      <c r="EM67" s="94"/>
      <c r="EN67" s="94"/>
      <c r="EO67" s="94"/>
      <c r="EP67" s="94"/>
      <c r="EQ67" s="94"/>
      <c r="ER67" s="94"/>
      <c r="ES67" s="94"/>
      <c r="ET67" s="94"/>
      <c r="EU67" s="94"/>
      <c r="EV67" s="94"/>
      <c r="EW67" s="94"/>
      <c r="EX67" s="94"/>
      <c r="EY67" s="94"/>
      <c r="EZ67" s="94"/>
      <c r="FA67" s="94"/>
      <c r="FB67" s="94"/>
      <c r="FC67" s="94"/>
      <c r="FD67" s="94"/>
      <c r="FE67" s="94"/>
      <c r="FF67" s="94"/>
      <c r="FG67" s="94"/>
      <c r="FH67" s="94"/>
      <c r="FI67" s="94"/>
      <c r="FJ67" s="94"/>
      <c r="FK67" s="94"/>
      <c r="FL67" s="94"/>
      <c r="FM67" s="94"/>
      <c r="FN67" s="94"/>
      <c r="FO67" s="94"/>
      <c r="FP67" s="94"/>
      <c r="FQ67" s="94"/>
      <c r="FR67" s="94"/>
      <c r="FS67" s="94"/>
      <c r="FT67" s="94"/>
      <c r="FU67" s="94"/>
      <c r="FV67" s="94"/>
      <c r="FW67" s="94"/>
      <c r="FX67" s="94"/>
      <c r="FY67" s="94"/>
      <c r="FZ67" s="94"/>
      <c r="GA67" s="94"/>
      <c r="GB67" s="94"/>
      <c r="GC67" s="94"/>
      <c r="GD67" s="94"/>
      <c r="GE67" s="94"/>
      <c r="GF67" s="94"/>
      <c r="GG67" s="94"/>
      <c r="GH67" s="94"/>
      <c r="GI67" s="94"/>
      <c r="GJ67" s="94"/>
      <c r="GK67" s="94"/>
      <c r="GL67" s="94"/>
      <c r="GM67" s="94"/>
      <c r="GN67" s="94"/>
      <c r="GO67" s="94"/>
      <c r="GP67" s="94"/>
      <c r="GQ67" s="94"/>
      <c r="GR67" s="94"/>
      <c r="GS67" s="94"/>
      <c r="GT67" s="94"/>
      <c r="GU67" s="94"/>
      <c r="GV67" s="94"/>
      <c r="GW67" s="94"/>
      <c r="GX67" s="94"/>
      <c r="GY67" s="94"/>
      <c r="GZ67" s="94"/>
      <c r="HA67" s="94"/>
      <c r="HB67" s="94"/>
      <c r="HC67" s="94"/>
      <c r="HD67" s="94"/>
      <c r="HE67" s="94"/>
      <c r="HF67" s="94"/>
      <c r="HG67" s="94"/>
      <c r="HH67" s="94"/>
      <c r="HI67" s="94"/>
      <c r="HJ67" s="94"/>
      <c r="HK67" s="94"/>
      <c r="HL67" s="94"/>
      <c r="HM67" s="94"/>
      <c r="HN67" s="94"/>
      <c r="HO67" s="94"/>
      <c r="HP67" s="94"/>
      <c r="HQ67" s="94"/>
      <c r="HR67" s="94"/>
      <c r="HS67" s="94"/>
      <c r="HT67" s="94"/>
      <c r="HU67" s="94"/>
      <c r="HV67" s="94"/>
      <c r="HW67" s="94"/>
      <c r="HX67" s="94"/>
      <c r="HY67" s="94"/>
      <c r="HZ67" s="94"/>
      <c r="IA67" s="94"/>
      <c r="IB67" s="94"/>
      <c r="IC67" s="94"/>
      <c r="ID67" s="94"/>
      <c r="IE67" s="94"/>
      <c r="IF67" s="94"/>
      <c r="IG67" s="94"/>
      <c r="IH67" s="94"/>
      <c r="II67" s="94"/>
      <c r="IJ67" s="94"/>
      <c r="IK67" s="94"/>
      <c r="IL67" s="94"/>
      <c r="IM67" s="94"/>
      <c r="IN67" s="94"/>
      <c r="IO67" s="94"/>
      <c r="IP67" s="94"/>
      <c r="IQ67" s="94"/>
      <c r="IR67" s="94"/>
      <c r="IS67" s="94"/>
      <c r="IT67" s="94"/>
      <c r="IU67" s="94"/>
    </row>
    <row r="68" spans="1:255" s="95" customFormat="1" ht="12" customHeight="1" x14ac:dyDescent="0.25">
      <c r="A68" s="87"/>
      <c r="B68" s="119" t="s">
        <v>108</v>
      </c>
      <c r="C68" s="120" t="s">
        <v>106</v>
      </c>
      <c r="D68" s="120">
        <v>0.25</v>
      </c>
      <c r="E68" s="120" t="s">
        <v>102</v>
      </c>
      <c r="F68" s="121">
        <v>30288</v>
      </c>
      <c r="G68" s="122">
        <f t="shared" ref="G68:G71" si="3">D68*F68</f>
        <v>7572</v>
      </c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  <c r="CO68" s="94"/>
      <c r="CP68" s="94"/>
      <c r="CQ68" s="94"/>
      <c r="CR68" s="94"/>
      <c r="CS68" s="94"/>
      <c r="CT68" s="94"/>
      <c r="CU68" s="94"/>
      <c r="CV68" s="94"/>
      <c r="CW68" s="94"/>
      <c r="CX68" s="94"/>
      <c r="CY68" s="94"/>
      <c r="CZ68" s="94"/>
      <c r="DA68" s="94"/>
      <c r="DB68" s="94"/>
      <c r="DC68" s="94"/>
      <c r="DD68" s="94"/>
      <c r="DE68" s="94"/>
      <c r="DF68" s="94"/>
      <c r="DG68" s="94"/>
      <c r="DH68" s="94"/>
      <c r="DI68" s="94"/>
      <c r="DJ68" s="94"/>
      <c r="DK68" s="94"/>
      <c r="DL68" s="94"/>
      <c r="DM68" s="94"/>
      <c r="DN68" s="94"/>
      <c r="DO68" s="94"/>
      <c r="DP68" s="94"/>
      <c r="DQ68" s="94"/>
      <c r="DR68" s="94"/>
      <c r="DS68" s="94"/>
      <c r="DT68" s="94"/>
      <c r="DU68" s="94"/>
      <c r="DV68" s="94"/>
      <c r="DW68" s="94"/>
      <c r="DX68" s="94"/>
      <c r="DY68" s="94"/>
      <c r="DZ68" s="94"/>
      <c r="EA68" s="94"/>
      <c r="EB68" s="94"/>
      <c r="EC68" s="94"/>
      <c r="ED68" s="94"/>
      <c r="EE68" s="94"/>
      <c r="EF68" s="94"/>
      <c r="EG68" s="94"/>
      <c r="EH68" s="94"/>
      <c r="EI68" s="94"/>
      <c r="EJ68" s="94"/>
      <c r="EK68" s="94"/>
      <c r="EL68" s="94"/>
      <c r="EM68" s="94"/>
      <c r="EN68" s="94"/>
      <c r="EO68" s="94"/>
      <c r="EP68" s="94"/>
      <c r="EQ68" s="94"/>
      <c r="ER68" s="94"/>
      <c r="ES68" s="94"/>
      <c r="ET68" s="94"/>
      <c r="EU68" s="94"/>
      <c r="EV68" s="94"/>
      <c r="EW68" s="94"/>
      <c r="EX68" s="94"/>
      <c r="EY68" s="94"/>
      <c r="EZ68" s="94"/>
      <c r="FA68" s="94"/>
      <c r="FB68" s="94"/>
      <c r="FC68" s="94"/>
      <c r="FD68" s="94"/>
      <c r="FE68" s="94"/>
      <c r="FF68" s="94"/>
      <c r="FG68" s="94"/>
      <c r="FH68" s="94"/>
      <c r="FI68" s="94"/>
      <c r="FJ68" s="94"/>
      <c r="FK68" s="94"/>
      <c r="FL68" s="94"/>
      <c r="FM68" s="94"/>
      <c r="FN68" s="94"/>
      <c r="FO68" s="94"/>
      <c r="FP68" s="94"/>
      <c r="FQ68" s="94"/>
      <c r="FR68" s="94"/>
      <c r="FS68" s="94"/>
      <c r="FT68" s="94"/>
      <c r="FU68" s="94"/>
      <c r="FV68" s="94"/>
      <c r="FW68" s="94"/>
      <c r="FX68" s="94"/>
      <c r="FY68" s="94"/>
      <c r="FZ68" s="94"/>
      <c r="GA68" s="94"/>
      <c r="GB68" s="94"/>
      <c r="GC68" s="94"/>
      <c r="GD68" s="94"/>
      <c r="GE68" s="94"/>
      <c r="GF68" s="94"/>
      <c r="GG68" s="94"/>
      <c r="GH68" s="94"/>
      <c r="GI68" s="94"/>
      <c r="GJ68" s="94"/>
      <c r="GK68" s="94"/>
      <c r="GL68" s="94"/>
      <c r="GM68" s="94"/>
      <c r="GN68" s="94"/>
      <c r="GO68" s="94"/>
      <c r="GP68" s="94"/>
      <c r="GQ68" s="94"/>
      <c r="GR68" s="94"/>
      <c r="GS68" s="94"/>
      <c r="GT68" s="94"/>
      <c r="GU68" s="94"/>
      <c r="GV68" s="94"/>
      <c r="GW68" s="94"/>
      <c r="GX68" s="94"/>
      <c r="GY68" s="94"/>
      <c r="GZ68" s="94"/>
      <c r="HA68" s="94"/>
      <c r="HB68" s="94"/>
      <c r="HC68" s="94"/>
      <c r="HD68" s="94"/>
      <c r="HE68" s="94"/>
      <c r="HF68" s="94"/>
      <c r="HG68" s="94"/>
      <c r="HH68" s="94"/>
      <c r="HI68" s="94"/>
      <c r="HJ68" s="94"/>
      <c r="HK68" s="94"/>
      <c r="HL68" s="94"/>
      <c r="HM68" s="94"/>
      <c r="HN68" s="94"/>
      <c r="HO68" s="94"/>
      <c r="HP68" s="94"/>
      <c r="HQ68" s="94"/>
      <c r="HR68" s="94"/>
      <c r="HS68" s="94"/>
      <c r="HT68" s="94"/>
      <c r="HU68" s="94"/>
      <c r="HV68" s="94"/>
      <c r="HW68" s="94"/>
      <c r="HX68" s="94"/>
      <c r="HY68" s="94"/>
      <c r="HZ68" s="94"/>
      <c r="IA68" s="94"/>
      <c r="IB68" s="94"/>
      <c r="IC68" s="94"/>
      <c r="ID68" s="94"/>
      <c r="IE68" s="94"/>
      <c r="IF68" s="94"/>
      <c r="IG68" s="94"/>
      <c r="IH68" s="94"/>
      <c r="II68" s="94"/>
      <c r="IJ68" s="94"/>
      <c r="IK68" s="94"/>
      <c r="IL68" s="94"/>
      <c r="IM68" s="94"/>
      <c r="IN68" s="94"/>
      <c r="IO68" s="94"/>
      <c r="IP68" s="94"/>
      <c r="IQ68" s="94"/>
      <c r="IR68" s="94"/>
      <c r="IS68" s="94"/>
      <c r="IT68" s="94"/>
      <c r="IU68" s="94"/>
    </row>
    <row r="69" spans="1:255" s="95" customFormat="1" ht="12" customHeight="1" x14ac:dyDescent="0.25">
      <c r="A69" s="87"/>
      <c r="B69" s="119" t="s">
        <v>83</v>
      </c>
      <c r="C69" s="120" t="s">
        <v>73</v>
      </c>
      <c r="D69" s="120">
        <v>0.5</v>
      </c>
      <c r="E69" s="120" t="s">
        <v>102</v>
      </c>
      <c r="F69" s="121">
        <v>22000</v>
      </c>
      <c r="G69" s="122">
        <f t="shared" si="3"/>
        <v>11000</v>
      </c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4"/>
      <c r="DA69" s="94"/>
      <c r="DB69" s="94"/>
      <c r="DC69" s="94"/>
      <c r="DD69" s="94"/>
      <c r="DE69" s="94"/>
      <c r="DF69" s="94"/>
      <c r="DG69" s="94"/>
      <c r="DH69" s="94"/>
      <c r="DI69" s="94"/>
      <c r="DJ69" s="94"/>
      <c r="DK69" s="94"/>
      <c r="DL69" s="94"/>
      <c r="DM69" s="94"/>
      <c r="DN69" s="94"/>
      <c r="DO69" s="94"/>
      <c r="DP69" s="94"/>
      <c r="DQ69" s="94"/>
      <c r="DR69" s="94"/>
      <c r="DS69" s="94"/>
      <c r="DT69" s="94"/>
      <c r="DU69" s="94"/>
      <c r="DV69" s="94"/>
      <c r="DW69" s="94"/>
      <c r="DX69" s="94"/>
      <c r="DY69" s="94"/>
      <c r="DZ69" s="94"/>
      <c r="EA69" s="94"/>
      <c r="EB69" s="94"/>
      <c r="EC69" s="94"/>
      <c r="ED69" s="94"/>
      <c r="EE69" s="94"/>
      <c r="EF69" s="94"/>
      <c r="EG69" s="94"/>
      <c r="EH69" s="94"/>
      <c r="EI69" s="94"/>
      <c r="EJ69" s="94"/>
      <c r="EK69" s="94"/>
      <c r="EL69" s="94"/>
      <c r="EM69" s="94"/>
      <c r="EN69" s="94"/>
      <c r="EO69" s="94"/>
      <c r="EP69" s="94"/>
      <c r="EQ69" s="94"/>
      <c r="ER69" s="94"/>
      <c r="ES69" s="94"/>
      <c r="ET69" s="94"/>
      <c r="EU69" s="94"/>
      <c r="EV69" s="94"/>
      <c r="EW69" s="94"/>
      <c r="EX69" s="94"/>
      <c r="EY69" s="94"/>
      <c r="EZ69" s="94"/>
      <c r="FA69" s="94"/>
      <c r="FB69" s="94"/>
      <c r="FC69" s="94"/>
      <c r="FD69" s="94"/>
      <c r="FE69" s="94"/>
      <c r="FF69" s="94"/>
      <c r="FG69" s="94"/>
      <c r="FH69" s="94"/>
      <c r="FI69" s="94"/>
      <c r="FJ69" s="94"/>
      <c r="FK69" s="94"/>
      <c r="FL69" s="94"/>
      <c r="FM69" s="94"/>
      <c r="FN69" s="94"/>
      <c r="FO69" s="94"/>
      <c r="FP69" s="94"/>
      <c r="FQ69" s="94"/>
      <c r="FR69" s="94"/>
      <c r="FS69" s="94"/>
      <c r="FT69" s="94"/>
      <c r="FU69" s="94"/>
      <c r="FV69" s="94"/>
      <c r="FW69" s="94"/>
      <c r="FX69" s="94"/>
      <c r="FY69" s="94"/>
      <c r="FZ69" s="94"/>
      <c r="GA69" s="94"/>
      <c r="GB69" s="94"/>
      <c r="GC69" s="94"/>
      <c r="GD69" s="94"/>
      <c r="GE69" s="94"/>
      <c r="GF69" s="94"/>
      <c r="GG69" s="94"/>
      <c r="GH69" s="94"/>
      <c r="GI69" s="94"/>
      <c r="GJ69" s="94"/>
      <c r="GK69" s="94"/>
      <c r="GL69" s="94"/>
      <c r="GM69" s="94"/>
      <c r="GN69" s="94"/>
      <c r="GO69" s="94"/>
      <c r="GP69" s="94"/>
      <c r="GQ69" s="94"/>
      <c r="GR69" s="94"/>
      <c r="GS69" s="94"/>
      <c r="GT69" s="94"/>
      <c r="GU69" s="94"/>
      <c r="GV69" s="94"/>
      <c r="GW69" s="94"/>
      <c r="GX69" s="94"/>
      <c r="GY69" s="94"/>
      <c r="GZ69" s="94"/>
      <c r="HA69" s="94"/>
      <c r="HB69" s="94"/>
      <c r="HC69" s="94"/>
      <c r="HD69" s="94"/>
      <c r="HE69" s="94"/>
      <c r="HF69" s="94"/>
      <c r="HG69" s="94"/>
      <c r="HH69" s="94"/>
      <c r="HI69" s="94"/>
      <c r="HJ69" s="94"/>
      <c r="HK69" s="94"/>
      <c r="HL69" s="94"/>
      <c r="HM69" s="94"/>
      <c r="HN69" s="94"/>
      <c r="HO69" s="94"/>
      <c r="HP69" s="94"/>
      <c r="HQ69" s="94"/>
      <c r="HR69" s="94"/>
      <c r="HS69" s="94"/>
      <c r="HT69" s="94"/>
      <c r="HU69" s="94"/>
      <c r="HV69" s="94"/>
      <c r="HW69" s="94"/>
      <c r="HX69" s="94"/>
      <c r="HY69" s="94"/>
      <c r="HZ69" s="94"/>
      <c r="IA69" s="94"/>
      <c r="IB69" s="94"/>
      <c r="IC69" s="94"/>
      <c r="ID69" s="94"/>
      <c r="IE69" s="94"/>
      <c r="IF69" s="94"/>
      <c r="IG69" s="94"/>
      <c r="IH69" s="94"/>
      <c r="II69" s="94"/>
      <c r="IJ69" s="94"/>
      <c r="IK69" s="94"/>
      <c r="IL69" s="94"/>
      <c r="IM69" s="94"/>
      <c r="IN69" s="94"/>
      <c r="IO69" s="94"/>
      <c r="IP69" s="94"/>
      <c r="IQ69" s="94"/>
      <c r="IR69" s="94"/>
      <c r="IS69" s="94"/>
      <c r="IT69" s="94"/>
      <c r="IU69" s="94"/>
    </row>
    <row r="70" spans="1:255" s="95" customFormat="1" ht="12" customHeight="1" x14ac:dyDescent="0.25">
      <c r="A70" s="87"/>
      <c r="B70" s="119" t="s">
        <v>130</v>
      </c>
      <c r="C70" s="120" t="s">
        <v>106</v>
      </c>
      <c r="D70" s="120">
        <v>0.17</v>
      </c>
      <c r="E70" s="120" t="s">
        <v>123</v>
      </c>
      <c r="F70" s="121">
        <v>108156</v>
      </c>
      <c r="G70" s="122">
        <f t="shared" si="3"/>
        <v>18386.52</v>
      </c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  <c r="CV70" s="94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4"/>
      <c r="FX70" s="94"/>
      <c r="FY70" s="94"/>
      <c r="FZ70" s="94"/>
      <c r="GA70" s="94"/>
      <c r="GB70" s="94"/>
      <c r="GC70" s="94"/>
      <c r="GD70" s="94"/>
      <c r="GE70" s="94"/>
      <c r="GF70" s="94"/>
      <c r="GG70" s="94"/>
      <c r="GH70" s="94"/>
      <c r="GI70" s="94"/>
      <c r="GJ70" s="94"/>
      <c r="GK70" s="94"/>
      <c r="GL70" s="94"/>
      <c r="GM70" s="94"/>
      <c r="GN70" s="94"/>
      <c r="GO70" s="94"/>
      <c r="GP70" s="94"/>
      <c r="GQ70" s="94"/>
      <c r="GR70" s="94"/>
      <c r="GS70" s="94"/>
      <c r="GT70" s="94"/>
      <c r="GU70" s="94"/>
      <c r="GV70" s="94"/>
      <c r="GW70" s="94"/>
      <c r="GX70" s="94"/>
      <c r="GY70" s="94"/>
      <c r="GZ70" s="94"/>
      <c r="HA70" s="94"/>
      <c r="HB70" s="94"/>
      <c r="HC70" s="94"/>
      <c r="HD70" s="94"/>
      <c r="HE70" s="94"/>
      <c r="HF70" s="94"/>
      <c r="HG70" s="94"/>
      <c r="HH70" s="94"/>
      <c r="HI70" s="94"/>
      <c r="HJ70" s="94"/>
      <c r="HK70" s="94"/>
      <c r="HL70" s="94"/>
      <c r="HM70" s="94"/>
      <c r="HN70" s="94"/>
      <c r="HO70" s="94"/>
      <c r="HP70" s="94"/>
      <c r="HQ70" s="94"/>
      <c r="HR70" s="94"/>
      <c r="HS70" s="94"/>
      <c r="HT70" s="94"/>
      <c r="HU70" s="94"/>
      <c r="HV70" s="94"/>
      <c r="HW70" s="94"/>
      <c r="HX70" s="94"/>
      <c r="HY70" s="94"/>
      <c r="HZ70" s="94"/>
      <c r="IA70" s="94"/>
      <c r="IB70" s="94"/>
      <c r="IC70" s="94"/>
      <c r="ID70" s="94"/>
      <c r="IE70" s="94"/>
      <c r="IF70" s="94"/>
      <c r="IG70" s="94"/>
      <c r="IH70" s="94"/>
      <c r="II70" s="94"/>
      <c r="IJ70" s="94"/>
      <c r="IK70" s="94"/>
      <c r="IL70" s="94"/>
      <c r="IM70" s="94"/>
      <c r="IN70" s="94"/>
      <c r="IO70" s="94"/>
      <c r="IP70" s="94"/>
      <c r="IQ70" s="94"/>
      <c r="IR70" s="94"/>
      <c r="IS70" s="94"/>
      <c r="IT70" s="94"/>
      <c r="IU70" s="94"/>
    </row>
    <row r="71" spans="1:255" s="95" customFormat="1" ht="12" customHeight="1" x14ac:dyDescent="0.25">
      <c r="A71" s="87"/>
      <c r="B71" s="119" t="s">
        <v>115</v>
      </c>
      <c r="C71" s="120" t="s">
        <v>106</v>
      </c>
      <c r="D71" s="120">
        <v>0.5</v>
      </c>
      <c r="E71" s="120" t="s">
        <v>123</v>
      </c>
      <c r="F71" s="121">
        <v>25000</v>
      </c>
      <c r="G71" s="122">
        <f t="shared" si="3"/>
        <v>12500</v>
      </c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4"/>
      <c r="BT71" s="94"/>
      <c r="BU71" s="94"/>
      <c r="BV71" s="94"/>
      <c r="BW71" s="94"/>
      <c r="BX71" s="94"/>
      <c r="BY71" s="94"/>
      <c r="BZ71" s="94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94"/>
      <c r="CO71" s="94"/>
      <c r="CP71" s="94"/>
      <c r="CQ71" s="94"/>
      <c r="CR71" s="94"/>
      <c r="CS71" s="94"/>
      <c r="CT71" s="94"/>
      <c r="CU71" s="94"/>
      <c r="CV71" s="94"/>
      <c r="CW71" s="94"/>
      <c r="CX71" s="94"/>
      <c r="CY71" s="94"/>
      <c r="CZ71" s="94"/>
      <c r="DA71" s="94"/>
      <c r="DB71" s="94"/>
      <c r="DC71" s="94"/>
      <c r="DD71" s="94"/>
      <c r="DE71" s="94"/>
      <c r="DF71" s="94"/>
      <c r="DG71" s="94"/>
      <c r="DH71" s="94"/>
      <c r="DI71" s="94"/>
      <c r="DJ71" s="94"/>
      <c r="DK71" s="94"/>
      <c r="DL71" s="94"/>
      <c r="DM71" s="94"/>
      <c r="DN71" s="94"/>
      <c r="DO71" s="94"/>
      <c r="DP71" s="94"/>
      <c r="DQ71" s="94"/>
      <c r="DR71" s="94"/>
      <c r="DS71" s="94"/>
      <c r="DT71" s="94"/>
      <c r="DU71" s="94"/>
      <c r="DV71" s="94"/>
      <c r="DW71" s="94"/>
      <c r="DX71" s="94"/>
      <c r="DY71" s="94"/>
      <c r="DZ71" s="94"/>
      <c r="EA71" s="94"/>
      <c r="EB71" s="94"/>
      <c r="EC71" s="94"/>
      <c r="ED71" s="94"/>
      <c r="EE71" s="94"/>
      <c r="EF71" s="94"/>
      <c r="EG71" s="94"/>
      <c r="EH71" s="94"/>
      <c r="EI71" s="94"/>
      <c r="EJ71" s="94"/>
      <c r="EK71" s="94"/>
      <c r="EL71" s="94"/>
      <c r="EM71" s="94"/>
      <c r="EN71" s="94"/>
      <c r="EO71" s="94"/>
      <c r="EP71" s="94"/>
      <c r="EQ71" s="94"/>
      <c r="ER71" s="94"/>
      <c r="ES71" s="94"/>
      <c r="ET71" s="94"/>
      <c r="EU71" s="94"/>
      <c r="EV71" s="94"/>
      <c r="EW71" s="94"/>
      <c r="EX71" s="94"/>
      <c r="EY71" s="94"/>
      <c r="EZ71" s="94"/>
      <c r="FA71" s="94"/>
      <c r="FB71" s="94"/>
      <c r="FC71" s="94"/>
      <c r="FD71" s="94"/>
      <c r="FE71" s="94"/>
      <c r="FF71" s="94"/>
      <c r="FG71" s="94"/>
      <c r="FH71" s="94"/>
      <c r="FI71" s="94"/>
      <c r="FJ71" s="94"/>
      <c r="FK71" s="94"/>
      <c r="FL71" s="94"/>
      <c r="FM71" s="94"/>
      <c r="FN71" s="94"/>
      <c r="FO71" s="94"/>
      <c r="FP71" s="94"/>
      <c r="FQ71" s="94"/>
      <c r="FR71" s="94"/>
      <c r="FS71" s="94"/>
      <c r="FT71" s="94"/>
      <c r="FU71" s="94"/>
      <c r="FV71" s="94"/>
      <c r="FW71" s="94"/>
      <c r="FX71" s="94"/>
      <c r="FY71" s="94"/>
      <c r="FZ71" s="94"/>
      <c r="GA71" s="94"/>
      <c r="GB71" s="94"/>
      <c r="GC71" s="94"/>
      <c r="GD71" s="94"/>
      <c r="GE71" s="94"/>
      <c r="GF71" s="94"/>
      <c r="GG71" s="94"/>
      <c r="GH71" s="94"/>
      <c r="GI71" s="94"/>
      <c r="GJ71" s="94"/>
      <c r="GK71" s="94"/>
      <c r="GL71" s="94"/>
      <c r="GM71" s="94"/>
      <c r="GN71" s="94"/>
      <c r="GO71" s="94"/>
      <c r="GP71" s="94"/>
      <c r="GQ71" s="94"/>
      <c r="GR71" s="94"/>
      <c r="GS71" s="94"/>
      <c r="GT71" s="94"/>
      <c r="GU71" s="94"/>
      <c r="GV71" s="94"/>
      <c r="GW71" s="94"/>
      <c r="GX71" s="94"/>
      <c r="GY71" s="94"/>
      <c r="GZ71" s="94"/>
      <c r="HA71" s="94"/>
      <c r="HB71" s="94"/>
      <c r="HC71" s="94"/>
      <c r="HD71" s="94"/>
      <c r="HE71" s="94"/>
      <c r="HF71" s="94"/>
      <c r="HG71" s="94"/>
      <c r="HH71" s="94"/>
      <c r="HI71" s="94"/>
      <c r="HJ71" s="94"/>
      <c r="HK71" s="94"/>
      <c r="HL71" s="94"/>
      <c r="HM71" s="94"/>
      <c r="HN71" s="94"/>
      <c r="HO71" s="94"/>
      <c r="HP71" s="94"/>
      <c r="HQ71" s="94"/>
      <c r="HR71" s="94"/>
      <c r="HS71" s="94"/>
      <c r="HT71" s="94"/>
      <c r="HU71" s="94"/>
      <c r="HV71" s="94"/>
      <c r="HW71" s="94"/>
      <c r="HX71" s="94"/>
      <c r="HY71" s="94"/>
      <c r="HZ71" s="94"/>
      <c r="IA71" s="94"/>
      <c r="IB71" s="94"/>
      <c r="IC71" s="94"/>
      <c r="ID71" s="94"/>
      <c r="IE71" s="94"/>
      <c r="IF71" s="94"/>
      <c r="IG71" s="94"/>
      <c r="IH71" s="94"/>
      <c r="II71" s="94"/>
      <c r="IJ71" s="94"/>
      <c r="IK71" s="94"/>
      <c r="IL71" s="94"/>
      <c r="IM71" s="94"/>
      <c r="IN71" s="94"/>
      <c r="IO71" s="94"/>
      <c r="IP71" s="94"/>
      <c r="IQ71" s="94"/>
      <c r="IR71" s="94"/>
      <c r="IS71" s="94"/>
      <c r="IT71" s="94"/>
      <c r="IU71" s="94"/>
    </row>
    <row r="72" spans="1:255" s="95" customFormat="1" ht="12" customHeight="1" x14ac:dyDescent="0.25">
      <c r="A72" s="87"/>
      <c r="B72" s="119" t="s">
        <v>90</v>
      </c>
      <c r="C72" s="120"/>
      <c r="D72" s="120"/>
      <c r="E72" s="120"/>
      <c r="F72" s="121"/>
      <c r="G72" s="122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94"/>
      <c r="BR72" s="94"/>
      <c r="BS72" s="94"/>
      <c r="BT72" s="94"/>
      <c r="BU72" s="94"/>
      <c r="BV72" s="94"/>
      <c r="BW72" s="94"/>
      <c r="BX72" s="94"/>
      <c r="BY72" s="94"/>
      <c r="BZ72" s="94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/>
      <c r="CV72" s="94"/>
      <c r="CW72" s="94"/>
      <c r="CX72" s="94"/>
      <c r="CY72" s="94"/>
      <c r="CZ72" s="94"/>
      <c r="DA72" s="94"/>
      <c r="DB72" s="94"/>
      <c r="DC72" s="94"/>
      <c r="DD72" s="94"/>
      <c r="DE72" s="94"/>
      <c r="DF72" s="94"/>
      <c r="DG72" s="94"/>
      <c r="DH72" s="94"/>
      <c r="DI72" s="94"/>
      <c r="DJ72" s="94"/>
      <c r="DK72" s="94"/>
      <c r="DL72" s="94"/>
      <c r="DM72" s="94"/>
      <c r="DN72" s="94"/>
      <c r="DO72" s="94"/>
      <c r="DP72" s="94"/>
      <c r="DQ72" s="94"/>
      <c r="DR72" s="94"/>
      <c r="DS72" s="94"/>
      <c r="DT72" s="94"/>
      <c r="DU72" s="94"/>
      <c r="DV72" s="94"/>
      <c r="DW72" s="94"/>
      <c r="DX72" s="94"/>
      <c r="DY72" s="94"/>
      <c r="DZ72" s="94"/>
      <c r="EA72" s="94"/>
      <c r="EB72" s="94"/>
      <c r="EC72" s="94"/>
      <c r="ED72" s="94"/>
      <c r="EE72" s="94"/>
      <c r="EF72" s="94"/>
      <c r="EG72" s="94"/>
      <c r="EH72" s="94"/>
      <c r="EI72" s="94"/>
      <c r="EJ72" s="94"/>
      <c r="EK72" s="94"/>
      <c r="EL72" s="94"/>
      <c r="EM72" s="94"/>
      <c r="EN72" s="94"/>
      <c r="EO72" s="94"/>
      <c r="EP72" s="94"/>
      <c r="EQ72" s="94"/>
      <c r="ER72" s="94"/>
      <c r="ES72" s="94"/>
      <c r="ET72" s="94"/>
      <c r="EU72" s="94"/>
      <c r="EV72" s="94"/>
      <c r="EW72" s="94"/>
      <c r="EX72" s="94"/>
      <c r="EY72" s="94"/>
      <c r="EZ72" s="94"/>
      <c r="FA72" s="94"/>
      <c r="FB72" s="94"/>
      <c r="FC72" s="94"/>
      <c r="FD72" s="94"/>
      <c r="FE72" s="94"/>
      <c r="FF72" s="94"/>
      <c r="FG72" s="94"/>
      <c r="FH72" s="94"/>
      <c r="FI72" s="94"/>
      <c r="FJ72" s="94"/>
      <c r="FK72" s="94"/>
      <c r="FL72" s="94"/>
      <c r="FM72" s="94"/>
      <c r="FN72" s="94"/>
      <c r="FO72" s="94"/>
      <c r="FP72" s="94"/>
      <c r="FQ72" s="94"/>
      <c r="FR72" s="94"/>
      <c r="FS72" s="94"/>
      <c r="FT72" s="94"/>
      <c r="FU72" s="94"/>
      <c r="FV72" s="94"/>
      <c r="FW72" s="94"/>
      <c r="FX72" s="94"/>
      <c r="FY72" s="94"/>
      <c r="FZ72" s="94"/>
      <c r="GA72" s="94"/>
      <c r="GB72" s="94"/>
      <c r="GC72" s="94"/>
      <c r="GD72" s="94"/>
      <c r="GE72" s="94"/>
      <c r="GF72" s="94"/>
      <c r="GG72" s="94"/>
      <c r="GH72" s="94"/>
      <c r="GI72" s="94"/>
      <c r="GJ72" s="94"/>
      <c r="GK72" s="94"/>
      <c r="GL72" s="94"/>
      <c r="GM72" s="94"/>
      <c r="GN72" s="94"/>
      <c r="GO72" s="94"/>
      <c r="GP72" s="94"/>
      <c r="GQ72" s="94"/>
      <c r="GR72" s="94"/>
      <c r="GS72" s="94"/>
      <c r="GT72" s="94"/>
      <c r="GU72" s="94"/>
      <c r="GV72" s="94"/>
      <c r="GW72" s="94"/>
      <c r="GX72" s="94"/>
      <c r="GY72" s="94"/>
      <c r="GZ72" s="94"/>
      <c r="HA72" s="94"/>
      <c r="HB72" s="94"/>
      <c r="HC72" s="94"/>
      <c r="HD72" s="94"/>
      <c r="HE72" s="94"/>
      <c r="HF72" s="94"/>
      <c r="HG72" s="94"/>
      <c r="HH72" s="94"/>
      <c r="HI72" s="94"/>
      <c r="HJ72" s="94"/>
      <c r="HK72" s="94"/>
      <c r="HL72" s="94"/>
      <c r="HM72" s="94"/>
      <c r="HN72" s="94"/>
      <c r="HO72" s="94"/>
      <c r="HP72" s="94"/>
      <c r="HQ72" s="94"/>
      <c r="HR72" s="94"/>
      <c r="HS72" s="94"/>
      <c r="HT72" s="94"/>
      <c r="HU72" s="94"/>
      <c r="HV72" s="94"/>
      <c r="HW72" s="94"/>
      <c r="HX72" s="94"/>
      <c r="HY72" s="94"/>
      <c r="HZ72" s="94"/>
      <c r="IA72" s="94"/>
      <c r="IB72" s="94"/>
      <c r="IC72" s="94"/>
      <c r="ID72" s="94"/>
      <c r="IE72" s="94"/>
      <c r="IF72" s="94"/>
      <c r="IG72" s="94"/>
      <c r="IH72" s="94"/>
      <c r="II72" s="94"/>
      <c r="IJ72" s="94"/>
      <c r="IK72" s="94"/>
      <c r="IL72" s="94"/>
      <c r="IM72" s="94"/>
      <c r="IN72" s="94"/>
      <c r="IO72" s="94"/>
      <c r="IP72" s="94"/>
      <c r="IQ72" s="94"/>
      <c r="IR72" s="94"/>
      <c r="IS72" s="94"/>
      <c r="IT72" s="94"/>
      <c r="IU72" s="94"/>
    </row>
    <row r="73" spans="1:255" s="95" customFormat="1" ht="12" customHeight="1" x14ac:dyDescent="0.25">
      <c r="A73" s="87"/>
      <c r="B73" s="119" t="s">
        <v>112</v>
      </c>
      <c r="C73" s="120" t="s">
        <v>74</v>
      </c>
      <c r="D73" s="120">
        <v>2</v>
      </c>
      <c r="E73" s="120" t="s">
        <v>131</v>
      </c>
      <c r="F73" s="121">
        <v>9000</v>
      </c>
      <c r="G73" s="122">
        <f>+F73*D73</f>
        <v>18000</v>
      </c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4"/>
      <c r="BT73" s="94"/>
      <c r="BU73" s="94"/>
      <c r="BV73" s="94"/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  <c r="CW73" s="94"/>
      <c r="CX73" s="94"/>
      <c r="CY73" s="94"/>
      <c r="CZ73" s="94"/>
      <c r="DA73" s="94"/>
      <c r="DB73" s="94"/>
      <c r="DC73" s="94"/>
      <c r="DD73" s="94"/>
      <c r="DE73" s="94"/>
      <c r="DF73" s="94"/>
      <c r="DG73" s="94"/>
      <c r="DH73" s="94"/>
      <c r="DI73" s="94"/>
      <c r="DJ73" s="94"/>
      <c r="DK73" s="94"/>
      <c r="DL73" s="94"/>
      <c r="DM73" s="94"/>
      <c r="DN73" s="94"/>
      <c r="DO73" s="94"/>
      <c r="DP73" s="94"/>
      <c r="DQ73" s="94"/>
      <c r="DR73" s="94"/>
      <c r="DS73" s="94"/>
      <c r="DT73" s="94"/>
      <c r="DU73" s="94"/>
      <c r="DV73" s="94"/>
      <c r="DW73" s="94"/>
      <c r="DX73" s="94"/>
      <c r="DY73" s="94"/>
      <c r="DZ73" s="94"/>
      <c r="EA73" s="94"/>
      <c r="EB73" s="94"/>
      <c r="EC73" s="94"/>
      <c r="ED73" s="94"/>
      <c r="EE73" s="94"/>
      <c r="EF73" s="94"/>
      <c r="EG73" s="94"/>
      <c r="EH73" s="94"/>
      <c r="EI73" s="94"/>
      <c r="EJ73" s="94"/>
      <c r="EK73" s="94"/>
      <c r="EL73" s="94"/>
      <c r="EM73" s="94"/>
      <c r="EN73" s="94"/>
      <c r="EO73" s="94"/>
      <c r="EP73" s="94"/>
      <c r="EQ73" s="94"/>
      <c r="ER73" s="94"/>
      <c r="ES73" s="94"/>
      <c r="ET73" s="94"/>
      <c r="EU73" s="94"/>
      <c r="EV73" s="94"/>
      <c r="EW73" s="94"/>
      <c r="EX73" s="94"/>
      <c r="EY73" s="94"/>
      <c r="EZ73" s="94"/>
      <c r="FA73" s="94"/>
      <c r="FB73" s="94"/>
      <c r="FC73" s="94"/>
      <c r="FD73" s="94"/>
      <c r="FE73" s="94"/>
      <c r="FF73" s="94"/>
      <c r="FG73" s="94"/>
      <c r="FH73" s="94"/>
      <c r="FI73" s="94"/>
      <c r="FJ73" s="94"/>
      <c r="FK73" s="94"/>
      <c r="FL73" s="94"/>
      <c r="FM73" s="94"/>
      <c r="FN73" s="94"/>
      <c r="FO73" s="94"/>
      <c r="FP73" s="94"/>
      <c r="FQ73" s="94"/>
      <c r="FR73" s="94"/>
      <c r="FS73" s="94"/>
      <c r="FT73" s="94"/>
      <c r="FU73" s="94"/>
      <c r="FV73" s="94"/>
      <c r="FW73" s="94"/>
      <c r="FX73" s="94"/>
      <c r="FY73" s="94"/>
      <c r="FZ73" s="94"/>
      <c r="GA73" s="94"/>
      <c r="GB73" s="94"/>
      <c r="GC73" s="94"/>
      <c r="GD73" s="94"/>
      <c r="GE73" s="94"/>
      <c r="GF73" s="94"/>
      <c r="GG73" s="94"/>
      <c r="GH73" s="94"/>
      <c r="GI73" s="94"/>
      <c r="GJ73" s="94"/>
      <c r="GK73" s="94"/>
      <c r="GL73" s="94"/>
      <c r="GM73" s="94"/>
      <c r="GN73" s="94"/>
      <c r="GO73" s="94"/>
      <c r="GP73" s="94"/>
      <c r="GQ73" s="94"/>
      <c r="GR73" s="94"/>
      <c r="GS73" s="94"/>
      <c r="GT73" s="94"/>
      <c r="GU73" s="94"/>
      <c r="GV73" s="94"/>
      <c r="GW73" s="94"/>
      <c r="GX73" s="94"/>
      <c r="GY73" s="94"/>
      <c r="GZ73" s="94"/>
      <c r="HA73" s="94"/>
      <c r="HB73" s="94"/>
      <c r="HC73" s="94"/>
      <c r="HD73" s="94"/>
      <c r="HE73" s="94"/>
      <c r="HF73" s="94"/>
      <c r="HG73" s="94"/>
      <c r="HH73" s="94"/>
      <c r="HI73" s="94"/>
      <c r="HJ73" s="94"/>
      <c r="HK73" s="94"/>
      <c r="HL73" s="94"/>
      <c r="HM73" s="94"/>
      <c r="HN73" s="94"/>
      <c r="HO73" s="94"/>
      <c r="HP73" s="94"/>
      <c r="HQ73" s="94"/>
      <c r="HR73" s="94"/>
      <c r="HS73" s="94"/>
      <c r="HT73" s="94"/>
      <c r="HU73" s="94"/>
      <c r="HV73" s="94"/>
      <c r="HW73" s="94"/>
      <c r="HX73" s="94"/>
      <c r="HY73" s="94"/>
      <c r="HZ73" s="94"/>
      <c r="IA73" s="94"/>
      <c r="IB73" s="94"/>
      <c r="IC73" s="94"/>
      <c r="ID73" s="94"/>
      <c r="IE73" s="94"/>
      <c r="IF73" s="94"/>
      <c r="IG73" s="94"/>
      <c r="IH73" s="94"/>
      <c r="II73" s="94"/>
      <c r="IJ73" s="94"/>
      <c r="IK73" s="94"/>
      <c r="IL73" s="94"/>
      <c r="IM73" s="94"/>
      <c r="IN73" s="94"/>
      <c r="IO73" s="94"/>
      <c r="IP73" s="94"/>
      <c r="IQ73" s="94"/>
      <c r="IR73" s="94"/>
      <c r="IS73" s="94"/>
      <c r="IT73" s="94"/>
      <c r="IU73" s="94"/>
    </row>
    <row r="74" spans="1:255" s="95" customFormat="1" ht="12" customHeight="1" x14ac:dyDescent="0.25">
      <c r="A74" s="87"/>
      <c r="B74" s="127" t="s">
        <v>65</v>
      </c>
      <c r="C74" s="120"/>
      <c r="D74" s="120"/>
      <c r="E74" s="120"/>
      <c r="F74" s="121"/>
      <c r="G74" s="122" t="s">
        <v>61</v>
      </c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BM74" s="94"/>
      <c r="BN74" s="94"/>
      <c r="BO74" s="94"/>
      <c r="BP74" s="94"/>
      <c r="BQ74" s="94"/>
      <c r="BR74" s="94"/>
      <c r="BS74" s="94"/>
      <c r="BT74" s="94"/>
      <c r="BU74" s="94"/>
      <c r="BV74" s="94"/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  <c r="CO74" s="94"/>
      <c r="CP74" s="94"/>
      <c r="CQ74" s="94"/>
      <c r="CR74" s="94"/>
      <c r="CS74" s="94"/>
      <c r="CT74" s="94"/>
      <c r="CU74" s="94"/>
      <c r="CV74" s="94"/>
      <c r="CW74" s="94"/>
      <c r="CX74" s="94"/>
      <c r="CY74" s="94"/>
      <c r="CZ74" s="94"/>
      <c r="DA74" s="94"/>
      <c r="DB74" s="94"/>
      <c r="DC74" s="94"/>
      <c r="DD74" s="94"/>
      <c r="DE74" s="94"/>
      <c r="DF74" s="94"/>
      <c r="DG74" s="94"/>
      <c r="DH74" s="94"/>
      <c r="DI74" s="94"/>
      <c r="DJ74" s="94"/>
      <c r="DK74" s="94"/>
      <c r="DL74" s="94"/>
      <c r="DM74" s="94"/>
      <c r="DN74" s="94"/>
      <c r="DO74" s="94"/>
      <c r="DP74" s="94"/>
      <c r="DQ74" s="94"/>
      <c r="DR74" s="94"/>
      <c r="DS74" s="94"/>
      <c r="DT74" s="94"/>
      <c r="DU74" s="94"/>
      <c r="DV74" s="94"/>
      <c r="DW74" s="94"/>
      <c r="DX74" s="94"/>
      <c r="DY74" s="94"/>
      <c r="DZ74" s="94"/>
      <c r="EA74" s="94"/>
      <c r="EB74" s="94"/>
      <c r="EC74" s="94"/>
      <c r="ED74" s="94"/>
      <c r="EE74" s="94"/>
      <c r="EF74" s="94"/>
      <c r="EG74" s="94"/>
      <c r="EH74" s="94"/>
      <c r="EI74" s="94"/>
      <c r="EJ74" s="94"/>
      <c r="EK74" s="94"/>
      <c r="EL74" s="94"/>
      <c r="EM74" s="94"/>
      <c r="EN74" s="94"/>
      <c r="EO74" s="94"/>
      <c r="EP74" s="94"/>
      <c r="EQ74" s="94"/>
      <c r="ER74" s="94"/>
      <c r="ES74" s="94"/>
      <c r="ET74" s="94"/>
      <c r="EU74" s="94"/>
      <c r="EV74" s="94"/>
      <c r="EW74" s="94"/>
      <c r="EX74" s="94"/>
      <c r="EY74" s="94"/>
      <c r="EZ74" s="94"/>
      <c r="FA74" s="94"/>
      <c r="FB74" s="94"/>
      <c r="FC74" s="94"/>
      <c r="FD74" s="94"/>
      <c r="FE74" s="94"/>
      <c r="FF74" s="94"/>
      <c r="FG74" s="94"/>
      <c r="FH74" s="94"/>
      <c r="FI74" s="94"/>
      <c r="FJ74" s="94"/>
      <c r="FK74" s="94"/>
      <c r="FL74" s="94"/>
      <c r="FM74" s="94"/>
      <c r="FN74" s="94"/>
      <c r="FO74" s="94"/>
      <c r="FP74" s="94"/>
      <c r="FQ74" s="94"/>
      <c r="FR74" s="94"/>
      <c r="FS74" s="94"/>
      <c r="FT74" s="94"/>
      <c r="FU74" s="94"/>
      <c r="FV74" s="94"/>
      <c r="FW74" s="94"/>
      <c r="FX74" s="94"/>
      <c r="FY74" s="94"/>
      <c r="FZ74" s="94"/>
      <c r="GA74" s="94"/>
      <c r="GB74" s="94"/>
      <c r="GC74" s="94"/>
      <c r="GD74" s="94"/>
      <c r="GE74" s="94"/>
      <c r="GF74" s="94"/>
      <c r="GG74" s="94"/>
      <c r="GH74" s="94"/>
      <c r="GI74" s="94"/>
      <c r="GJ74" s="94"/>
      <c r="GK74" s="94"/>
      <c r="GL74" s="94"/>
      <c r="GM74" s="94"/>
      <c r="GN74" s="94"/>
      <c r="GO74" s="94"/>
      <c r="GP74" s="94"/>
      <c r="GQ74" s="94"/>
      <c r="GR74" s="94"/>
      <c r="GS74" s="94"/>
      <c r="GT74" s="94"/>
      <c r="GU74" s="94"/>
      <c r="GV74" s="94"/>
      <c r="GW74" s="94"/>
      <c r="GX74" s="94"/>
      <c r="GY74" s="94"/>
      <c r="GZ74" s="94"/>
      <c r="HA74" s="94"/>
      <c r="HB74" s="94"/>
      <c r="HC74" s="94"/>
      <c r="HD74" s="94"/>
      <c r="HE74" s="94"/>
      <c r="HF74" s="94"/>
      <c r="HG74" s="94"/>
      <c r="HH74" s="94"/>
      <c r="HI74" s="94"/>
      <c r="HJ74" s="94"/>
      <c r="HK74" s="94"/>
      <c r="HL74" s="94"/>
      <c r="HM74" s="94"/>
      <c r="HN74" s="94"/>
      <c r="HO74" s="94"/>
      <c r="HP74" s="94"/>
      <c r="HQ74" s="94"/>
      <c r="HR74" s="94"/>
      <c r="HS74" s="94"/>
      <c r="HT74" s="94"/>
      <c r="HU74" s="94"/>
      <c r="HV74" s="94"/>
      <c r="HW74" s="94"/>
      <c r="HX74" s="94"/>
      <c r="HY74" s="94"/>
      <c r="HZ74" s="94"/>
      <c r="IA74" s="94"/>
      <c r="IB74" s="94"/>
      <c r="IC74" s="94"/>
      <c r="ID74" s="94"/>
      <c r="IE74" s="94"/>
      <c r="IF74" s="94"/>
      <c r="IG74" s="94"/>
      <c r="IH74" s="94"/>
      <c r="II74" s="94"/>
      <c r="IJ74" s="94"/>
      <c r="IK74" s="94"/>
      <c r="IL74" s="94"/>
      <c r="IM74" s="94"/>
      <c r="IN74" s="94"/>
      <c r="IO74" s="94"/>
      <c r="IP74" s="94"/>
      <c r="IQ74" s="94"/>
      <c r="IR74" s="94"/>
      <c r="IS74" s="94"/>
      <c r="IT74" s="94"/>
      <c r="IU74" s="94"/>
    </row>
    <row r="75" spans="1:255" s="95" customFormat="1" ht="12" customHeight="1" x14ac:dyDescent="0.25">
      <c r="A75" s="87"/>
      <c r="B75" s="119" t="s">
        <v>107</v>
      </c>
      <c r="C75" s="120" t="s">
        <v>106</v>
      </c>
      <c r="D75" s="120">
        <v>0.2</v>
      </c>
      <c r="E75" s="120" t="s">
        <v>84</v>
      </c>
      <c r="F75" s="121">
        <v>45450</v>
      </c>
      <c r="G75" s="122">
        <f>+F75*D75</f>
        <v>9090</v>
      </c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4"/>
      <c r="BS75" s="94"/>
      <c r="BT75" s="94"/>
      <c r="BU75" s="94"/>
      <c r="BV75" s="94"/>
      <c r="BW75" s="94"/>
      <c r="BX75" s="94"/>
      <c r="BY75" s="94"/>
      <c r="BZ75" s="94"/>
      <c r="CA75" s="94"/>
      <c r="CB75" s="94"/>
      <c r="CC75" s="94"/>
      <c r="CD75" s="94"/>
      <c r="CE75" s="94"/>
      <c r="CF75" s="94"/>
      <c r="CG75" s="94"/>
      <c r="CH75" s="94"/>
      <c r="CI75" s="94"/>
      <c r="CJ75" s="94"/>
      <c r="CK75" s="94"/>
      <c r="CL75" s="94"/>
      <c r="CM75" s="94"/>
      <c r="CN75" s="94"/>
      <c r="CO75" s="94"/>
      <c r="CP75" s="94"/>
      <c r="CQ75" s="94"/>
      <c r="CR75" s="94"/>
      <c r="CS75" s="94"/>
      <c r="CT75" s="94"/>
      <c r="CU75" s="94"/>
      <c r="CV75" s="94"/>
      <c r="CW75" s="94"/>
      <c r="CX75" s="94"/>
      <c r="CY75" s="94"/>
      <c r="CZ75" s="94"/>
      <c r="DA75" s="94"/>
      <c r="DB75" s="94"/>
      <c r="DC75" s="94"/>
      <c r="DD75" s="94"/>
      <c r="DE75" s="94"/>
      <c r="DF75" s="94"/>
      <c r="DG75" s="94"/>
      <c r="DH75" s="94"/>
      <c r="DI75" s="94"/>
      <c r="DJ75" s="94"/>
      <c r="DK75" s="94"/>
      <c r="DL75" s="94"/>
      <c r="DM75" s="94"/>
      <c r="DN75" s="94"/>
      <c r="DO75" s="94"/>
      <c r="DP75" s="94"/>
      <c r="DQ75" s="94"/>
      <c r="DR75" s="94"/>
      <c r="DS75" s="94"/>
      <c r="DT75" s="94"/>
      <c r="DU75" s="94"/>
      <c r="DV75" s="94"/>
      <c r="DW75" s="94"/>
      <c r="DX75" s="94"/>
      <c r="DY75" s="94"/>
      <c r="DZ75" s="94"/>
      <c r="EA75" s="94"/>
      <c r="EB75" s="94"/>
      <c r="EC75" s="94"/>
      <c r="ED75" s="94"/>
      <c r="EE75" s="94"/>
      <c r="EF75" s="94"/>
      <c r="EG75" s="94"/>
      <c r="EH75" s="94"/>
      <c r="EI75" s="94"/>
      <c r="EJ75" s="94"/>
      <c r="EK75" s="94"/>
      <c r="EL75" s="94"/>
      <c r="EM75" s="94"/>
      <c r="EN75" s="94"/>
      <c r="EO75" s="94"/>
      <c r="EP75" s="94"/>
      <c r="EQ75" s="94"/>
      <c r="ER75" s="94"/>
      <c r="ES75" s="94"/>
      <c r="ET75" s="94"/>
      <c r="EU75" s="94"/>
      <c r="EV75" s="94"/>
      <c r="EW75" s="94"/>
      <c r="EX75" s="94"/>
      <c r="EY75" s="94"/>
      <c r="EZ75" s="94"/>
      <c r="FA75" s="94"/>
      <c r="FB75" s="94"/>
      <c r="FC75" s="94"/>
      <c r="FD75" s="94"/>
      <c r="FE75" s="94"/>
      <c r="FF75" s="94"/>
      <c r="FG75" s="94"/>
      <c r="FH75" s="94"/>
      <c r="FI75" s="94"/>
      <c r="FJ75" s="94"/>
      <c r="FK75" s="94"/>
      <c r="FL75" s="94"/>
      <c r="FM75" s="94"/>
      <c r="FN75" s="94"/>
      <c r="FO75" s="94"/>
      <c r="FP75" s="94"/>
      <c r="FQ75" s="94"/>
      <c r="FR75" s="94"/>
      <c r="FS75" s="94"/>
      <c r="FT75" s="94"/>
      <c r="FU75" s="94"/>
      <c r="FV75" s="94"/>
      <c r="FW75" s="94"/>
      <c r="FX75" s="94"/>
      <c r="FY75" s="94"/>
      <c r="FZ75" s="94"/>
      <c r="GA75" s="94"/>
      <c r="GB75" s="94"/>
      <c r="GC75" s="94"/>
      <c r="GD75" s="94"/>
      <c r="GE75" s="94"/>
      <c r="GF75" s="94"/>
      <c r="GG75" s="94"/>
      <c r="GH75" s="94"/>
      <c r="GI75" s="94"/>
      <c r="GJ75" s="94"/>
      <c r="GK75" s="94"/>
      <c r="GL75" s="94"/>
      <c r="GM75" s="94"/>
      <c r="GN75" s="94"/>
      <c r="GO75" s="94"/>
      <c r="GP75" s="94"/>
      <c r="GQ75" s="94"/>
      <c r="GR75" s="94"/>
      <c r="GS75" s="94"/>
      <c r="GT75" s="94"/>
      <c r="GU75" s="94"/>
      <c r="GV75" s="94"/>
      <c r="GW75" s="94"/>
      <c r="GX75" s="94"/>
      <c r="GY75" s="94"/>
      <c r="GZ75" s="94"/>
      <c r="HA75" s="94"/>
      <c r="HB75" s="94"/>
      <c r="HC75" s="94"/>
      <c r="HD75" s="94"/>
      <c r="HE75" s="94"/>
      <c r="HF75" s="94"/>
      <c r="HG75" s="94"/>
      <c r="HH75" s="94"/>
      <c r="HI75" s="94"/>
      <c r="HJ75" s="94"/>
      <c r="HK75" s="94"/>
      <c r="HL75" s="94"/>
      <c r="HM75" s="94"/>
      <c r="HN75" s="94"/>
      <c r="HO75" s="94"/>
      <c r="HP75" s="94"/>
      <c r="HQ75" s="94"/>
      <c r="HR75" s="94"/>
      <c r="HS75" s="94"/>
      <c r="HT75" s="94"/>
      <c r="HU75" s="94"/>
      <c r="HV75" s="94"/>
      <c r="HW75" s="94"/>
      <c r="HX75" s="94"/>
      <c r="HY75" s="94"/>
      <c r="HZ75" s="94"/>
      <c r="IA75" s="94"/>
      <c r="IB75" s="94"/>
      <c r="IC75" s="94"/>
      <c r="ID75" s="94"/>
      <c r="IE75" s="94"/>
      <c r="IF75" s="94"/>
      <c r="IG75" s="94"/>
      <c r="IH75" s="94"/>
      <c r="II75" s="94"/>
      <c r="IJ75" s="94"/>
      <c r="IK75" s="94"/>
      <c r="IL75" s="94"/>
      <c r="IM75" s="94"/>
      <c r="IN75" s="94"/>
      <c r="IO75" s="94"/>
      <c r="IP75" s="94"/>
      <c r="IQ75" s="94"/>
      <c r="IR75" s="94"/>
      <c r="IS75" s="94"/>
      <c r="IT75" s="94"/>
      <c r="IU75" s="94"/>
    </row>
    <row r="76" spans="1:255" s="95" customFormat="1" ht="12" customHeight="1" x14ac:dyDescent="0.25">
      <c r="A76" s="87"/>
      <c r="B76" s="119" t="s">
        <v>109</v>
      </c>
      <c r="C76" s="120" t="s">
        <v>73</v>
      </c>
      <c r="D76" s="120">
        <v>0.1</v>
      </c>
      <c r="E76" s="120" t="s">
        <v>102</v>
      </c>
      <c r="F76" s="121">
        <v>72680</v>
      </c>
      <c r="G76" s="122">
        <f t="shared" ref="G76:G79" si="4">+F76*D76</f>
        <v>7268</v>
      </c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4"/>
      <c r="BZ76" s="94"/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4"/>
      <c r="CO76" s="94"/>
      <c r="CP76" s="94"/>
      <c r="CQ76" s="94"/>
      <c r="CR76" s="94"/>
      <c r="CS76" s="94"/>
      <c r="CT76" s="94"/>
      <c r="CU76" s="94"/>
      <c r="CV76" s="94"/>
      <c r="CW76" s="94"/>
      <c r="CX76" s="94"/>
      <c r="CY76" s="94"/>
      <c r="CZ76" s="94"/>
      <c r="DA76" s="94"/>
      <c r="DB76" s="94"/>
      <c r="DC76" s="94"/>
      <c r="DD76" s="94"/>
      <c r="DE76" s="94"/>
      <c r="DF76" s="94"/>
      <c r="DG76" s="94"/>
      <c r="DH76" s="94"/>
      <c r="DI76" s="94"/>
      <c r="DJ76" s="94"/>
      <c r="DK76" s="94"/>
      <c r="DL76" s="94"/>
      <c r="DM76" s="94"/>
      <c r="DN76" s="94"/>
      <c r="DO76" s="94"/>
      <c r="DP76" s="94"/>
      <c r="DQ76" s="94"/>
      <c r="DR76" s="94"/>
      <c r="DS76" s="94"/>
      <c r="DT76" s="94"/>
      <c r="DU76" s="94"/>
      <c r="DV76" s="94"/>
      <c r="DW76" s="94"/>
      <c r="DX76" s="94"/>
      <c r="DY76" s="94"/>
      <c r="DZ76" s="94"/>
      <c r="EA76" s="94"/>
      <c r="EB76" s="94"/>
      <c r="EC76" s="94"/>
      <c r="ED76" s="94"/>
      <c r="EE76" s="94"/>
      <c r="EF76" s="94"/>
      <c r="EG76" s="94"/>
      <c r="EH76" s="94"/>
      <c r="EI76" s="94"/>
      <c r="EJ76" s="94"/>
      <c r="EK76" s="94"/>
      <c r="EL76" s="94"/>
      <c r="EM76" s="94"/>
      <c r="EN76" s="94"/>
      <c r="EO76" s="94"/>
      <c r="EP76" s="94"/>
      <c r="EQ76" s="94"/>
      <c r="ER76" s="94"/>
      <c r="ES76" s="94"/>
      <c r="ET76" s="94"/>
      <c r="EU76" s="94"/>
      <c r="EV76" s="94"/>
      <c r="EW76" s="94"/>
      <c r="EX76" s="94"/>
      <c r="EY76" s="94"/>
      <c r="EZ76" s="94"/>
      <c r="FA76" s="94"/>
      <c r="FB76" s="94"/>
      <c r="FC76" s="94"/>
      <c r="FD76" s="94"/>
      <c r="FE76" s="94"/>
      <c r="FF76" s="94"/>
      <c r="FG76" s="94"/>
      <c r="FH76" s="94"/>
      <c r="FI76" s="94"/>
      <c r="FJ76" s="94"/>
      <c r="FK76" s="94"/>
      <c r="FL76" s="94"/>
      <c r="FM76" s="94"/>
      <c r="FN76" s="94"/>
      <c r="FO76" s="94"/>
      <c r="FP76" s="94"/>
      <c r="FQ76" s="94"/>
      <c r="FR76" s="94"/>
      <c r="FS76" s="94"/>
      <c r="FT76" s="94"/>
      <c r="FU76" s="94"/>
      <c r="FV76" s="94"/>
      <c r="FW76" s="94"/>
      <c r="FX76" s="94"/>
      <c r="FY76" s="94"/>
      <c r="FZ76" s="94"/>
      <c r="GA76" s="94"/>
      <c r="GB76" s="94"/>
      <c r="GC76" s="94"/>
      <c r="GD76" s="94"/>
      <c r="GE76" s="94"/>
      <c r="GF76" s="94"/>
      <c r="GG76" s="94"/>
      <c r="GH76" s="94"/>
      <c r="GI76" s="94"/>
      <c r="GJ76" s="94"/>
      <c r="GK76" s="94"/>
      <c r="GL76" s="94"/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4"/>
      <c r="HA76" s="94"/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4"/>
      <c r="HP76" s="94"/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4"/>
      <c r="IE76" s="94"/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4"/>
      <c r="IT76" s="94"/>
      <c r="IU76" s="94"/>
    </row>
    <row r="77" spans="1:255" s="95" customFormat="1" ht="12" customHeight="1" x14ac:dyDescent="0.25">
      <c r="A77" s="87"/>
      <c r="B77" s="119" t="s">
        <v>97</v>
      </c>
      <c r="C77" s="120" t="s">
        <v>74</v>
      </c>
      <c r="D77" s="120">
        <v>0.1</v>
      </c>
      <c r="E77" s="120" t="s">
        <v>102</v>
      </c>
      <c r="F77" s="121">
        <v>130730</v>
      </c>
      <c r="G77" s="122">
        <f>+F77*D77</f>
        <v>13073</v>
      </c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4"/>
      <c r="BN77" s="94"/>
      <c r="BO77" s="94"/>
      <c r="BP77" s="94"/>
      <c r="BQ77" s="94"/>
      <c r="BR77" s="94"/>
      <c r="BS77" s="94"/>
      <c r="BT77" s="94"/>
      <c r="BU77" s="94"/>
      <c r="BV77" s="94"/>
      <c r="BW77" s="94"/>
      <c r="BX77" s="94"/>
      <c r="BY77" s="94"/>
      <c r="BZ77" s="94"/>
      <c r="CA77" s="94"/>
      <c r="CB77" s="94"/>
      <c r="CC77" s="94"/>
      <c r="CD77" s="94"/>
      <c r="CE77" s="94"/>
      <c r="CF77" s="94"/>
      <c r="CG77" s="94"/>
      <c r="CH77" s="94"/>
      <c r="CI77" s="94"/>
      <c r="CJ77" s="94"/>
      <c r="CK77" s="94"/>
      <c r="CL77" s="94"/>
      <c r="CM77" s="94"/>
      <c r="CN77" s="94"/>
      <c r="CO77" s="94"/>
      <c r="CP77" s="94"/>
      <c r="CQ77" s="94"/>
      <c r="CR77" s="94"/>
      <c r="CS77" s="94"/>
      <c r="CT77" s="94"/>
      <c r="CU77" s="94"/>
      <c r="CV77" s="94"/>
      <c r="CW77" s="94"/>
      <c r="CX77" s="94"/>
      <c r="CY77" s="94"/>
      <c r="CZ77" s="94"/>
      <c r="DA77" s="94"/>
      <c r="DB77" s="94"/>
      <c r="DC77" s="94"/>
      <c r="DD77" s="94"/>
      <c r="DE77" s="94"/>
      <c r="DF77" s="94"/>
      <c r="DG77" s="94"/>
      <c r="DH77" s="94"/>
      <c r="DI77" s="94"/>
      <c r="DJ77" s="94"/>
      <c r="DK77" s="94"/>
      <c r="DL77" s="94"/>
      <c r="DM77" s="94"/>
      <c r="DN77" s="94"/>
      <c r="DO77" s="94"/>
      <c r="DP77" s="94"/>
      <c r="DQ77" s="94"/>
      <c r="DR77" s="94"/>
      <c r="DS77" s="94"/>
      <c r="DT77" s="94"/>
      <c r="DU77" s="94"/>
      <c r="DV77" s="94"/>
      <c r="DW77" s="94"/>
      <c r="DX77" s="94"/>
      <c r="DY77" s="94"/>
      <c r="DZ77" s="94"/>
      <c r="EA77" s="94"/>
      <c r="EB77" s="94"/>
      <c r="EC77" s="94"/>
      <c r="ED77" s="94"/>
      <c r="EE77" s="94"/>
      <c r="EF77" s="94"/>
      <c r="EG77" s="94"/>
      <c r="EH77" s="94"/>
      <c r="EI77" s="94"/>
      <c r="EJ77" s="94"/>
      <c r="EK77" s="94"/>
      <c r="EL77" s="94"/>
      <c r="EM77" s="94"/>
      <c r="EN77" s="94"/>
      <c r="EO77" s="94"/>
      <c r="EP77" s="94"/>
      <c r="EQ77" s="94"/>
      <c r="ER77" s="94"/>
      <c r="ES77" s="94"/>
      <c r="ET77" s="94"/>
      <c r="EU77" s="94"/>
      <c r="EV77" s="94"/>
      <c r="EW77" s="94"/>
      <c r="EX77" s="94"/>
      <c r="EY77" s="94"/>
      <c r="EZ77" s="94"/>
      <c r="FA77" s="94"/>
      <c r="FB77" s="94"/>
      <c r="FC77" s="94"/>
      <c r="FD77" s="94"/>
      <c r="FE77" s="94"/>
      <c r="FF77" s="94"/>
      <c r="FG77" s="94"/>
      <c r="FH77" s="94"/>
      <c r="FI77" s="94"/>
      <c r="FJ77" s="94"/>
      <c r="FK77" s="94"/>
      <c r="FL77" s="94"/>
      <c r="FM77" s="94"/>
      <c r="FN77" s="94"/>
      <c r="FO77" s="94"/>
      <c r="FP77" s="94"/>
      <c r="FQ77" s="94"/>
      <c r="FR77" s="94"/>
      <c r="FS77" s="94"/>
      <c r="FT77" s="94"/>
      <c r="FU77" s="94"/>
      <c r="FV77" s="94"/>
      <c r="FW77" s="94"/>
      <c r="FX77" s="94"/>
      <c r="FY77" s="94"/>
      <c r="FZ77" s="94"/>
      <c r="GA77" s="94"/>
      <c r="GB77" s="94"/>
      <c r="GC77" s="94"/>
      <c r="GD77" s="94"/>
      <c r="GE77" s="94"/>
      <c r="GF77" s="94"/>
      <c r="GG77" s="94"/>
      <c r="GH77" s="94"/>
      <c r="GI77" s="94"/>
      <c r="GJ77" s="94"/>
      <c r="GK77" s="94"/>
      <c r="GL77" s="94"/>
      <c r="GM77" s="94"/>
      <c r="GN77" s="94"/>
      <c r="GO77" s="94"/>
      <c r="GP77" s="94"/>
      <c r="GQ77" s="94"/>
      <c r="GR77" s="94"/>
      <c r="GS77" s="94"/>
      <c r="GT77" s="94"/>
      <c r="GU77" s="94"/>
      <c r="GV77" s="94"/>
      <c r="GW77" s="94"/>
      <c r="GX77" s="94"/>
      <c r="GY77" s="94"/>
      <c r="GZ77" s="94"/>
      <c r="HA77" s="94"/>
      <c r="HB77" s="94"/>
      <c r="HC77" s="94"/>
      <c r="HD77" s="94"/>
      <c r="HE77" s="94"/>
      <c r="HF77" s="94"/>
      <c r="HG77" s="94"/>
      <c r="HH77" s="94"/>
      <c r="HI77" s="94"/>
      <c r="HJ77" s="94"/>
      <c r="HK77" s="94"/>
      <c r="HL77" s="94"/>
      <c r="HM77" s="94"/>
      <c r="HN77" s="94"/>
      <c r="HO77" s="94"/>
      <c r="HP77" s="94"/>
      <c r="HQ77" s="94"/>
      <c r="HR77" s="94"/>
      <c r="HS77" s="94"/>
      <c r="HT77" s="94"/>
      <c r="HU77" s="94"/>
      <c r="HV77" s="94"/>
      <c r="HW77" s="94"/>
      <c r="HX77" s="94"/>
      <c r="HY77" s="94"/>
      <c r="HZ77" s="94"/>
      <c r="IA77" s="94"/>
      <c r="IB77" s="94"/>
      <c r="IC77" s="94"/>
      <c r="ID77" s="94"/>
      <c r="IE77" s="94"/>
      <c r="IF77" s="94"/>
      <c r="IG77" s="94"/>
      <c r="IH77" s="94"/>
      <c r="II77" s="94"/>
      <c r="IJ77" s="94"/>
      <c r="IK77" s="94"/>
      <c r="IL77" s="94"/>
      <c r="IM77" s="94"/>
      <c r="IN77" s="94"/>
      <c r="IO77" s="94"/>
      <c r="IP77" s="94"/>
      <c r="IQ77" s="94"/>
      <c r="IR77" s="94"/>
      <c r="IS77" s="94"/>
      <c r="IT77" s="94"/>
      <c r="IU77" s="94"/>
    </row>
    <row r="78" spans="1:255" s="95" customFormat="1" ht="12" customHeight="1" x14ac:dyDescent="0.25">
      <c r="A78" s="87"/>
      <c r="B78" s="119" t="s">
        <v>109</v>
      </c>
      <c r="C78" s="120" t="s">
        <v>73</v>
      </c>
      <c r="D78" s="120">
        <v>0.1</v>
      </c>
      <c r="E78" s="120" t="s">
        <v>102</v>
      </c>
      <c r="F78" s="121">
        <v>72680</v>
      </c>
      <c r="G78" s="122">
        <f t="shared" si="4"/>
        <v>7268</v>
      </c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BM78" s="94"/>
      <c r="BN78" s="94"/>
      <c r="BO78" s="94"/>
      <c r="BP78" s="94"/>
      <c r="BQ78" s="94"/>
      <c r="BR78" s="94"/>
      <c r="BS78" s="94"/>
      <c r="BT78" s="94"/>
      <c r="BU78" s="94"/>
      <c r="BV78" s="94"/>
      <c r="BW78" s="94"/>
      <c r="BX78" s="94"/>
      <c r="BY78" s="94"/>
      <c r="BZ78" s="94"/>
      <c r="CA78" s="94"/>
      <c r="CB78" s="94"/>
      <c r="CC78" s="94"/>
      <c r="CD78" s="94"/>
      <c r="CE78" s="94"/>
      <c r="CF78" s="94"/>
      <c r="CG78" s="94"/>
      <c r="CH78" s="94"/>
      <c r="CI78" s="94"/>
      <c r="CJ78" s="94"/>
      <c r="CK78" s="94"/>
      <c r="CL78" s="94"/>
      <c r="CM78" s="94"/>
      <c r="CN78" s="94"/>
      <c r="CO78" s="94"/>
      <c r="CP78" s="94"/>
      <c r="CQ78" s="94"/>
      <c r="CR78" s="94"/>
      <c r="CS78" s="94"/>
      <c r="CT78" s="94"/>
      <c r="CU78" s="94"/>
      <c r="CV78" s="94"/>
      <c r="CW78" s="94"/>
      <c r="CX78" s="94"/>
      <c r="CY78" s="94"/>
      <c r="CZ78" s="94"/>
      <c r="DA78" s="94"/>
      <c r="DB78" s="94"/>
      <c r="DC78" s="94"/>
      <c r="DD78" s="94"/>
      <c r="DE78" s="94"/>
      <c r="DF78" s="94"/>
      <c r="DG78" s="94"/>
      <c r="DH78" s="94"/>
      <c r="DI78" s="94"/>
      <c r="DJ78" s="94"/>
      <c r="DK78" s="94"/>
      <c r="DL78" s="94"/>
      <c r="DM78" s="94"/>
      <c r="DN78" s="94"/>
      <c r="DO78" s="94"/>
      <c r="DP78" s="94"/>
      <c r="DQ78" s="94"/>
      <c r="DR78" s="94"/>
      <c r="DS78" s="94"/>
      <c r="DT78" s="94"/>
      <c r="DU78" s="94"/>
      <c r="DV78" s="94"/>
      <c r="DW78" s="94"/>
      <c r="DX78" s="94"/>
      <c r="DY78" s="94"/>
      <c r="DZ78" s="94"/>
      <c r="EA78" s="94"/>
      <c r="EB78" s="94"/>
      <c r="EC78" s="94"/>
      <c r="ED78" s="94"/>
      <c r="EE78" s="94"/>
      <c r="EF78" s="94"/>
      <c r="EG78" s="94"/>
      <c r="EH78" s="94"/>
      <c r="EI78" s="94"/>
      <c r="EJ78" s="94"/>
      <c r="EK78" s="94"/>
      <c r="EL78" s="94"/>
      <c r="EM78" s="94"/>
      <c r="EN78" s="94"/>
      <c r="EO78" s="94"/>
      <c r="EP78" s="94"/>
      <c r="EQ78" s="94"/>
      <c r="ER78" s="94"/>
      <c r="ES78" s="94"/>
      <c r="ET78" s="94"/>
      <c r="EU78" s="94"/>
      <c r="EV78" s="94"/>
      <c r="EW78" s="94"/>
      <c r="EX78" s="94"/>
      <c r="EY78" s="94"/>
      <c r="EZ78" s="94"/>
      <c r="FA78" s="94"/>
      <c r="FB78" s="94"/>
      <c r="FC78" s="94"/>
      <c r="FD78" s="94"/>
      <c r="FE78" s="94"/>
      <c r="FF78" s="94"/>
      <c r="FG78" s="94"/>
      <c r="FH78" s="94"/>
      <c r="FI78" s="94"/>
      <c r="FJ78" s="94"/>
      <c r="FK78" s="94"/>
      <c r="FL78" s="94"/>
      <c r="FM78" s="94"/>
      <c r="FN78" s="94"/>
      <c r="FO78" s="94"/>
      <c r="FP78" s="94"/>
      <c r="FQ78" s="94"/>
      <c r="FR78" s="94"/>
      <c r="FS78" s="94"/>
      <c r="FT78" s="94"/>
      <c r="FU78" s="94"/>
      <c r="FV78" s="94"/>
      <c r="FW78" s="94"/>
      <c r="FX78" s="94"/>
      <c r="FY78" s="94"/>
      <c r="FZ78" s="94"/>
      <c r="GA78" s="94"/>
      <c r="GB78" s="94"/>
      <c r="GC78" s="94"/>
      <c r="GD78" s="94"/>
      <c r="GE78" s="94"/>
      <c r="GF78" s="94"/>
      <c r="GG78" s="94"/>
      <c r="GH78" s="94"/>
      <c r="GI78" s="94"/>
      <c r="GJ78" s="94"/>
      <c r="GK78" s="94"/>
      <c r="GL78" s="94"/>
      <c r="GM78" s="94"/>
      <c r="GN78" s="94"/>
      <c r="GO78" s="94"/>
      <c r="GP78" s="94"/>
      <c r="GQ78" s="94"/>
      <c r="GR78" s="94"/>
      <c r="GS78" s="94"/>
      <c r="GT78" s="94"/>
      <c r="GU78" s="94"/>
      <c r="GV78" s="94"/>
      <c r="GW78" s="94"/>
      <c r="GX78" s="94"/>
      <c r="GY78" s="94"/>
      <c r="GZ78" s="94"/>
      <c r="HA78" s="94"/>
      <c r="HB78" s="94"/>
      <c r="HC78" s="94"/>
      <c r="HD78" s="94"/>
      <c r="HE78" s="94"/>
      <c r="HF78" s="94"/>
      <c r="HG78" s="94"/>
      <c r="HH78" s="94"/>
      <c r="HI78" s="94"/>
      <c r="HJ78" s="94"/>
      <c r="HK78" s="94"/>
      <c r="HL78" s="94"/>
      <c r="HM78" s="94"/>
      <c r="HN78" s="94"/>
      <c r="HO78" s="94"/>
      <c r="HP78" s="94"/>
      <c r="HQ78" s="94"/>
      <c r="HR78" s="94"/>
      <c r="HS78" s="94"/>
      <c r="HT78" s="94"/>
      <c r="HU78" s="94"/>
      <c r="HV78" s="94"/>
      <c r="HW78" s="94"/>
      <c r="HX78" s="94"/>
      <c r="HY78" s="94"/>
      <c r="HZ78" s="94"/>
      <c r="IA78" s="94"/>
      <c r="IB78" s="94"/>
      <c r="IC78" s="94"/>
      <c r="ID78" s="94"/>
      <c r="IE78" s="94"/>
      <c r="IF78" s="94"/>
      <c r="IG78" s="94"/>
      <c r="IH78" s="94"/>
      <c r="II78" s="94"/>
      <c r="IJ78" s="94"/>
      <c r="IK78" s="94"/>
      <c r="IL78" s="94"/>
      <c r="IM78" s="94"/>
      <c r="IN78" s="94"/>
      <c r="IO78" s="94"/>
      <c r="IP78" s="94"/>
      <c r="IQ78" s="94"/>
      <c r="IR78" s="94"/>
      <c r="IS78" s="94"/>
      <c r="IT78" s="94"/>
      <c r="IU78" s="94"/>
    </row>
    <row r="79" spans="1:255" s="95" customFormat="1" ht="12" customHeight="1" x14ac:dyDescent="0.25">
      <c r="A79" s="87"/>
      <c r="B79" s="119" t="s">
        <v>111</v>
      </c>
      <c r="C79" s="120" t="s">
        <v>74</v>
      </c>
      <c r="D79" s="120">
        <v>0.5</v>
      </c>
      <c r="E79" s="120" t="s">
        <v>123</v>
      </c>
      <c r="F79" s="121">
        <v>23830</v>
      </c>
      <c r="G79" s="122">
        <f t="shared" si="4"/>
        <v>11915</v>
      </c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  <c r="CU79" s="94"/>
      <c r="CV79" s="94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94"/>
      <c r="ES79" s="94"/>
      <c r="ET79" s="94"/>
      <c r="EU79" s="94"/>
      <c r="EV79" s="94"/>
      <c r="EW79" s="94"/>
      <c r="EX79" s="94"/>
      <c r="EY79" s="94"/>
      <c r="EZ79" s="94"/>
      <c r="FA79" s="94"/>
      <c r="FB79" s="94"/>
      <c r="FC79" s="94"/>
      <c r="FD79" s="94"/>
      <c r="FE79" s="94"/>
      <c r="FF79" s="94"/>
      <c r="FG79" s="94"/>
      <c r="FH79" s="94"/>
      <c r="FI79" s="94"/>
      <c r="FJ79" s="94"/>
      <c r="FK79" s="94"/>
      <c r="FL79" s="94"/>
      <c r="FM79" s="94"/>
      <c r="FN79" s="94"/>
      <c r="FO79" s="94"/>
      <c r="FP79" s="94"/>
      <c r="FQ79" s="94"/>
      <c r="FR79" s="94"/>
      <c r="FS79" s="94"/>
      <c r="FT79" s="94"/>
      <c r="FU79" s="94"/>
      <c r="FV79" s="94"/>
      <c r="FW79" s="94"/>
      <c r="FX79" s="94"/>
      <c r="FY79" s="94"/>
      <c r="FZ79" s="94"/>
      <c r="GA79" s="94"/>
      <c r="GB79" s="94"/>
      <c r="GC79" s="94"/>
      <c r="GD79" s="94"/>
      <c r="GE79" s="94"/>
      <c r="GF79" s="94"/>
      <c r="GG79" s="94"/>
      <c r="GH79" s="94"/>
      <c r="GI79" s="94"/>
      <c r="GJ79" s="94"/>
      <c r="GK79" s="94"/>
      <c r="GL79" s="94"/>
      <c r="GM79" s="94"/>
      <c r="GN79" s="94"/>
      <c r="GO79" s="94"/>
      <c r="GP79" s="94"/>
      <c r="GQ79" s="94"/>
      <c r="GR79" s="94"/>
      <c r="GS79" s="94"/>
      <c r="GT79" s="94"/>
      <c r="GU79" s="94"/>
      <c r="GV79" s="94"/>
      <c r="GW79" s="94"/>
      <c r="GX79" s="94"/>
      <c r="GY79" s="94"/>
      <c r="GZ79" s="94"/>
      <c r="HA79" s="94"/>
      <c r="HB79" s="94"/>
      <c r="HC79" s="94"/>
      <c r="HD79" s="94"/>
      <c r="HE79" s="94"/>
      <c r="HF79" s="94"/>
      <c r="HG79" s="94"/>
      <c r="HH79" s="94"/>
      <c r="HI79" s="94"/>
      <c r="HJ79" s="94"/>
      <c r="HK79" s="94"/>
      <c r="HL79" s="94"/>
      <c r="HM79" s="94"/>
      <c r="HN79" s="94"/>
      <c r="HO79" s="94"/>
      <c r="HP79" s="94"/>
      <c r="HQ79" s="94"/>
      <c r="HR79" s="94"/>
      <c r="HS79" s="94"/>
      <c r="HT79" s="94"/>
      <c r="HU79" s="94"/>
      <c r="HV79" s="94"/>
      <c r="HW79" s="94"/>
      <c r="HX79" s="94"/>
      <c r="HY79" s="94"/>
      <c r="HZ79" s="94"/>
      <c r="IA79" s="94"/>
      <c r="IB79" s="94"/>
      <c r="IC79" s="94"/>
      <c r="ID79" s="94"/>
      <c r="IE79" s="94"/>
      <c r="IF79" s="94"/>
      <c r="IG79" s="94"/>
      <c r="IH79" s="94"/>
      <c r="II79" s="94"/>
      <c r="IJ79" s="94"/>
      <c r="IK79" s="94"/>
      <c r="IL79" s="94"/>
      <c r="IM79" s="94"/>
      <c r="IN79" s="94"/>
      <c r="IO79" s="94"/>
      <c r="IP79" s="94"/>
      <c r="IQ79" s="94"/>
      <c r="IR79" s="94"/>
      <c r="IS79" s="94"/>
      <c r="IT79" s="94"/>
      <c r="IU79" s="94"/>
    </row>
    <row r="80" spans="1:255" s="95" customFormat="1" ht="12" customHeight="1" x14ac:dyDescent="0.25">
      <c r="A80" s="87"/>
      <c r="B80" s="119" t="s">
        <v>110</v>
      </c>
      <c r="C80" s="120" t="s">
        <v>73</v>
      </c>
      <c r="D80" s="120">
        <v>0.1</v>
      </c>
      <c r="E80" s="120" t="s">
        <v>123</v>
      </c>
      <c r="F80" s="121">
        <v>365200</v>
      </c>
      <c r="G80" s="122">
        <f>+F80*D80</f>
        <v>36520</v>
      </c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4"/>
      <c r="CS80" s="94"/>
      <c r="CT80" s="94"/>
      <c r="CU80" s="94"/>
      <c r="CV80" s="94"/>
      <c r="CW80" s="94"/>
      <c r="CX80" s="94"/>
      <c r="CY80" s="94"/>
      <c r="CZ80" s="94"/>
      <c r="DA80" s="94"/>
      <c r="DB80" s="94"/>
      <c r="DC80" s="94"/>
      <c r="DD80" s="94"/>
      <c r="DE80" s="94"/>
      <c r="DF80" s="94"/>
      <c r="DG80" s="94"/>
      <c r="DH80" s="94"/>
      <c r="DI80" s="94"/>
      <c r="DJ80" s="94"/>
      <c r="DK80" s="94"/>
      <c r="DL80" s="94"/>
      <c r="DM80" s="94"/>
      <c r="DN80" s="94"/>
      <c r="DO80" s="94"/>
      <c r="DP80" s="94"/>
      <c r="DQ80" s="94"/>
      <c r="DR80" s="94"/>
      <c r="DS80" s="94"/>
      <c r="DT80" s="94"/>
      <c r="DU80" s="94"/>
      <c r="DV80" s="94"/>
      <c r="DW80" s="94"/>
      <c r="DX80" s="94"/>
      <c r="DY80" s="94"/>
      <c r="DZ80" s="94"/>
      <c r="EA80" s="94"/>
      <c r="EB80" s="94"/>
      <c r="EC80" s="94"/>
      <c r="ED80" s="94"/>
      <c r="EE80" s="94"/>
      <c r="EF80" s="94"/>
      <c r="EG80" s="94"/>
      <c r="EH80" s="94"/>
      <c r="EI80" s="94"/>
      <c r="EJ80" s="94"/>
      <c r="EK80" s="94"/>
      <c r="EL80" s="94"/>
      <c r="EM80" s="94"/>
      <c r="EN80" s="94"/>
      <c r="EO80" s="94"/>
      <c r="EP80" s="94"/>
      <c r="EQ80" s="94"/>
      <c r="ER80" s="94"/>
      <c r="ES80" s="94"/>
      <c r="ET80" s="94"/>
      <c r="EU80" s="94"/>
      <c r="EV80" s="94"/>
      <c r="EW80" s="94"/>
      <c r="EX80" s="94"/>
      <c r="EY80" s="94"/>
      <c r="EZ80" s="94"/>
      <c r="FA80" s="94"/>
      <c r="FB80" s="94"/>
      <c r="FC80" s="94"/>
      <c r="FD80" s="94"/>
      <c r="FE80" s="94"/>
      <c r="FF80" s="94"/>
      <c r="FG80" s="94"/>
      <c r="FH80" s="94"/>
      <c r="FI80" s="94"/>
      <c r="FJ80" s="94"/>
      <c r="FK80" s="94"/>
      <c r="FL80" s="94"/>
      <c r="FM80" s="94"/>
      <c r="FN80" s="94"/>
      <c r="FO80" s="94"/>
      <c r="FP80" s="94"/>
      <c r="FQ80" s="94"/>
      <c r="FR80" s="94"/>
      <c r="FS80" s="94"/>
      <c r="FT80" s="94"/>
      <c r="FU80" s="94"/>
      <c r="FV80" s="94"/>
      <c r="FW80" s="94"/>
      <c r="FX80" s="94"/>
      <c r="FY80" s="94"/>
      <c r="FZ80" s="94"/>
      <c r="GA80" s="94"/>
      <c r="GB80" s="94"/>
      <c r="GC80" s="94"/>
      <c r="GD80" s="94"/>
      <c r="GE80" s="94"/>
      <c r="GF80" s="94"/>
      <c r="GG80" s="94"/>
      <c r="GH80" s="94"/>
      <c r="GI80" s="94"/>
      <c r="GJ80" s="94"/>
      <c r="GK80" s="94"/>
      <c r="GL80" s="94"/>
      <c r="GM80" s="94"/>
      <c r="GN80" s="94"/>
      <c r="GO80" s="94"/>
      <c r="GP80" s="94"/>
      <c r="GQ80" s="94"/>
      <c r="GR80" s="94"/>
      <c r="GS80" s="94"/>
      <c r="GT80" s="94"/>
      <c r="GU80" s="94"/>
      <c r="GV80" s="94"/>
      <c r="GW80" s="94"/>
      <c r="GX80" s="94"/>
      <c r="GY80" s="94"/>
      <c r="GZ80" s="94"/>
      <c r="HA80" s="94"/>
      <c r="HB80" s="94"/>
      <c r="HC80" s="94"/>
      <c r="HD80" s="94"/>
      <c r="HE80" s="94"/>
      <c r="HF80" s="94"/>
      <c r="HG80" s="94"/>
      <c r="HH80" s="94"/>
      <c r="HI80" s="94"/>
      <c r="HJ80" s="94"/>
      <c r="HK80" s="94"/>
      <c r="HL80" s="94"/>
      <c r="HM80" s="94"/>
      <c r="HN80" s="94"/>
      <c r="HO80" s="94"/>
      <c r="HP80" s="94"/>
      <c r="HQ80" s="94"/>
      <c r="HR80" s="94"/>
      <c r="HS80" s="94"/>
      <c r="HT80" s="94"/>
      <c r="HU80" s="94"/>
      <c r="HV80" s="94"/>
      <c r="HW80" s="94"/>
      <c r="HX80" s="94"/>
      <c r="HY80" s="94"/>
      <c r="HZ80" s="94"/>
      <c r="IA80" s="94"/>
      <c r="IB80" s="94"/>
      <c r="IC80" s="94"/>
      <c r="ID80" s="94"/>
      <c r="IE80" s="94"/>
      <c r="IF80" s="94"/>
      <c r="IG80" s="94"/>
      <c r="IH80" s="94"/>
      <c r="II80" s="94"/>
      <c r="IJ80" s="94"/>
      <c r="IK80" s="94"/>
      <c r="IL80" s="94"/>
      <c r="IM80" s="94"/>
      <c r="IN80" s="94"/>
      <c r="IO80" s="94"/>
      <c r="IP80" s="94"/>
      <c r="IQ80" s="94"/>
      <c r="IR80" s="94"/>
      <c r="IS80" s="94"/>
      <c r="IT80" s="94"/>
      <c r="IU80" s="94"/>
    </row>
    <row r="81" spans="1:255" s="95" customFormat="1" ht="12" customHeight="1" x14ac:dyDescent="0.25">
      <c r="A81" s="87"/>
      <c r="B81" s="127" t="s">
        <v>91</v>
      </c>
      <c r="C81" s="120"/>
      <c r="D81" s="120"/>
      <c r="E81" s="120"/>
      <c r="F81" s="121"/>
      <c r="G81" s="122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  <c r="CU81" s="94"/>
      <c r="CV81" s="94"/>
      <c r="CW81" s="94"/>
      <c r="CX81" s="94"/>
      <c r="CY81" s="94"/>
      <c r="CZ81" s="94"/>
      <c r="DA81" s="94"/>
      <c r="DB81" s="94"/>
      <c r="DC81" s="94"/>
      <c r="DD81" s="94"/>
      <c r="DE81" s="94"/>
      <c r="DF81" s="94"/>
      <c r="DG81" s="94"/>
      <c r="DH81" s="94"/>
      <c r="DI81" s="94"/>
      <c r="DJ81" s="94"/>
      <c r="DK81" s="94"/>
      <c r="DL81" s="94"/>
      <c r="DM81" s="94"/>
      <c r="DN81" s="94"/>
      <c r="DO81" s="94"/>
      <c r="DP81" s="94"/>
      <c r="DQ81" s="94"/>
      <c r="DR81" s="94"/>
      <c r="DS81" s="94"/>
      <c r="DT81" s="94"/>
      <c r="DU81" s="94"/>
      <c r="DV81" s="94"/>
      <c r="DW81" s="94"/>
      <c r="DX81" s="94"/>
      <c r="DY81" s="94"/>
      <c r="DZ81" s="94"/>
      <c r="EA81" s="94"/>
      <c r="EB81" s="94"/>
      <c r="EC81" s="94"/>
      <c r="ED81" s="94"/>
      <c r="EE81" s="94"/>
      <c r="EF81" s="94"/>
      <c r="EG81" s="94"/>
      <c r="EH81" s="94"/>
      <c r="EI81" s="94"/>
      <c r="EJ81" s="94"/>
      <c r="EK81" s="94"/>
      <c r="EL81" s="94"/>
      <c r="EM81" s="94"/>
      <c r="EN81" s="94"/>
      <c r="EO81" s="94"/>
      <c r="EP81" s="94"/>
      <c r="EQ81" s="94"/>
      <c r="ER81" s="94"/>
      <c r="ES81" s="94"/>
      <c r="ET81" s="94"/>
      <c r="EU81" s="94"/>
      <c r="EV81" s="94"/>
      <c r="EW81" s="94"/>
      <c r="EX81" s="94"/>
      <c r="EY81" s="94"/>
      <c r="EZ81" s="94"/>
      <c r="FA81" s="94"/>
      <c r="FB81" s="94"/>
      <c r="FC81" s="94"/>
      <c r="FD81" s="94"/>
      <c r="FE81" s="94"/>
      <c r="FF81" s="94"/>
      <c r="FG81" s="94"/>
      <c r="FH81" s="94"/>
      <c r="FI81" s="94"/>
      <c r="FJ81" s="94"/>
      <c r="FK81" s="94"/>
      <c r="FL81" s="94"/>
      <c r="FM81" s="94"/>
      <c r="FN81" s="94"/>
      <c r="FO81" s="94"/>
      <c r="FP81" s="94"/>
      <c r="FQ81" s="94"/>
      <c r="FR81" s="94"/>
      <c r="FS81" s="94"/>
      <c r="FT81" s="94"/>
      <c r="FU81" s="94"/>
      <c r="FV81" s="94"/>
      <c r="FW81" s="94"/>
      <c r="FX81" s="94"/>
      <c r="FY81" s="94"/>
      <c r="FZ81" s="94"/>
      <c r="GA81" s="94"/>
      <c r="GB81" s="94"/>
      <c r="GC81" s="94"/>
      <c r="GD81" s="94"/>
      <c r="GE81" s="94"/>
      <c r="GF81" s="94"/>
      <c r="GG81" s="94"/>
      <c r="GH81" s="94"/>
      <c r="GI81" s="94"/>
      <c r="GJ81" s="94"/>
      <c r="GK81" s="94"/>
      <c r="GL81" s="94"/>
      <c r="GM81" s="94"/>
      <c r="GN81" s="94"/>
      <c r="GO81" s="94"/>
      <c r="GP81" s="94"/>
      <c r="GQ81" s="94"/>
      <c r="GR81" s="94"/>
      <c r="GS81" s="94"/>
      <c r="GT81" s="94"/>
      <c r="GU81" s="94"/>
      <c r="GV81" s="94"/>
      <c r="GW81" s="94"/>
      <c r="GX81" s="94"/>
      <c r="GY81" s="94"/>
      <c r="GZ81" s="94"/>
      <c r="HA81" s="94"/>
      <c r="HB81" s="94"/>
      <c r="HC81" s="94"/>
      <c r="HD81" s="94"/>
      <c r="HE81" s="94"/>
      <c r="HF81" s="94"/>
      <c r="HG81" s="94"/>
      <c r="HH81" s="94"/>
      <c r="HI81" s="94"/>
      <c r="HJ81" s="94"/>
      <c r="HK81" s="94"/>
      <c r="HL81" s="94"/>
      <c r="HM81" s="94"/>
      <c r="HN81" s="94"/>
      <c r="HO81" s="94"/>
      <c r="HP81" s="94"/>
      <c r="HQ81" s="94"/>
      <c r="HR81" s="94"/>
      <c r="HS81" s="94"/>
      <c r="HT81" s="94"/>
      <c r="HU81" s="94"/>
      <c r="HV81" s="94"/>
      <c r="HW81" s="94"/>
      <c r="HX81" s="94"/>
      <c r="HY81" s="94"/>
      <c r="HZ81" s="94"/>
      <c r="IA81" s="94"/>
      <c r="IB81" s="94"/>
      <c r="IC81" s="94"/>
      <c r="ID81" s="94"/>
      <c r="IE81" s="94"/>
      <c r="IF81" s="94"/>
      <c r="IG81" s="94"/>
      <c r="IH81" s="94"/>
      <c r="II81" s="94"/>
      <c r="IJ81" s="94"/>
      <c r="IK81" s="94"/>
      <c r="IL81" s="94"/>
      <c r="IM81" s="94"/>
      <c r="IN81" s="94"/>
      <c r="IO81" s="94"/>
      <c r="IP81" s="94"/>
      <c r="IQ81" s="94"/>
      <c r="IR81" s="94"/>
      <c r="IS81" s="94"/>
      <c r="IT81" s="94"/>
      <c r="IU81" s="94"/>
    </row>
    <row r="82" spans="1:255" s="95" customFormat="1" ht="12" customHeight="1" x14ac:dyDescent="0.25">
      <c r="A82" s="87"/>
      <c r="B82" s="119" t="s">
        <v>93</v>
      </c>
      <c r="C82" s="120" t="s">
        <v>74</v>
      </c>
      <c r="D82" s="120">
        <v>1.5</v>
      </c>
      <c r="E82" s="120" t="s">
        <v>84</v>
      </c>
      <c r="F82" s="121">
        <v>12500</v>
      </c>
      <c r="G82" s="122">
        <f t="shared" ref="G82:G88" si="5">D82*F82</f>
        <v>18750</v>
      </c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  <c r="CU82" s="94"/>
      <c r="CV82" s="94"/>
      <c r="CW82" s="94"/>
      <c r="CX82" s="94"/>
      <c r="CY82" s="94"/>
      <c r="CZ82" s="94"/>
      <c r="DA82" s="94"/>
      <c r="DB82" s="94"/>
      <c r="DC82" s="94"/>
      <c r="DD82" s="94"/>
      <c r="DE82" s="94"/>
      <c r="DF82" s="94"/>
      <c r="DG82" s="94"/>
      <c r="DH82" s="94"/>
      <c r="DI82" s="94"/>
      <c r="DJ82" s="94"/>
      <c r="DK82" s="94"/>
      <c r="DL82" s="94"/>
      <c r="DM82" s="94"/>
      <c r="DN82" s="94"/>
      <c r="DO82" s="94"/>
      <c r="DP82" s="94"/>
      <c r="DQ82" s="94"/>
      <c r="DR82" s="94"/>
      <c r="DS82" s="94"/>
      <c r="DT82" s="94"/>
      <c r="DU82" s="94"/>
      <c r="DV82" s="94"/>
      <c r="DW82" s="94"/>
      <c r="DX82" s="94"/>
      <c r="DY82" s="94"/>
      <c r="DZ82" s="94"/>
      <c r="EA82" s="94"/>
      <c r="EB82" s="94"/>
      <c r="EC82" s="94"/>
      <c r="ED82" s="94"/>
      <c r="EE82" s="94"/>
      <c r="EF82" s="94"/>
      <c r="EG82" s="94"/>
      <c r="EH82" s="94"/>
      <c r="EI82" s="94"/>
      <c r="EJ82" s="94"/>
      <c r="EK82" s="94"/>
      <c r="EL82" s="94"/>
      <c r="EM82" s="94"/>
      <c r="EN82" s="94"/>
      <c r="EO82" s="94"/>
      <c r="EP82" s="94"/>
      <c r="EQ82" s="94"/>
      <c r="ER82" s="94"/>
      <c r="ES82" s="94"/>
      <c r="ET82" s="94"/>
      <c r="EU82" s="94"/>
      <c r="EV82" s="94"/>
      <c r="EW82" s="94"/>
      <c r="EX82" s="94"/>
      <c r="EY82" s="94"/>
      <c r="EZ82" s="94"/>
      <c r="FA82" s="94"/>
      <c r="FB82" s="94"/>
      <c r="FC82" s="94"/>
      <c r="FD82" s="94"/>
      <c r="FE82" s="94"/>
      <c r="FF82" s="94"/>
      <c r="FG82" s="94"/>
      <c r="FH82" s="94"/>
      <c r="FI82" s="94"/>
      <c r="FJ82" s="94"/>
      <c r="FK82" s="94"/>
      <c r="FL82" s="94"/>
      <c r="FM82" s="94"/>
      <c r="FN82" s="94"/>
      <c r="FO82" s="94"/>
      <c r="FP82" s="94"/>
      <c r="FQ82" s="94"/>
      <c r="FR82" s="94"/>
      <c r="FS82" s="94"/>
      <c r="FT82" s="94"/>
      <c r="FU82" s="94"/>
      <c r="FV82" s="94"/>
      <c r="FW82" s="94"/>
      <c r="FX82" s="94"/>
      <c r="FY82" s="94"/>
      <c r="FZ82" s="94"/>
      <c r="GA82" s="94"/>
      <c r="GB82" s="94"/>
      <c r="GC82" s="94"/>
      <c r="GD82" s="94"/>
      <c r="GE82" s="94"/>
      <c r="GF82" s="94"/>
      <c r="GG82" s="94"/>
      <c r="GH82" s="94"/>
      <c r="GI82" s="94"/>
      <c r="GJ82" s="94"/>
      <c r="GK82" s="94"/>
      <c r="GL82" s="94"/>
      <c r="GM82" s="94"/>
      <c r="GN82" s="94"/>
      <c r="GO82" s="94"/>
      <c r="GP82" s="94"/>
      <c r="GQ82" s="94"/>
      <c r="GR82" s="94"/>
      <c r="GS82" s="94"/>
      <c r="GT82" s="94"/>
      <c r="GU82" s="94"/>
      <c r="GV82" s="94"/>
      <c r="GW82" s="94"/>
      <c r="GX82" s="94"/>
      <c r="GY82" s="94"/>
      <c r="GZ82" s="94"/>
      <c r="HA82" s="94"/>
      <c r="HB82" s="94"/>
      <c r="HC82" s="94"/>
      <c r="HD82" s="94"/>
      <c r="HE82" s="94"/>
      <c r="HF82" s="94"/>
      <c r="HG82" s="94"/>
      <c r="HH82" s="94"/>
      <c r="HI82" s="94"/>
      <c r="HJ82" s="94"/>
      <c r="HK82" s="94"/>
      <c r="HL82" s="94"/>
      <c r="HM82" s="94"/>
      <c r="HN82" s="94"/>
      <c r="HO82" s="94"/>
      <c r="HP82" s="94"/>
      <c r="HQ82" s="94"/>
      <c r="HR82" s="94"/>
      <c r="HS82" s="94"/>
      <c r="HT82" s="94"/>
      <c r="HU82" s="94"/>
      <c r="HV82" s="94"/>
      <c r="HW82" s="94"/>
      <c r="HX82" s="94"/>
      <c r="HY82" s="94"/>
      <c r="HZ82" s="94"/>
      <c r="IA82" s="94"/>
      <c r="IB82" s="94"/>
      <c r="IC82" s="94"/>
      <c r="ID82" s="94"/>
      <c r="IE82" s="94"/>
      <c r="IF82" s="94"/>
      <c r="IG82" s="94"/>
      <c r="IH82" s="94"/>
      <c r="II82" s="94"/>
      <c r="IJ82" s="94"/>
      <c r="IK82" s="94"/>
      <c r="IL82" s="94"/>
      <c r="IM82" s="94"/>
      <c r="IN82" s="94"/>
      <c r="IO82" s="94"/>
      <c r="IP82" s="94"/>
      <c r="IQ82" s="94"/>
      <c r="IR82" s="94"/>
      <c r="IS82" s="94"/>
      <c r="IT82" s="94"/>
      <c r="IU82" s="94"/>
    </row>
    <row r="83" spans="1:255" s="95" customFormat="1" ht="12" customHeight="1" x14ac:dyDescent="0.25">
      <c r="A83" s="87"/>
      <c r="B83" s="119" t="s">
        <v>94</v>
      </c>
      <c r="C83" s="120" t="s">
        <v>74</v>
      </c>
      <c r="D83" s="120">
        <v>1</v>
      </c>
      <c r="E83" s="120" t="s">
        <v>102</v>
      </c>
      <c r="F83" s="121">
        <v>11731</v>
      </c>
      <c r="G83" s="122">
        <f t="shared" si="5"/>
        <v>11731</v>
      </c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4"/>
      <c r="CM83" s="94"/>
      <c r="CN83" s="94"/>
      <c r="CO83" s="94"/>
      <c r="CP83" s="94"/>
      <c r="CQ83" s="94"/>
      <c r="CR83" s="94"/>
      <c r="CS83" s="94"/>
      <c r="CT83" s="94"/>
      <c r="CU83" s="94"/>
      <c r="CV83" s="94"/>
      <c r="CW83" s="94"/>
      <c r="CX83" s="94"/>
      <c r="CY83" s="94"/>
      <c r="CZ83" s="94"/>
      <c r="DA83" s="94"/>
      <c r="DB83" s="94"/>
      <c r="DC83" s="94"/>
      <c r="DD83" s="94"/>
      <c r="DE83" s="94"/>
      <c r="DF83" s="94"/>
      <c r="DG83" s="94"/>
      <c r="DH83" s="94"/>
      <c r="DI83" s="94"/>
      <c r="DJ83" s="94"/>
      <c r="DK83" s="94"/>
      <c r="DL83" s="94"/>
      <c r="DM83" s="94"/>
      <c r="DN83" s="94"/>
      <c r="DO83" s="94"/>
      <c r="DP83" s="94"/>
      <c r="DQ83" s="94"/>
      <c r="DR83" s="94"/>
      <c r="DS83" s="94"/>
      <c r="DT83" s="94"/>
      <c r="DU83" s="94"/>
      <c r="DV83" s="94"/>
      <c r="DW83" s="94"/>
      <c r="DX83" s="94"/>
      <c r="DY83" s="94"/>
      <c r="DZ83" s="94"/>
      <c r="EA83" s="94"/>
      <c r="EB83" s="94"/>
      <c r="EC83" s="94"/>
      <c r="ED83" s="94"/>
      <c r="EE83" s="94"/>
      <c r="EF83" s="94"/>
      <c r="EG83" s="94"/>
      <c r="EH83" s="94"/>
      <c r="EI83" s="94"/>
      <c r="EJ83" s="94"/>
      <c r="EK83" s="94"/>
      <c r="EL83" s="94"/>
      <c r="EM83" s="94"/>
      <c r="EN83" s="94"/>
      <c r="EO83" s="94"/>
      <c r="EP83" s="94"/>
      <c r="EQ83" s="94"/>
      <c r="ER83" s="94"/>
      <c r="ES83" s="94"/>
      <c r="ET83" s="94"/>
      <c r="EU83" s="94"/>
      <c r="EV83" s="94"/>
      <c r="EW83" s="94"/>
      <c r="EX83" s="94"/>
      <c r="EY83" s="94"/>
      <c r="EZ83" s="94"/>
      <c r="FA83" s="94"/>
      <c r="FB83" s="94"/>
      <c r="FC83" s="94"/>
      <c r="FD83" s="94"/>
      <c r="FE83" s="94"/>
      <c r="FF83" s="94"/>
      <c r="FG83" s="94"/>
      <c r="FH83" s="94"/>
      <c r="FI83" s="94"/>
      <c r="FJ83" s="94"/>
      <c r="FK83" s="94"/>
      <c r="FL83" s="94"/>
      <c r="FM83" s="94"/>
      <c r="FN83" s="94"/>
      <c r="FO83" s="94"/>
      <c r="FP83" s="94"/>
      <c r="FQ83" s="94"/>
      <c r="FR83" s="94"/>
      <c r="FS83" s="94"/>
      <c r="FT83" s="94"/>
      <c r="FU83" s="94"/>
      <c r="FV83" s="94"/>
      <c r="FW83" s="94"/>
      <c r="FX83" s="94"/>
      <c r="FY83" s="94"/>
      <c r="FZ83" s="94"/>
      <c r="GA83" s="94"/>
      <c r="GB83" s="94"/>
      <c r="GC83" s="94"/>
      <c r="GD83" s="94"/>
      <c r="GE83" s="94"/>
      <c r="GF83" s="94"/>
      <c r="GG83" s="94"/>
      <c r="GH83" s="94"/>
      <c r="GI83" s="94"/>
      <c r="GJ83" s="94"/>
      <c r="GK83" s="94"/>
      <c r="GL83" s="94"/>
      <c r="GM83" s="94"/>
      <c r="GN83" s="94"/>
      <c r="GO83" s="94"/>
      <c r="GP83" s="94"/>
      <c r="GQ83" s="94"/>
      <c r="GR83" s="94"/>
      <c r="GS83" s="94"/>
      <c r="GT83" s="94"/>
      <c r="GU83" s="94"/>
      <c r="GV83" s="94"/>
      <c r="GW83" s="94"/>
      <c r="GX83" s="94"/>
      <c r="GY83" s="94"/>
      <c r="GZ83" s="94"/>
      <c r="HA83" s="94"/>
      <c r="HB83" s="94"/>
      <c r="HC83" s="94"/>
      <c r="HD83" s="94"/>
      <c r="HE83" s="94"/>
      <c r="HF83" s="94"/>
      <c r="HG83" s="94"/>
      <c r="HH83" s="94"/>
      <c r="HI83" s="94"/>
      <c r="HJ83" s="94"/>
      <c r="HK83" s="94"/>
      <c r="HL83" s="94"/>
      <c r="HM83" s="94"/>
      <c r="HN83" s="94"/>
      <c r="HO83" s="94"/>
      <c r="HP83" s="94"/>
      <c r="HQ83" s="94"/>
      <c r="HR83" s="94"/>
      <c r="HS83" s="94"/>
      <c r="HT83" s="94"/>
      <c r="HU83" s="94"/>
      <c r="HV83" s="94"/>
      <c r="HW83" s="94"/>
      <c r="HX83" s="94"/>
      <c r="HY83" s="94"/>
      <c r="HZ83" s="94"/>
      <c r="IA83" s="94"/>
      <c r="IB83" s="94"/>
      <c r="IC83" s="94"/>
      <c r="ID83" s="94"/>
      <c r="IE83" s="94"/>
      <c r="IF83" s="94"/>
      <c r="IG83" s="94"/>
      <c r="IH83" s="94"/>
      <c r="II83" s="94"/>
      <c r="IJ83" s="94"/>
      <c r="IK83" s="94"/>
      <c r="IL83" s="94"/>
      <c r="IM83" s="94"/>
      <c r="IN83" s="94"/>
      <c r="IO83" s="94"/>
      <c r="IP83" s="94"/>
      <c r="IQ83" s="94"/>
      <c r="IR83" s="94"/>
      <c r="IS83" s="94"/>
      <c r="IT83" s="94"/>
      <c r="IU83" s="94"/>
    </row>
    <row r="84" spans="1:255" s="95" customFormat="1" ht="12" customHeight="1" x14ac:dyDescent="0.25">
      <c r="A84" s="87"/>
      <c r="B84" s="119" t="s">
        <v>95</v>
      </c>
      <c r="C84" s="120" t="s">
        <v>74</v>
      </c>
      <c r="D84" s="120">
        <v>2</v>
      </c>
      <c r="E84" s="120" t="s">
        <v>102</v>
      </c>
      <c r="F84" s="121">
        <v>7500</v>
      </c>
      <c r="G84" s="122">
        <f t="shared" si="5"/>
        <v>15000</v>
      </c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  <c r="CM84" s="94"/>
      <c r="CN84" s="94"/>
      <c r="CO84" s="94"/>
      <c r="CP84" s="94"/>
      <c r="CQ84" s="94"/>
      <c r="CR84" s="94"/>
      <c r="CS84" s="94"/>
      <c r="CT84" s="94"/>
      <c r="CU84" s="94"/>
      <c r="CV84" s="94"/>
      <c r="CW84" s="94"/>
      <c r="CX84" s="94"/>
      <c r="CY84" s="94"/>
      <c r="CZ84" s="94"/>
      <c r="DA84" s="94"/>
      <c r="DB84" s="94"/>
      <c r="DC84" s="94"/>
      <c r="DD84" s="94"/>
      <c r="DE84" s="94"/>
      <c r="DF84" s="94"/>
      <c r="DG84" s="94"/>
      <c r="DH84" s="94"/>
      <c r="DI84" s="94"/>
      <c r="DJ84" s="94"/>
      <c r="DK84" s="94"/>
      <c r="DL84" s="94"/>
      <c r="DM84" s="94"/>
      <c r="DN84" s="94"/>
      <c r="DO84" s="94"/>
      <c r="DP84" s="94"/>
      <c r="DQ84" s="94"/>
      <c r="DR84" s="94"/>
      <c r="DS84" s="94"/>
      <c r="DT84" s="94"/>
      <c r="DU84" s="94"/>
      <c r="DV84" s="94"/>
      <c r="DW84" s="94"/>
      <c r="DX84" s="94"/>
      <c r="DY84" s="94"/>
      <c r="DZ84" s="94"/>
      <c r="EA84" s="94"/>
      <c r="EB84" s="94"/>
      <c r="EC84" s="94"/>
      <c r="ED84" s="94"/>
      <c r="EE84" s="94"/>
      <c r="EF84" s="94"/>
      <c r="EG84" s="94"/>
      <c r="EH84" s="94"/>
      <c r="EI84" s="94"/>
      <c r="EJ84" s="94"/>
      <c r="EK84" s="94"/>
      <c r="EL84" s="94"/>
      <c r="EM84" s="94"/>
      <c r="EN84" s="94"/>
      <c r="EO84" s="94"/>
      <c r="EP84" s="94"/>
      <c r="EQ84" s="94"/>
      <c r="ER84" s="94"/>
      <c r="ES84" s="94"/>
      <c r="ET84" s="94"/>
      <c r="EU84" s="94"/>
      <c r="EV84" s="94"/>
      <c r="EW84" s="94"/>
      <c r="EX84" s="94"/>
      <c r="EY84" s="94"/>
      <c r="EZ84" s="94"/>
      <c r="FA84" s="94"/>
      <c r="FB84" s="94"/>
      <c r="FC84" s="94"/>
      <c r="FD84" s="94"/>
      <c r="FE84" s="94"/>
      <c r="FF84" s="94"/>
      <c r="FG84" s="94"/>
      <c r="FH84" s="94"/>
      <c r="FI84" s="94"/>
      <c r="FJ84" s="94"/>
      <c r="FK84" s="94"/>
      <c r="FL84" s="94"/>
      <c r="FM84" s="94"/>
      <c r="FN84" s="94"/>
      <c r="FO84" s="94"/>
      <c r="FP84" s="94"/>
      <c r="FQ84" s="94"/>
      <c r="FR84" s="94"/>
      <c r="FS84" s="94"/>
      <c r="FT84" s="94"/>
      <c r="FU84" s="94"/>
      <c r="FV84" s="94"/>
      <c r="FW84" s="94"/>
      <c r="FX84" s="94"/>
      <c r="FY84" s="94"/>
      <c r="FZ84" s="94"/>
      <c r="GA84" s="94"/>
      <c r="GB84" s="94"/>
      <c r="GC84" s="94"/>
      <c r="GD84" s="94"/>
      <c r="GE84" s="94"/>
      <c r="GF84" s="94"/>
      <c r="GG84" s="94"/>
      <c r="GH84" s="94"/>
      <c r="GI84" s="94"/>
      <c r="GJ84" s="94"/>
      <c r="GK84" s="94"/>
      <c r="GL84" s="94"/>
      <c r="GM84" s="94"/>
      <c r="GN84" s="94"/>
      <c r="GO84" s="94"/>
      <c r="GP84" s="94"/>
      <c r="GQ84" s="94"/>
      <c r="GR84" s="94"/>
      <c r="GS84" s="94"/>
      <c r="GT84" s="94"/>
      <c r="GU84" s="94"/>
      <c r="GV84" s="94"/>
      <c r="GW84" s="94"/>
      <c r="GX84" s="94"/>
      <c r="GY84" s="94"/>
      <c r="GZ84" s="94"/>
      <c r="HA84" s="94"/>
      <c r="HB84" s="94"/>
      <c r="HC84" s="94"/>
      <c r="HD84" s="94"/>
      <c r="HE84" s="94"/>
      <c r="HF84" s="94"/>
      <c r="HG84" s="94"/>
      <c r="HH84" s="94"/>
      <c r="HI84" s="94"/>
      <c r="HJ84" s="94"/>
      <c r="HK84" s="94"/>
      <c r="HL84" s="94"/>
      <c r="HM84" s="94"/>
      <c r="HN84" s="94"/>
      <c r="HO84" s="94"/>
      <c r="HP84" s="94"/>
      <c r="HQ84" s="94"/>
      <c r="HR84" s="94"/>
      <c r="HS84" s="94"/>
      <c r="HT84" s="94"/>
      <c r="HU84" s="94"/>
      <c r="HV84" s="94"/>
      <c r="HW84" s="94"/>
      <c r="HX84" s="94"/>
      <c r="HY84" s="94"/>
      <c r="HZ84" s="94"/>
      <c r="IA84" s="94"/>
      <c r="IB84" s="94"/>
      <c r="IC84" s="94"/>
      <c r="ID84" s="94"/>
      <c r="IE84" s="94"/>
      <c r="IF84" s="94"/>
      <c r="IG84" s="94"/>
      <c r="IH84" s="94"/>
      <c r="II84" s="94"/>
      <c r="IJ84" s="94"/>
      <c r="IK84" s="94"/>
      <c r="IL84" s="94"/>
      <c r="IM84" s="94"/>
      <c r="IN84" s="94"/>
      <c r="IO84" s="94"/>
      <c r="IP84" s="94"/>
      <c r="IQ84" s="94"/>
      <c r="IR84" s="94"/>
      <c r="IS84" s="94"/>
      <c r="IT84" s="94"/>
      <c r="IU84" s="94"/>
    </row>
    <row r="85" spans="1:255" s="95" customFormat="1" ht="12" customHeight="1" x14ac:dyDescent="0.25">
      <c r="A85" s="87"/>
      <c r="B85" s="119" t="s">
        <v>94</v>
      </c>
      <c r="C85" s="120" t="s">
        <v>74</v>
      </c>
      <c r="D85" s="120">
        <v>2</v>
      </c>
      <c r="E85" s="120" t="s">
        <v>102</v>
      </c>
      <c r="F85" s="121">
        <v>12000</v>
      </c>
      <c r="G85" s="122">
        <f t="shared" si="5"/>
        <v>24000</v>
      </c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4"/>
      <c r="BQ85" s="94"/>
      <c r="BR85" s="94"/>
      <c r="BS85" s="94"/>
      <c r="BT85" s="94"/>
      <c r="BU85" s="94"/>
      <c r="BV85" s="94"/>
      <c r="BW85" s="94"/>
      <c r="BX85" s="94"/>
      <c r="BY85" s="94"/>
      <c r="BZ85" s="94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  <c r="CL85" s="94"/>
      <c r="CM85" s="94"/>
      <c r="CN85" s="94"/>
      <c r="CO85" s="94"/>
      <c r="CP85" s="94"/>
      <c r="CQ85" s="94"/>
      <c r="CR85" s="94"/>
      <c r="CS85" s="94"/>
      <c r="CT85" s="94"/>
      <c r="CU85" s="94"/>
      <c r="CV85" s="94"/>
      <c r="CW85" s="94"/>
      <c r="CX85" s="94"/>
      <c r="CY85" s="94"/>
      <c r="CZ85" s="94"/>
      <c r="DA85" s="94"/>
      <c r="DB85" s="94"/>
      <c r="DC85" s="94"/>
      <c r="DD85" s="94"/>
      <c r="DE85" s="94"/>
      <c r="DF85" s="94"/>
      <c r="DG85" s="94"/>
      <c r="DH85" s="94"/>
      <c r="DI85" s="94"/>
      <c r="DJ85" s="94"/>
      <c r="DK85" s="94"/>
      <c r="DL85" s="94"/>
      <c r="DM85" s="94"/>
      <c r="DN85" s="94"/>
      <c r="DO85" s="94"/>
      <c r="DP85" s="94"/>
      <c r="DQ85" s="94"/>
      <c r="DR85" s="94"/>
      <c r="DS85" s="94"/>
      <c r="DT85" s="94"/>
      <c r="DU85" s="94"/>
      <c r="DV85" s="94"/>
      <c r="DW85" s="94"/>
      <c r="DX85" s="94"/>
      <c r="DY85" s="94"/>
      <c r="DZ85" s="94"/>
      <c r="EA85" s="94"/>
      <c r="EB85" s="94"/>
      <c r="EC85" s="94"/>
      <c r="ED85" s="94"/>
      <c r="EE85" s="94"/>
      <c r="EF85" s="94"/>
      <c r="EG85" s="94"/>
      <c r="EH85" s="94"/>
      <c r="EI85" s="94"/>
      <c r="EJ85" s="94"/>
      <c r="EK85" s="94"/>
      <c r="EL85" s="94"/>
      <c r="EM85" s="94"/>
      <c r="EN85" s="94"/>
      <c r="EO85" s="94"/>
      <c r="EP85" s="94"/>
      <c r="EQ85" s="94"/>
      <c r="ER85" s="94"/>
      <c r="ES85" s="94"/>
      <c r="ET85" s="94"/>
      <c r="EU85" s="94"/>
      <c r="EV85" s="94"/>
      <c r="EW85" s="94"/>
      <c r="EX85" s="94"/>
      <c r="EY85" s="94"/>
      <c r="EZ85" s="94"/>
      <c r="FA85" s="94"/>
      <c r="FB85" s="94"/>
      <c r="FC85" s="94"/>
      <c r="FD85" s="94"/>
      <c r="FE85" s="94"/>
      <c r="FF85" s="94"/>
      <c r="FG85" s="94"/>
      <c r="FH85" s="94"/>
      <c r="FI85" s="94"/>
      <c r="FJ85" s="94"/>
      <c r="FK85" s="94"/>
      <c r="FL85" s="94"/>
      <c r="FM85" s="94"/>
      <c r="FN85" s="94"/>
      <c r="FO85" s="94"/>
      <c r="FP85" s="94"/>
      <c r="FQ85" s="94"/>
      <c r="FR85" s="94"/>
      <c r="FS85" s="94"/>
      <c r="FT85" s="94"/>
      <c r="FU85" s="94"/>
      <c r="FV85" s="94"/>
      <c r="FW85" s="94"/>
      <c r="FX85" s="94"/>
      <c r="FY85" s="94"/>
      <c r="FZ85" s="94"/>
      <c r="GA85" s="94"/>
      <c r="GB85" s="94"/>
      <c r="GC85" s="94"/>
      <c r="GD85" s="94"/>
      <c r="GE85" s="94"/>
      <c r="GF85" s="94"/>
      <c r="GG85" s="94"/>
      <c r="GH85" s="94"/>
      <c r="GI85" s="94"/>
      <c r="GJ85" s="94"/>
      <c r="GK85" s="94"/>
      <c r="GL85" s="94"/>
      <c r="GM85" s="94"/>
      <c r="GN85" s="94"/>
      <c r="GO85" s="94"/>
      <c r="GP85" s="94"/>
      <c r="GQ85" s="94"/>
      <c r="GR85" s="94"/>
      <c r="GS85" s="94"/>
      <c r="GT85" s="94"/>
      <c r="GU85" s="94"/>
      <c r="GV85" s="94"/>
      <c r="GW85" s="94"/>
      <c r="GX85" s="94"/>
      <c r="GY85" s="94"/>
      <c r="GZ85" s="94"/>
      <c r="HA85" s="94"/>
      <c r="HB85" s="94"/>
      <c r="HC85" s="94"/>
      <c r="HD85" s="94"/>
      <c r="HE85" s="94"/>
      <c r="HF85" s="94"/>
      <c r="HG85" s="94"/>
      <c r="HH85" s="94"/>
      <c r="HI85" s="94"/>
      <c r="HJ85" s="94"/>
      <c r="HK85" s="94"/>
      <c r="HL85" s="94"/>
      <c r="HM85" s="94"/>
      <c r="HN85" s="94"/>
      <c r="HO85" s="94"/>
      <c r="HP85" s="94"/>
      <c r="HQ85" s="94"/>
      <c r="HR85" s="94"/>
      <c r="HS85" s="94"/>
      <c r="HT85" s="94"/>
      <c r="HU85" s="94"/>
      <c r="HV85" s="94"/>
      <c r="HW85" s="94"/>
      <c r="HX85" s="94"/>
      <c r="HY85" s="94"/>
      <c r="HZ85" s="94"/>
      <c r="IA85" s="94"/>
      <c r="IB85" s="94"/>
      <c r="IC85" s="94"/>
      <c r="ID85" s="94"/>
      <c r="IE85" s="94"/>
      <c r="IF85" s="94"/>
      <c r="IG85" s="94"/>
      <c r="IH85" s="94"/>
      <c r="II85" s="94"/>
      <c r="IJ85" s="94"/>
      <c r="IK85" s="94"/>
      <c r="IL85" s="94"/>
      <c r="IM85" s="94"/>
      <c r="IN85" s="94"/>
      <c r="IO85" s="94"/>
      <c r="IP85" s="94"/>
      <c r="IQ85" s="94"/>
      <c r="IR85" s="94"/>
      <c r="IS85" s="94"/>
      <c r="IT85" s="94"/>
      <c r="IU85" s="94"/>
    </row>
    <row r="86" spans="1:255" s="95" customFormat="1" ht="12" customHeight="1" x14ac:dyDescent="0.25">
      <c r="A86" s="87"/>
      <c r="B86" s="119" t="s">
        <v>114</v>
      </c>
      <c r="C86" s="120" t="s">
        <v>74</v>
      </c>
      <c r="D86" s="120">
        <v>2</v>
      </c>
      <c r="E86" s="120" t="s">
        <v>123</v>
      </c>
      <c r="F86" s="121">
        <v>14290</v>
      </c>
      <c r="G86" s="122">
        <f t="shared" si="5"/>
        <v>28580</v>
      </c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94"/>
      <c r="BO86" s="94"/>
      <c r="BP86" s="94"/>
      <c r="BQ86" s="94"/>
      <c r="BR86" s="94"/>
      <c r="BS86" s="94"/>
      <c r="BT86" s="94"/>
      <c r="BU86" s="94"/>
      <c r="BV86" s="94"/>
      <c r="BW86" s="94"/>
      <c r="BX86" s="94"/>
      <c r="BY86" s="94"/>
      <c r="BZ86" s="94"/>
      <c r="CA86" s="94"/>
      <c r="CB86" s="94"/>
      <c r="CC86" s="94"/>
      <c r="CD86" s="94"/>
      <c r="CE86" s="94"/>
      <c r="CF86" s="94"/>
      <c r="CG86" s="94"/>
      <c r="CH86" s="94"/>
      <c r="CI86" s="94"/>
      <c r="CJ86" s="94"/>
      <c r="CK86" s="94"/>
      <c r="CL86" s="94"/>
      <c r="CM86" s="94"/>
      <c r="CN86" s="94"/>
      <c r="CO86" s="94"/>
      <c r="CP86" s="94"/>
      <c r="CQ86" s="94"/>
      <c r="CR86" s="94"/>
      <c r="CS86" s="94"/>
      <c r="CT86" s="94"/>
      <c r="CU86" s="94"/>
      <c r="CV86" s="94"/>
      <c r="CW86" s="94"/>
      <c r="CX86" s="94"/>
      <c r="CY86" s="94"/>
      <c r="CZ86" s="94"/>
      <c r="DA86" s="94"/>
      <c r="DB86" s="94"/>
      <c r="DC86" s="94"/>
      <c r="DD86" s="94"/>
      <c r="DE86" s="94"/>
      <c r="DF86" s="94"/>
      <c r="DG86" s="94"/>
      <c r="DH86" s="94"/>
      <c r="DI86" s="94"/>
      <c r="DJ86" s="94"/>
      <c r="DK86" s="94"/>
      <c r="DL86" s="94"/>
      <c r="DM86" s="94"/>
      <c r="DN86" s="94"/>
      <c r="DO86" s="94"/>
      <c r="DP86" s="94"/>
      <c r="DQ86" s="94"/>
      <c r="DR86" s="94"/>
      <c r="DS86" s="94"/>
      <c r="DT86" s="94"/>
      <c r="DU86" s="94"/>
      <c r="DV86" s="94"/>
      <c r="DW86" s="94"/>
      <c r="DX86" s="94"/>
      <c r="DY86" s="94"/>
      <c r="DZ86" s="94"/>
      <c r="EA86" s="94"/>
      <c r="EB86" s="94"/>
      <c r="EC86" s="94"/>
      <c r="ED86" s="94"/>
      <c r="EE86" s="94"/>
      <c r="EF86" s="94"/>
      <c r="EG86" s="94"/>
      <c r="EH86" s="94"/>
      <c r="EI86" s="94"/>
      <c r="EJ86" s="94"/>
      <c r="EK86" s="94"/>
      <c r="EL86" s="94"/>
      <c r="EM86" s="94"/>
      <c r="EN86" s="94"/>
      <c r="EO86" s="94"/>
      <c r="EP86" s="94"/>
      <c r="EQ86" s="94"/>
      <c r="ER86" s="94"/>
      <c r="ES86" s="94"/>
      <c r="ET86" s="94"/>
      <c r="EU86" s="94"/>
      <c r="EV86" s="94"/>
      <c r="EW86" s="94"/>
      <c r="EX86" s="94"/>
      <c r="EY86" s="94"/>
      <c r="EZ86" s="94"/>
      <c r="FA86" s="94"/>
      <c r="FB86" s="94"/>
      <c r="FC86" s="94"/>
      <c r="FD86" s="94"/>
      <c r="FE86" s="94"/>
      <c r="FF86" s="94"/>
      <c r="FG86" s="94"/>
      <c r="FH86" s="94"/>
      <c r="FI86" s="94"/>
      <c r="FJ86" s="94"/>
      <c r="FK86" s="94"/>
      <c r="FL86" s="94"/>
      <c r="FM86" s="94"/>
      <c r="FN86" s="94"/>
      <c r="FO86" s="94"/>
      <c r="FP86" s="94"/>
      <c r="FQ86" s="94"/>
      <c r="FR86" s="94"/>
      <c r="FS86" s="94"/>
      <c r="FT86" s="94"/>
      <c r="FU86" s="94"/>
      <c r="FV86" s="94"/>
      <c r="FW86" s="94"/>
      <c r="FX86" s="94"/>
      <c r="FY86" s="94"/>
      <c r="FZ86" s="94"/>
      <c r="GA86" s="94"/>
      <c r="GB86" s="94"/>
      <c r="GC86" s="94"/>
      <c r="GD86" s="94"/>
      <c r="GE86" s="94"/>
      <c r="GF86" s="94"/>
      <c r="GG86" s="94"/>
      <c r="GH86" s="94"/>
      <c r="GI86" s="94"/>
      <c r="GJ86" s="94"/>
      <c r="GK86" s="94"/>
      <c r="GL86" s="94"/>
      <c r="GM86" s="94"/>
      <c r="GN86" s="94"/>
      <c r="GO86" s="94"/>
      <c r="GP86" s="94"/>
      <c r="GQ86" s="94"/>
      <c r="GR86" s="94"/>
      <c r="GS86" s="94"/>
      <c r="GT86" s="94"/>
      <c r="GU86" s="94"/>
      <c r="GV86" s="94"/>
      <c r="GW86" s="94"/>
      <c r="GX86" s="94"/>
      <c r="GY86" s="94"/>
      <c r="GZ86" s="94"/>
      <c r="HA86" s="94"/>
      <c r="HB86" s="94"/>
      <c r="HC86" s="94"/>
      <c r="HD86" s="94"/>
      <c r="HE86" s="94"/>
      <c r="HF86" s="94"/>
      <c r="HG86" s="94"/>
      <c r="HH86" s="94"/>
      <c r="HI86" s="94"/>
      <c r="HJ86" s="94"/>
      <c r="HK86" s="94"/>
      <c r="HL86" s="94"/>
      <c r="HM86" s="94"/>
      <c r="HN86" s="94"/>
      <c r="HO86" s="94"/>
      <c r="HP86" s="94"/>
      <c r="HQ86" s="94"/>
      <c r="HR86" s="94"/>
      <c r="HS86" s="94"/>
      <c r="HT86" s="94"/>
      <c r="HU86" s="94"/>
      <c r="HV86" s="94"/>
      <c r="HW86" s="94"/>
      <c r="HX86" s="94"/>
      <c r="HY86" s="94"/>
      <c r="HZ86" s="94"/>
      <c r="IA86" s="94"/>
      <c r="IB86" s="94"/>
      <c r="IC86" s="94"/>
      <c r="ID86" s="94"/>
      <c r="IE86" s="94"/>
      <c r="IF86" s="94"/>
      <c r="IG86" s="94"/>
      <c r="IH86" s="94"/>
      <c r="II86" s="94"/>
      <c r="IJ86" s="94"/>
      <c r="IK86" s="94"/>
      <c r="IL86" s="94"/>
      <c r="IM86" s="94"/>
      <c r="IN86" s="94"/>
      <c r="IO86" s="94"/>
      <c r="IP86" s="94"/>
      <c r="IQ86" s="94"/>
      <c r="IR86" s="94"/>
      <c r="IS86" s="94"/>
      <c r="IT86" s="94"/>
      <c r="IU86" s="94"/>
    </row>
    <row r="87" spans="1:255" s="95" customFormat="1" ht="12" customHeight="1" x14ac:dyDescent="0.25">
      <c r="A87" s="87"/>
      <c r="B87" s="119" t="s">
        <v>96</v>
      </c>
      <c r="C87" s="120" t="s">
        <v>74</v>
      </c>
      <c r="D87" s="120">
        <v>2</v>
      </c>
      <c r="E87" s="120" t="s">
        <v>87</v>
      </c>
      <c r="F87" s="121">
        <v>21710</v>
      </c>
      <c r="G87" s="122">
        <f t="shared" si="5"/>
        <v>43420</v>
      </c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Y87" s="94"/>
      <c r="BZ87" s="94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  <c r="CL87" s="94"/>
      <c r="CM87" s="94"/>
      <c r="CN87" s="94"/>
      <c r="CO87" s="94"/>
      <c r="CP87" s="94"/>
      <c r="CQ87" s="94"/>
      <c r="CR87" s="94"/>
      <c r="CS87" s="94"/>
      <c r="CT87" s="94"/>
      <c r="CU87" s="94"/>
      <c r="CV87" s="94"/>
      <c r="CW87" s="94"/>
      <c r="CX87" s="94"/>
      <c r="CY87" s="94"/>
      <c r="CZ87" s="94"/>
      <c r="DA87" s="94"/>
      <c r="DB87" s="94"/>
      <c r="DC87" s="94"/>
      <c r="DD87" s="94"/>
      <c r="DE87" s="94"/>
      <c r="DF87" s="94"/>
      <c r="DG87" s="94"/>
      <c r="DH87" s="94"/>
      <c r="DI87" s="94"/>
      <c r="DJ87" s="94"/>
      <c r="DK87" s="94"/>
      <c r="DL87" s="94"/>
      <c r="DM87" s="94"/>
      <c r="DN87" s="94"/>
      <c r="DO87" s="94"/>
      <c r="DP87" s="94"/>
      <c r="DQ87" s="94"/>
      <c r="DR87" s="94"/>
      <c r="DS87" s="94"/>
      <c r="DT87" s="94"/>
      <c r="DU87" s="94"/>
      <c r="DV87" s="94"/>
      <c r="DW87" s="94"/>
      <c r="DX87" s="94"/>
      <c r="DY87" s="94"/>
      <c r="DZ87" s="94"/>
      <c r="EA87" s="94"/>
      <c r="EB87" s="94"/>
      <c r="EC87" s="94"/>
      <c r="ED87" s="94"/>
      <c r="EE87" s="94"/>
      <c r="EF87" s="94"/>
      <c r="EG87" s="94"/>
      <c r="EH87" s="94"/>
      <c r="EI87" s="94"/>
      <c r="EJ87" s="94"/>
      <c r="EK87" s="94"/>
      <c r="EL87" s="94"/>
      <c r="EM87" s="94"/>
      <c r="EN87" s="94"/>
      <c r="EO87" s="94"/>
      <c r="EP87" s="94"/>
      <c r="EQ87" s="94"/>
      <c r="ER87" s="94"/>
      <c r="ES87" s="94"/>
      <c r="ET87" s="94"/>
      <c r="EU87" s="94"/>
      <c r="EV87" s="94"/>
      <c r="EW87" s="94"/>
      <c r="EX87" s="94"/>
      <c r="EY87" s="94"/>
      <c r="EZ87" s="94"/>
      <c r="FA87" s="94"/>
      <c r="FB87" s="94"/>
      <c r="FC87" s="94"/>
      <c r="FD87" s="94"/>
      <c r="FE87" s="94"/>
      <c r="FF87" s="94"/>
      <c r="FG87" s="94"/>
      <c r="FH87" s="94"/>
      <c r="FI87" s="94"/>
      <c r="FJ87" s="94"/>
      <c r="FK87" s="94"/>
      <c r="FL87" s="94"/>
      <c r="FM87" s="94"/>
      <c r="FN87" s="94"/>
      <c r="FO87" s="94"/>
      <c r="FP87" s="94"/>
      <c r="FQ87" s="94"/>
      <c r="FR87" s="94"/>
      <c r="FS87" s="94"/>
      <c r="FT87" s="94"/>
      <c r="FU87" s="94"/>
      <c r="FV87" s="94"/>
      <c r="FW87" s="94"/>
      <c r="FX87" s="94"/>
      <c r="FY87" s="94"/>
      <c r="FZ87" s="94"/>
      <c r="GA87" s="94"/>
      <c r="GB87" s="94"/>
      <c r="GC87" s="94"/>
      <c r="GD87" s="94"/>
      <c r="GE87" s="94"/>
      <c r="GF87" s="94"/>
      <c r="GG87" s="94"/>
      <c r="GH87" s="94"/>
      <c r="GI87" s="94"/>
      <c r="GJ87" s="94"/>
      <c r="GK87" s="94"/>
      <c r="GL87" s="94"/>
      <c r="GM87" s="94"/>
      <c r="GN87" s="94"/>
      <c r="GO87" s="94"/>
      <c r="GP87" s="94"/>
      <c r="GQ87" s="94"/>
      <c r="GR87" s="94"/>
      <c r="GS87" s="94"/>
      <c r="GT87" s="94"/>
      <c r="GU87" s="94"/>
      <c r="GV87" s="94"/>
      <c r="GW87" s="94"/>
      <c r="GX87" s="94"/>
      <c r="GY87" s="94"/>
      <c r="GZ87" s="94"/>
      <c r="HA87" s="94"/>
      <c r="HB87" s="94"/>
      <c r="HC87" s="94"/>
      <c r="HD87" s="94"/>
      <c r="HE87" s="94"/>
      <c r="HF87" s="94"/>
      <c r="HG87" s="94"/>
      <c r="HH87" s="94"/>
      <c r="HI87" s="94"/>
      <c r="HJ87" s="94"/>
      <c r="HK87" s="94"/>
      <c r="HL87" s="94"/>
      <c r="HM87" s="94"/>
      <c r="HN87" s="94"/>
      <c r="HO87" s="94"/>
      <c r="HP87" s="94"/>
      <c r="HQ87" s="94"/>
      <c r="HR87" s="94"/>
      <c r="HS87" s="94"/>
      <c r="HT87" s="94"/>
      <c r="HU87" s="94"/>
      <c r="HV87" s="94"/>
      <c r="HW87" s="94"/>
      <c r="HX87" s="94"/>
      <c r="HY87" s="94"/>
      <c r="HZ87" s="94"/>
      <c r="IA87" s="94"/>
      <c r="IB87" s="94"/>
      <c r="IC87" s="94"/>
      <c r="ID87" s="94"/>
      <c r="IE87" s="94"/>
      <c r="IF87" s="94"/>
      <c r="IG87" s="94"/>
      <c r="IH87" s="94"/>
      <c r="II87" s="94"/>
      <c r="IJ87" s="94"/>
      <c r="IK87" s="94"/>
      <c r="IL87" s="94"/>
      <c r="IM87" s="94"/>
      <c r="IN87" s="94"/>
      <c r="IO87" s="94"/>
      <c r="IP87" s="94"/>
      <c r="IQ87" s="94"/>
      <c r="IR87" s="94"/>
      <c r="IS87" s="94"/>
      <c r="IT87" s="94"/>
      <c r="IU87" s="94"/>
    </row>
    <row r="88" spans="1:255" s="95" customFormat="1" ht="12" customHeight="1" x14ac:dyDescent="0.25">
      <c r="A88" s="87"/>
      <c r="B88" s="119" t="s">
        <v>116</v>
      </c>
      <c r="C88" s="120" t="s">
        <v>74</v>
      </c>
      <c r="D88" s="120">
        <v>2</v>
      </c>
      <c r="E88" s="120" t="s">
        <v>129</v>
      </c>
      <c r="F88" s="121">
        <v>19000</v>
      </c>
      <c r="G88" s="122">
        <f t="shared" si="5"/>
        <v>38000</v>
      </c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4"/>
      <c r="BN88" s="94"/>
      <c r="BO88" s="94"/>
      <c r="BP88" s="94"/>
      <c r="BQ88" s="94"/>
      <c r="BR88" s="94"/>
      <c r="BS88" s="94"/>
      <c r="BT88" s="94"/>
      <c r="BU88" s="94"/>
      <c r="BV88" s="94"/>
      <c r="BW88" s="94"/>
      <c r="BX88" s="94"/>
      <c r="BY88" s="94"/>
      <c r="BZ88" s="94"/>
      <c r="CA88" s="94"/>
      <c r="CB88" s="94"/>
      <c r="CC88" s="94"/>
      <c r="CD88" s="94"/>
      <c r="CE88" s="94"/>
      <c r="CF88" s="94"/>
      <c r="CG88" s="94"/>
      <c r="CH88" s="94"/>
      <c r="CI88" s="94"/>
      <c r="CJ88" s="94"/>
      <c r="CK88" s="94"/>
      <c r="CL88" s="94"/>
      <c r="CM88" s="94"/>
      <c r="CN88" s="94"/>
      <c r="CO88" s="94"/>
      <c r="CP88" s="94"/>
      <c r="CQ88" s="94"/>
      <c r="CR88" s="94"/>
      <c r="CS88" s="94"/>
      <c r="CT88" s="94"/>
      <c r="CU88" s="94"/>
      <c r="CV88" s="94"/>
      <c r="CW88" s="94"/>
      <c r="CX88" s="94"/>
      <c r="CY88" s="94"/>
      <c r="CZ88" s="94"/>
      <c r="DA88" s="94"/>
      <c r="DB88" s="94"/>
      <c r="DC88" s="94"/>
      <c r="DD88" s="94"/>
      <c r="DE88" s="94"/>
      <c r="DF88" s="94"/>
      <c r="DG88" s="94"/>
      <c r="DH88" s="94"/>
      <c r="DI88" s="94"/>
      <c r="DJ88" s="94"/>
      <c r="DK88" s="94"/>
      <c r="DL88" s="94"/>
      <c r="DM88" s="94"/>
      <c r="DN88" s="94"/>
      <c r="DO88" s="94"/>
      <c r="DP88" s="94"/>
      <c r="DQ88" s="94"/>
      <c r="DR88" s="94"/>
      <c r="DS88" s="94"/>
      <c r="DT88" s="94"/>
      <c r="DU88" s="94"/>
      <c r="DV88" s="94"/>
      <c r="DW88" s="94"/>
      <c r="DX88" s="94"/>
      <c r="DY88" s="94"/>
      <c r="DZ88" s="94"/>
      <c r="EA88" s="94"/>
      <c r="EB88" s="94"/>
      <c r="EC88" s="94"/>
      <c r="ED88" s="94"/>
      <c r="EE88" s="94"/>
      <c r="EF88" s="94"/>
      <c r="EG88" s="94"/>
      <c r="EH88" s="94"/>
      <c r="EI88" s="94"/>
      <c r="EJ88" s="94"/>
      <c r="EK88" s="94"/>
      <c r="EL88" s="94"/>
      <c r="EM88" s="94"/>
      <c r="EN88" s="94"/>
      <c r="EO88" s="94"/>
      <c r="EP88" s="94"/>
      <c r="EQ88" s="94"/>
      <c r="ER88" s="94"/>
      <c r="ES88" s="94"/>
      <c r="ET88" s="94"/>
      <c r="EU88" s="94"/>
      <c r="EV88" s="94"/>
      <c r="EW88" s="94"/>
      <c r="EX88" s="94"/>
      <c r="EY88" s="94"/>
      <c r="EZ88" s="94"/>
      <c r="FA88" s="94"/>
      <c r="FB88" s="94"/>
      <c r="FC88" s="94"/>
      <c r="FD88" s="94"/>
      <c r="FE88" s="94"/>
      <c r="FF88" s="94"/>
      <c r="FG88" s="94"/>
      <c r="FH88" s="94"/>
      <c r="FI88" s="94"/>
      <c r="FJ88" s="94"/>
      <c r="FK88" s="94"/>
      <c r="FL88" s="94"/>
      <c r="FM88" s="94"/>
      <c r="FN88" s="94"/>
      <c r="FO88" s="94"/>
      <c r="FP88" s="94"/>
      <c r="FQ88" s="94"/>
      <c r="FR88" s="94"/>
      <c r="FS88" s="94"/>
      <c r="FT88" s="94"/>
      <c r="FU88" s="94"/>
      <c r="FV88" s="94"/>
      <c r="FW88" s="94"/>
      <c r="FX88" s="94"/>
      <c r="FY88" s="94"/>
      <c r="FZ88" s="94"/>
      <c r="GA88" s="94"/>
      <c r="GB88" s="94"/>
      <c r="GC88" s="94"/>
      <c r="GD88" s="94"/>
      <c r="GE88" s="94"/>
      <c r="GF88" s="94"/>
      <c r="GG88" s="94"/>
      <c r="GH88" s="94"/>
      <c r="GI88" s="94"/>
      <c r="GJ88" s="94"/>
      <c r="GK88" s="94"/>
      <c r="GL88" s="94"/>
      <c r="GM88" s="94"/>
      <c r="GN88" s="94"/>
      <c r="GO88" s="94"/>
      <c r="GP88" s="94"/>
      <c r="GQ88" s="94"/>
      <c r="GR88" s="94"/>
      <c r="GS88" s="94"/>
      <c r="GT88" s="94"/>
      <c r="GU88" s="94"/>
      <c r="GV88" s="94"/>
      <c r="GW88" s="94"/>
      <c r="GX88" s="94"/>
      <c r="GY88" s="94"/>
      <c r="GZ88" s="94"/>
      <c r="HA88" s="94"/>
      <c r="HB88" s="94"/>
      <c r="HC88" s="94"/>
      <c r="HD88" s="94"/>
      <c r="HE88" s="94"/>
      <c r="HF88" s="94"/>
      <c r="HG88" s="94"/>
      <c r="HH88" s="94"/>
      <c r="HI88" s="94"/>
      <c r="HJ88" s="94"/>
      <c r="HK88" s="94"/>
      <c r="HL88" s="94"/>
      <c r="HM88" s="94"/>
      <c r="HN88" s="94"/>
      <c r="HO88" s="94"/>
      <c r="HP88" s="94"/>
      <c r="HQ88" s="94"/>
      <c r="HR88" s="94"/>
      <c r="HS88" s="94"/>
      <c r="HT88" s="94"/>
      <c r="HU88" s="94"/>
      <c r="HV88" s="94"/>
      <c r="HW88" s="94"/>
      <c r="HX88" s="94"/>
      <c r="HY88" s="94"/>
      <c r="HZ88" s="94"/>
      <c r="IA88" s="94"/>
      <c r="IB88" s="94"/>
      <c r="IC88" s="94"/>
      <c r="ID88" s="94"/>
      <c r="IE88" s="94"/>
      <c r="IF88" s="94"/>
      <c r="IG88" s="94"/>
      <c r="IH88" s="94"/>
      <c r="II88" s="94"/>
      <c r="IJ88" s="94"/>
      <c r="IK88" s="94"/>
      <c r="IL88" s="94"/>
      <c r="IM88" s="94"/>
      <c r="IN88" s="94"/>
      <c r="IO88" s="94"/>
      <c r="IP88" s="94"/>
      <c r="IQ88" s="94"/>
      <c r="IR88" s="94"/>
      <c r="IS88" s="94"/>
      <c r="IT88" s="94"/>
      <c r="IU88" s="94"/>
    </row>
    <row r="89" spans="1:255" ht="12.75" customHeight="1" x14ac:dyDescent="0.25">
      <c r="A89" s="5"/>
      <c r="B89" s="123" t="s">
        <v>31</v>
      </c>
      <c r="C89" s="124"/>
      <c r="D89" s="124"/>
      <c r="E89" s="124"/>
      <c r="F89" s="125"/>
      <c r="G89" s="126">
        <f>SUM(G58:G88)</f>
        <v>3613653.52</v>
      </c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</row>
    <row r="90" spans="1:255" s="1" customFormat="1" ht="12" customHeight="1" x14ac:dyDescent="0.25">
      <c r="A90" s="2"/>
      <c r="B90" s="72"/>
      <c r="C90" s="73"/>
      <c r="D90" s="73"/>
      <c r="E90" s="74"/>
      <c r="F90" s="75"/>
      <c r="G90" s="76"/>
    </row>
    <row r="91" spans="1:255" ht="12" customHeight="1" x14ac:dyDescent="0.25">
      <c r="A91" s="5"/>
      <c r="B91" s="112" t="s">
        <v>32</v>
      </c>
      <c r="C91" s="113"/>
      <c r="D91" s="114"/>
      <c r="E91" s="114"/>
      <c r="F91" s="115"/>
      <c r="G91" s="116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</row>
    <row r="92" spans="1:255" ht="24" customHeight="1" x14ac:dyDescent="0.25">
      <c r="A92" s="5"/>
      <c r="B92" s="117" t="s">
        <v>33</v>
      </c>
      <c r="C92" s="118" t="s">
        <v>29</v>
      </c>
      <c r="D92" s="118" t="s">
        <v>30</v>
      </c>
      <c r="E92" s="117" t="s">
        <v>17</v>
      </c>
      <c r="F92" s="118" t="s">
        <v>18</v>
      </c>
      <c r="G92" s="117" t="s">
        <v>19</v>
      </c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</row>
    <row r="93" spans="1:255" s="95" customFormat="1" ht="12" customHeight="1" x14ac:dyDescent="0.25">
      <c r="A93" s="87"/>
      <c r="B93" s="119" t="s">
        <v>121</v>
      </c>
      <c r="C93" s="120" t="s">
        <v>72</v>
      </c>
      <c r="D93" s="120">
        <v>3</v>
      </c>
      <c r="E93" s="120" t="s">
        <v>118</v>
      </c>
      <c r="F93" s="121">
        <v>25000</v>
      </c>
      <c r="G93" s="122">
        <f t="shared" ref="G93:G94" si="6">+F93*D93</f>
        <v>75000</v>
      </c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4"/>
      <c r="CM93" s="94"/>
      <c r="CN93" s="94"/>
      <c r="CO93" s="94"/>
      <c r="CP93" s="94"/>
      <c r="CQ93" s="94"/>
      <c r="CR93" s="94"/>
      <c r="CS93" s="94"/>
      <c r="CT93" s="94"/>
      <c r="CU93" s="94"/>
      <c r="CV93" s="94"/>
      <c r="CW93" s="94"/>
      <c r="CX93" s="94"/>
      <c r="CY93" s="94"/>
      <c r="CZ93" s="94"/>
      <c r="DA93" s="94"/>
      <c r="DB93" s="94"/>
      <c r="DC93" s="94"/>
      <c r="DD93" s="94"/>
      <c r="DE93" s="94"/>
      <c r="DF93" s="94"/>
      <c r="DG93" s="94"/>
      <c r="DH93" s="94"/>
      <c r="DI93" s="94"/>
      <c r="DJ93" s="94"/>
      <c r="DK93" s="94"/>
      <c r="DL93" s="94"/>
      <c r="DM93" s="94"/>
      <c r="DN93" s="94"/>
      <c r="DO93" s="94"/>
      <c r="DP93" s="94"/>
      <c r="DQ93" s="94"/>
      <c r="DR93" s="94"/>
      <c r="DS93" s="94"/>
      <c r="DT93" s="94"/>
      <c r="DU93" s="94"/>
      <c r="DV93" s="94"/>
      <c r="DW93" s="94"/>
      <c r="DX93" s="94"/>
      <c r="DY93" s="94"/>
      <c r="DZ93" s="94"/>
      <c r="EA93" s="94"/>
      <c r="EB93" s="94"/>
      <c r="EC93" s="94"/>
      <c r="ED93" s="94"/>
      <c r="EE93" s="94"/>
      <c r="EF93" s="94"/>
      <c r="EG93" s="94"/>
      <c r="EH93" s="94"/>
      <c r="EI93" s="94"/>
      <c r="EJ93" s="94"/>
      <c r="EK93" s="94"/>
      <c r="EL93" s="94"/>
      <c r="EM93" s="94"/>
      <c r="EN93" s="94"/>
      <c r="EO93" s="94"/>
      <c r="EP93" s="94"/>
      <c r="EQ93" s="94"/>
      <c r="ER93" s="94"/>
      <c r="ES93" s="94"/>
      <c r="ET93" s="94"/>
      <c r="EU93" s="94"/>
      <c r="EV93" s="94"/>
      <c r="EW93" s="94"/>
      <c r="EX93" s="94"/>
      <c r="EY93" s="94"/>
      <c r="EZ93" s="94"/>
      <c r="FA93" s="94"/>
      <c r="FB93" s="94"/>
      <c r="FC93" s="94"/>
      <c r="FD93" s="94"/>
      <c r="FE93" s="94"/>
      <c r="FF93" s="94"/>
      <c r="FG93" s="94"/>
      <c r="FH93" s="94"/>
      <c r="FI93" s="94"/>
      <c r="FJ93" s="94"/>
      <c r="FK93" s="94"/>
      <c r="FL93" s="94"/>
      <c r="FM93" s="94"/>
      <c r="FN93" s="94"/>
      <c r="FO93" s="94"/>
      <c r="FP93" s="94"/>
      <c r="FQ93" s="94"/>
      <c r="FR93" s="94"/>
      <c r="FS93" s="94"/>
      <c r="FT93" s="94"/>
      <c r="FU93" s="94"/>
      <c r="FV93" s="94"/>
      <c r="FW93" s="94"/>
      <c r="FX93" s="94"/>
      <c r="FY93" s="94"/>
      <c r="FZ93" s="94"/>
      <c r="GA93" s="94"/>
      <c r="GB93" s="94"/>
      <c r="GC93" s="94"/>
      <c r="GD93" s="94"/>
      <c r="GE93" s="94"/>
      <c r="GF93" s="94"/>
      <c r="GG93" s="94"/>
      <c r="GH93" s="94"/>
      <c r="GI93" s="94"/>
      <c r="GJ93" s="94"/>
      <c r="GK93" s="94"/>
      <c r="GL93" s="94"/>
      <c r="GM93" s="94"/>
      <c r="GN93" s="94"/>
      <c r="GO93" s="94"/>
      <c r="GP93" s="94"/>
      <c r="GQ93" s="94"/>
      <c r="GR93" s="94"/>
      <c r="GS93" s="94"/>
      <c r="GT93" s="94"/>
      <c r="GU93" s="94"/>
      <c r="GV93" s="94"/>
      <c r="GW93" s="94"/>
      <c r="GX93" s="94"/>
      <c r="GY93" s="94"/>
      <c r="GZ93" s="94"/>
      <c r="HA93" s="94"/>
      <c r="HB93" s="94"/>
      <c r="HC93" s="94"/>
      <c r="HD93" s="94"/>
      <c r="HE93" s="94"/>
      <c r="HF93" s="94"/>
      <c r="HG93" s="94"/>
      <c r="HH93" s="94"/>
      <c r="HI93" s="94"/>
      <c r="HJ93" s="94"/>
      <c r="HK93" s="94"/>
      <c r="HL93" s="94"/>
      <c r="HM93" s="94"/>
      <c r="HN93" s="94"/>
      <c r="HO93" s="94"/>
      <c r="HP93" s="94"/>
      <c r="HQ93" s="94"/>
      <c r="HR93" s="94"/>
      <c r="HS93" s="94"/>
      <c r="HT93" s="94"/>
      <c r="HU93" s="94"/>
      <c r="HV93" s="94"/>
      <c r="HW93" s="94"/>
      <c r="HX93" s="94"/>
      <c r="HY93" s="94"/>
      <c r="HZ93" s="94"/>
      <c r="IA93" s="94"/>
      <c r="IB93" s="94"/>
      <c r="IC93" s="94"/>
      <c r="ID93" s="94"/>
      <c r="IE93" s="94"/>
      <c r="IF93" s="94"/>
      <c r="IG93" s="94"/>
      <c r="IH93" s="94"/>
      <c r="II93" s="94"/>
      <c r="IJ93" s="94"/>
      <c r="IK93" s="94"/>
      <c r="IL93" s="94"/>
      <c r="IM93" s="94"/>
      <c r="IN93" s="94"/>
      <c r="IO93" s="94"/>
      <c r="IP93" s="94"/>
      <c r="IQ93" s="94"/>
      <c r="IR93" s="94"/>
      <c r="IS93" s="94"/>
      <c r="IT93" s="94"/>
      <c r="IU93" s="94"/>
    </row>
    <row r="94" spans="1:255" s="95" customFormat="1" ht="12" customHeight="1" x14ac:dyDescent="0.25">
      <c r="A94" s="87"/>
      <c r="B94" s="119" t="s">
        <v>122</v>
      </c>
      <c r="C94" s="120" t="s">
        <v>72</v>
      </c>
      <c r="D94" s="120">
        <v>5</v>
      </c>
      <c r="E94" s="120" t="s">
        <v>119</v>
      </c>
      <c r="F94" s="121">
        <v>180000</v>
      </c>
      <c r="G94" s="122">
        <f t="shared" si="6"/>
        <v>900000</v>
      </c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4"/>
      <c r="BZ94" s="94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4"/>
      <c r="CM94" s="94"/>
      <c r="CN94" s="94"/>
      <c r="CO94" s="94"/>
      <c r="CP94" s="94"/>
      <c r="CQ94" s="94"/>
      <c r="CR94" s="94"/>
      <c r="CS94" s="94"/>
      <c r="CT94" s="94"/>
      <c r="CU94" s="94"/>
      <c r="CV94" s="94"/>
      <c r="CW94" s="94"/>
      <c r="CX94" s="94"/>
      <c r="CY94" s="94"/>
      <c r="CZ94" s="94"/>
      <c r="DA94" s="94"/>
      <c r="DB94" s="94"/>
      <c r="DC94" s="94"/>
      <c r="DD94" s="94"/>
      <c r="DE94" s="94"/>
      <c r="DF94" s="94"/>
      <c r="DG94" s="94"/>
      <c r="DH94" s="94"/>
      <c r="DI94" s="94"/>
      <c r="DJ94" s="94"/>
      <c r="DK94" s="94"/>
      <c r="DL94" s="94"/>
      <c r="DM94" s="94"/>
      <c r="DN94" s="94"/>
      <c r="DO94" s="94"/>
      <c r="DP94" s="94"/>
      <c r="DQ94" s="94"/>
      <c r="DR94" s="94"/>
      <c r="DS94" s="94"/>
      <c r="DT94" s="94"/>
      <c r="DU94" s="94"/>
      <c r="DV94" s="94"/>
      <c r="DW94" s="94"/>
      <c r="DX94" s="94"/>
      <c r="DY94" s="94"/>
      <c r="DZ94" s="94"/>
      <c r="EA94" s="94"/>
      <c r="EB94" s="94"/>
      <c r="EC94" s="94"/>
      <c r="ED94" s="94"/>
      <c r="EE94" s="94"/>
      <c r="EF94" s="94"/>
      <c r="EG94" s="94"/>
      <c r="EH94" s="94"/>
      <c r="EI94" s="94"/>
      <c r="EJ94" s="94"/>
      <c r="EK94" s="94"/>
      <c r="EL94" s="94"/>
      <c r="EM94" s="94"/>
      <c r="EN94" s="94"/>
      <c r="EO94" s="94"/>
      <c r="EP94" s="94"/>
      <c r="EQ94" s="94"/>
      <c r="ER94" s="94"/>
      <c r="ES94" s="94"/>
      <c r="ET94" s="94"/>
      <c r="EU94" s="94"/>
      <c r="EV94" s="94"/>
      <c r="EW94" s="94"/>
      <c r="EX94" s="94"/>
      <c r="EY94" s="94"/>
      <c r="EZ94" s="94"/>
      <c r="FA94" s="94"/>
      <c r="FB94" s="94"/>
      <c r="FC94" s="94"/>
      <c r="FD94" s="94"/>
      <c r="FE94" s="94"/>
      <c r="FF94" s="94"/>
      <c r="FG94" s="94"/>
      <c r="FH94" s="94"/>
      <c r="FI94" s="94"/>
      <c r="FJ94" s="94"/>
      <c r="FK94" s="94"/>
      <c r="FL94" s="94"/>
      <c r="FM94" s="94"/>
      <c r="FN94" s="94"/>
      <c r="FO94" s="94"/>
      <c r="FP94" s="94"/>
      <c r="FQ94" s="94"/>
      <c r="FR94" s="94"/>
      <c r="FS94" s="94"/>
      <c r="FT94" s="94"/>
      <c r="FU94" s="94"/>
      <c r="FV94" s="94"/>
      <c r="FW94" s="94"/>
      <c r="FX94" s="94"/>
      <c r="FY94" s="94"/>
      <c r="FZ94" s="94"/>
      <c r="GA94" s="94"/>
      <c r="GB94" s="94"/>
      <c r="GC94" s="94"/>
      <c r="GD94" s="94"/>
      <c r="GE94" s="94"/>
      <c r="GF94" s="94"/>
      <c r="GG94" s="94"/>
      <c r="GH94" s="94"/>
      <c r="GI94" s="94"/>
      <c r="GJ94" s="94"/>
      <c r="GK94" s="94"/>
      <c r="GL94" s="94"/>
      <c r="GM94" s="94"/>
      <c r="GN94" s="94"/>
      <c r="GO94" s="94"/>
      <c r="GP94" s="94"/>
      <c r="GQ94" s="94"/>
      <c r="GR94" s="94"/>
      <c r="GS94" s="94"/>
      <c r="GT94" s="94"/>
      <c r="GU94" s="94"/>
      <c r="GV94" s="94"/>
      <c r="GW94" s="94"/>
      <c r="GX94" s="94"/>
      <c r="GY94" s="94"/>
      <c r="GZ94" s="94"/>
      <c r="HA94" s="94"/>
      <c r="HB94" s="94"/>
      <c r="HC94" s="94"/>
      <c r="HD94" s="94"/>
      <c r="HE94" s="94"/>
      <c r="HF94" s="94"/>
      <c r="HG94" s="94"/>
      <c r="HH94" s="94"/>
      <c r="HI94" s="94"/>
      <c r="HJ94" s="94"/>
      <c r="HK94" s="94"/>
      <c r="HL94" s="94"/>
      <c r="HM94" s="94"/>
      <c r="HN94" s="94"/>
      <c r="HO94" s="94"/>
      <c r="HP94" s="94"/>
      <c r="HQ94" s="94"/>
      <c r="HR94" s="94"/>
      <c r="HS94" s="94"/>
      <c r="HT94" s="94"/>
      <c r="HU94" s="94"/>
      <c r="HV94" s="94"/>
      <c r="HW94" s="94"/>
      <c r="HX94" s="94"/>
      <c r="HY94" s="94"/>
      <c r="HZ94" s="94"/>
      <c r="IA94" s="94"/>
      <c r="IB94" s="94"/>
      <c r="IC94" s="94"/>
      <c r="ID94" s="94"/>
      <c r="IE94" s="94"/>
      <c r="IF94" s="94"/>
      <c r="IG94" s="94"/>
      <c r="IH94" s="94"/>
      <c r="II94" s="94"/>
      <c r="IJ94" s="94"/>
      <c r="IK94" s="94"/>
      <c r="IL94" s="94"/>
      <c r="IM94" s="94"/>
      <c r="IN94" s="94"/>
      <c r="IO94" s="94"/>
      <c r="IP94" s="94"/>
      <c r="IQ94" s="94"/>
      <c r="IR94" s="94"/>
      <c r="IS94" s="94"/>
      <c r="IT94" s="94"/>
      <c r="IU94" s="94"/>
    </row>
    <row r="95" spans="1:255" ht="12.75" customHeight="1" x14ac:dyDescent="0.25">
      <c r="A95" s="5"/>
      <c r="B95" s="123" t="s">
        <v>34</v>
      </c>
      <c r="C95" s="124"/>
      <c r="D95" s="124"/>
      <c r="E95" s="124"/>
      <c r="F95" s="125"/>
      <c r="G95" s="126">
        <f>SUM(G93:G94)</f>
        <v>975000</v>
      </c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</row>
    <row r="96" spans="1:255" s="1" customFormat="1" ht="12" customHeight="1" x14ac:dyDescent="0.25">
      <c r="A96" s="25"/>
      <c r="B96" s="28"/>
      <c r="C96" s="28"/>
      <c r="D96" s="28"/>
      <c r="E96" s="28"/>
      <c r="F96" s="29"/>
      <c r="G96" s="67"/>
    </row>
    <row r="97" spans="1:7" s="1" customFormat="1" ht="12" customHeight="1" x14ac:dyDescent="0.25">
      <c r="A97" s="25"/>
      <c r="B97" s="30" t="s">
        <v>35</v>
      </c>
      <c r="C97" s="31"/>
      <c r="D97" s="31"/>
      <c r="E97" s="31"/>
      <c r="F97" s="31"/>
      <c r="G97" s="32">
        <f>G37+G44+G54+G89+G95</f>
        <v>8093653.5199999996</v>
      </c>
    </row>
    <row r="98" spans="1:7" s="1" customFormat="1" ht="12" customHeight="1" x14ac:dyDescent="0.25">
      <c r="A98" s="25"/>
      <c r="B98" s="33" t="s">
        <v>36</v>
      </c>
      <c r="C98" s="19"/>
      <c r="D98" s="19"/>
      <c r="E98" s="19"/>
      <c r="F98" s="19"/>
      <c r="G98" s="34">
        <f>G97*0.05</f>
        <v>404682.67599999998</v>
      </c>
    </row>
    <row r="99" spans="1:7" s="1" customFormat="1" ht="12" customHeight="1" x14ac:dyDescent="0.25">
      <c r="A99" s="25"/>
      <c r="B99" s="35" t="s">
        <v>37</v>
      </c>
      <c r="C99" s="18"/>
      <c r="D99" s="18"/>
      <c r="E99" s="18"/>
      <c r="F99" s="18"/>
      <c r="G99" s="36">
        <f>G98+G97</f>
        <v>8498336.1959999986</v>
      </c>
    </row>
    <row r="100" spans="1:7" s="1" customFormat="1" ht="12" customHeight="1" x14ac:dyDescent="0.25">
      <c r="A100" s="25"/>
      <c r="B100" s="33" t="s">
        <v>38</v>
      </c>
      <c r="C100" s="19"/>
      <c r="D100" s="19"/>
      <c r="E100" s="19"/>
      <c r="F100" s="19"/>
      <c r="G100" s="34">
        <f>G12</f>
        <v>10500000</v>
      </c>
    </row>
    <row r="101" spans="1:7" s="1" customFormat="1" ht="12" customHeight="1" x14ac:dyDescent="0.25">
      <c r="A101" s="25"/>
      <c r="B101" s="37" t="s">
        <v>39</v>
      </c>
      <c r="C101" s="38"/>
      <c r="D101" s="38"/>
      <c r="E101" s="38"/>
      <c r="F101" s="38"/>
      <c r="G101" s="32">
        <f>G100-G99</f>
        <v>2001663.8040000014</v>
      </c>
    </row>
    <row r="102" spans="1:7" s="1" customFormat="1" ht="12.75" customHeight="1" x14ac:dyDescent="0.25">
      <c r="A102" s="25"/>
      <c r="B102" s="26" t="s">
        <v>40</v>
      </c>
      <c r="C102" s="27"/>
      <c r="D102" s="27"/>
      <c r="E102" s="27"/>
      <c r="F102" s="27"/>
      <c r="G102" s="68"/>
    </row>
    <row r="103" spans="1:7" s="1" customFormat="1" ht="12.75" customHeight="1" thickBot="1" x14ac:dyDescent="0.3">
      <c r="A103" s="25"/>
      <c r="B103" s="39"/>
      <c r="C103" s="27"/>
      <c r="D103" s="27"/>
      <c r="E103" s="27"/>
      <c r="F103" s="27"/>
      <c r="G103" s="68"/>
    </row>
    <row r="104" spans="1:7" s="1" customFormat="1" ht="15" customHeight="1" x14ac:dyDescent="0.25">
      <c r="A104" s="25"/>
      <c r="B104" s="50" t="s">
        <v>41</v>
      </c>
      <c r="C104" s="51"/>
      <c r="D104" s="51"/>
      <c r="E104" s="51"/>
      <c r="F104" s="52"/>
      <c r="G104" s="68"/>
    </row>
    <row r="105" spans="1:7" s="1" customFormat="1" ht="12" customHeight="1" x14ac:dyDescent="0.25">
      <c r="A105" s="25"/>
      <c r="B105" s="53" t="s">
        <v>42</v>
      </c>
      <c r="C105" s="24"/>
      <c r="D105" s="24"/>
      <c r="E105" s="24"/>
      <c r="F105" s="54"/>
      <c r="G105" s="68"/>
    </row>
    <row r="106" spans="1:7" s="1" customFormat="1" ht="12" customHeight="1" x14ac:dyDescent="0.25">
      <c r="A106" s="25"/>
      <c r="B106" s="53" t="s">
        <v>43</v>
      </c>
      <c r="C106" s="24"/>
      <c r="D106" s="24"/>
      <c r="E106" s="24"/>
      <c r="F106" s="54"/>
      <c r="G106" s="68"/>
    </row>
    <row r="107" spans="1:7" s="1" customFormat="1" ht="12" customHeight="1" x14ac:dyDescent="0.25">
      <c r="A107" s="25"/>
      <c r="B107" s="53" t="s">
        <v>44</v>
      </c>
      <c r="C107" s="24"/>
      <c r="D107" s="24"/>
      <c r="E107" s="24"/>
      <c r="F107" s="54"/>
      <c r="G107" s="68"/>
    </row>
    <row r="108" spans="1:7" s="1" customFormat="1" ht="12" customHeight="1" x14ac:dyDescent="0.25">
      <c r="A108" s="25"/>
      <c r="B108" s="53" t="s">
        <v>45</v>
      </c>
      <c r="C108" s="24"/>
      <c r="D108" s="24"/>
      <c r="E108" s="24"/>
      <c r="F108" s="54"/>
      <c r="G108" s="68"/>
    </row>
    <row r="109" spans="1:7" s="1" customFormat="1" ht="12" customHeight="1" x14ac:dyDescent="0.25">
      <c r="A109" s="25"/>
      <c r="B109" s="53" t="s">
        <v>46</v>
      </c>
      <c r="C109" s="24"/>
      <c r="D109" s="24"/>
      <c r="E109" s="24"/>
      <c r="F109" s="54"/>
      <c r="G109" s="68"/>
    </row>
    <row r="110" spans="1:7" s="1" customFormat="1" ht="12" customHeight="1" thickBot="1" x14ac:dyDescent="0.3">
      <c r="A110" s="25"/>
      <c r="B110" s="55" t="s">
        <v>47</v>
      </c>
      <c r="C110" s="56"/>
      <c r="D110" s="56"/>
      <c r="E110" s="56"/>
      <c r="F110" s="57"/>
      <c r="G110" s="68"/>
    </row>
    <row r="111" spans="1:7" s="1" customFormat="1" ht="12" customHeight="1" x14ac:dyDescent="0.25">
      <c r="A111" s="25"/>
      <c r="B111" s="48"/>
      <c r="C111" s="24"/>
      <c r="D111" s="24"/>
      <c r="E111" s="24"/>
      <c r="F111" s="24"/>
      <c r="G111" s="68"/>
    </row>
    <row r="112" spans="1:7" s="1" customFormat="1" ht="12.75" customHeight="1" thickBot="1" x14ac:dyDescent="0.3">
      <c r="A112" s="25"/>
      <c r="B112" s="82" t="s">
        <v>48</v>
      </c>
      <c r="C112" s="83"/>
      <c r="D112" s="47"/>
      <c r="E112" s="20"/>
      <c r="F112" s="20"/>
      <c r="G112" s="68"/>
    </row>
    <row r="113" spans="1:7" s="1" customFormat="1" ht="12" customHeight="1" x14ac:dyDescent="0.25">
      <c r="A113" s="25"/>
      <c r="B113" s="41" t="s">
        <v>33</v>
      </c>
      <c r="C113" s="78" t="s">
        <v>49</v>
      </c>
      <c r="D113" s="79" t="s">
        <v>50</v>
      </c>
      <c r="E113" s="20"/>
      <c r="F113" s="20"/>
      <c r="G113" s="68"/>
    </row>
    <row r="114" spans="1:7" s="1" customFormat="1" ht="12.75" customHeight="1" x14ac:dyDescent="0.25">
      <c r="A114" s="25"/>
      <c r="B114" s="42" t="s">
        <v>51</v>
      </c>
      <c r="C114" s="21">
        <f>G37</f>
        <v>2790000</v>
      </c>
      <c r="D114" s="43">
        <f>(C114/C120)</f>
        <v>0.32829955601346988</v>
      </c>
      <c r="E114" s="20"/>
      <c r="F114" s="20"/>
      <c r="G114" s="68"/>
    </row>
    <row r="115" spans="1:7" s="1" customFormat="1" ht="12" customHeight="1" x14ac:dyDescent="0.25">
      <c r="A115" s="25"/>
      <c r="B115" s="42" t="s">
        <v>52</v>
      </c>
      <c r="C115" s="21">
        <f>G44</f>
        <v>150000</v>
      </c>
      <c r="D115" s="43">
        <f>+C115/C120</f>
        <v>1.7650513764165047E-2</v>
      </c>
      <c r="E115" s="20"/>
      <c r="F115" s="20"/>
      <c r="G115" s="68"/>
    </row>
    <row r="116" spans="1:7" s="1" customFormat="1" ht="12" customHeight="1" x14ac:dyDescent="0.25">
      <c r="A116" s="25"/>
      <c r="B116" s="42" t="s">
        <v>53</v>
      </c>
      <c r="C116" s="21">
        <f>G54</f>
        <v>565000</v>
      </c>
      <c r="D116" s="43">
        <f>(C116/C120)</f>
        <v>6.6483601845021681E-2</v>
      </c>
      <c r="E116" s="20"/>
      <c r="F116" s="20"/>
      <c r="G116" s="68"/>
    </row>
    <row r="117" spans="1:7" s="1" customFormat="1" ht="12.75" customHeight="1" x14ac:dyDescent="0.25">
      <c r="A117" s="25"/>
      <c r="B117" s="42" t="s">
        <v>28</v>
      </c>
      <c r="C117" s="21">
        <f>G89</f>
        <v>3613653.52</v>
      </c>
      <c r="D117" s="43">
        <f>(C117/C120)</f>
        <v>0.42521894129122312</v>
      </c>
      <c r="E117" s="20"/>
      <c r="F117" s="20"/>
      <c r="G117" s="68"/>
    </row>
    <row r="118" spans="1:7" s="1" customFormat="1" ht="15.6" customHeight="1" x14ac:dyDescent="0.25">
      <c r="A118" s="25"/>
      <c r="B118" s="42" t="s">
        <v>54</v>
      </c>
      <c r="C118" s="22">
        <f>G95</f>
        <v>975000</v>
      </c>
      <c r="D118" s="43">
        <f>(C118/C120)</f>
        <v>0.11472833946707281</v>
      </c>
      <c r="E118" s="23"/>
      <c r="F118" s="23"/>
      <c r="G118" s="68"/>
    </row>
    <row r="119" spans="1:7" s="1" customFormat="1" ht="11.25" customHeight="1" x14ac:dyDescent="0.25">
      <c r="B119" s="42" t="s">
        <v>55</v>
      </c>
      <c r="C119" s="22">
        <f>G98</f>
        <v>404682.67599999998</v>
      </c>
      <c r="D119" s="43">
        <f>(C119/C120)</f>
        <v>4.7619047619047623E-2</v>
      </c>
      <c r="E119" s="23"/>
      <c r="F119" s="23"/>
      <c r="G119" s="68"/>
    </row>
    <row r="120" spans="1:7" s="1" customFormat="1" ht="11.25" customHeight="1" thickBot="1" x14ac:dyDescent="0.3">
      <c r="B120" s="44" t="s">
        <v>56</v>
      </c>
      <c r="C120" s="45">
        <f>SUM(C114:C119)</f>
        <v>8498336.1959999986</v>
      </c>
      <c r="D120" s="46">
        <f>SUM(D114:D119)</f>
        <v>1.0000000000000002</v>
      </c>
      <c r="E120" s="23"/>
      <c r="F120" s="23"/>
      <c r="G120" s="68"/>
    </row>
    <row r="121" spans="1:7" s="1" customFormat="1" ht="11.25" customHeight="1" x14ac:dyDescent="0.25">
      <c r="B121" s="39"/>
      <c r="C121" s="27"/>
      <c r="D121" s="27"/>
      <c r="E121" s="27"/>
      <c r="F121" s="27"/>
      <c r="G121" s="68"/>
    </row>
    <row r="122" spans="1:7" s="1" customFormat="1" ht="11.25" customHeight="1" thickBot="1" x14ac:dyDescent="0.3">
      <c r="B122" s="40"/>
      <c r="C122" s="27"/>
      <c r="D122" s="27"/>
      <c r="E122" s="27"/>
      <c r="F122" s="27"/>
      <c r="G122" s="68"/>
    </row>
    <row r="123" spans="1:7" s="1" customFormat="1" ht="11.25" customHeight="1" thickBot="1" x14ac:dyDescent="0.3">
      <c r="B123" s="84" t="s">
        <v>134</v>
      </c>
      <c r="C123" s="85"/>
      <c r="D123" s="85"/>
      <c r="E123" s="86"/>
      <c r="F123" s="23"/>
      <c r="G123" s="68"/>
    </row>
    <row r="124" spans="1:7" s="1" customFormat="1" ht="11.25" customHeight="1" x14ac:dyDescent="0.25">
      <c r="B124" s="59" t="s">
        <v>135</v>
      </c>
      <c r="C124" s="77">
        <v>27000</v>
      </c>
      <c r="D124" s="77">
        <v>30000</v>
      </c>
      <c r="E124" s="77">
        <v>33000</v>
      </c>
      <c r="F124" s="58"/>
      <c r="G124" s="69"/>
    </row>
    <row r="125" spans="1:7" s="1" customFormat="1" ht="11.25" customHeight="1" thickBot="1" x14ac:dyDescent="0.3">
      <c r="B125" s="44" t="s">
        <v>136</v>
      </c>
      <c r="C125" s="45">
        <f>(G99/C124)</f>
        <v>314.75319244444438</v>
      </c>
      <c r="D125" s="45">
        <f>(G99/D124)</f>
        <v>283.27787319999993</v>
      </c>
      <c r="E125" s="60">
        <f>(G99/E124)</f>
        <v>257.52533927272725</v>
      </c>
      <c r="F125" s="58"/>
      <c r="G125" s="69"/>
    </row>
    <row r="126" spans="1:7" s="1" customFormat="1" ht="11.25" customHeight="1" x14ac:dyDescent="0.25">
      <c r="B126" s="49" t="s">
        <v>57</v>
      </c>
      <c r="C126" s="24"/>
      <c r="D126" s="24"/>
      <c r="E126" s="24"/>
      <c r="F126" s="24"/>
      <c r="G126" s="70"/>
    </row>
  </sheetData>
  <mergeCells count="9">
    <mergeCell ref="B17:G17"/>
    <mergeCell ref="B112:C112"/>
    <mergeCell ref="B123:E123"/>
    <mergeCell ref="E9:F9"/>
    <mergeCell ref="E10:F10"/>
    <mergeCell ref="E11:F11"/>
    <mergeCell ref="E13:F13"/>
    <mergeCell ref="E14:F14"/>
    <mergeCell ref="E15:F15"/>
  </mergeCells>
  <pageMargins left="0.74803149606299213" right="0.74803149606299213" top="0.98425196850393704" bottom="0.98425196850393704" header="0" footer="0"/>
  <pageSetup scale="6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2022-04-19T21:14:09Z</cp:lastPrinted>
  <dcterms:created xsi:type="dcterms:W3CDTF">2020-11-27T12:49:26Z</dcterms:created>
  <dcterms:modified xsi:type="dcterms:W3CDTF">2023-02-01T20:35:02Z</dcterms:modified>
</cp:coreProperties>
</file>