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LO 2023\"/>
    </mc:Choice>
  </mc:AlternateContent>
  <bookViews>
    <workbookView xWindow="0" yWindow="495" windowWidth="23175" windowHeight="15495"/>
  </bookViews>
  <sheets>
    <sheet name="Ovin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7" i="1" l="1"/>
  <c r="G46" i="1"/>
  <c r="G47" i="1"/>
  <c r="G48" i="1"/>
  <c r="G49" i="1"/>
  <c r="G50" i="1"/>
  <c r="G51" i="1"/>
  <c r="G52" i="1"/>
  <c r="G53" i="1"/>
  <c r="G54" i="1"/>
  <c r="G12" i="1"/>
  <c r="G65" i="1" s="1"/>
  <c r="G38" i="1" l="1"/>
  <c r="G39" i="1"/>
  <c r="G40" i="1"/>
  <c r="G37" i="1"/>
  <c r="G41" i="1" s="1"/>
  <c r="G45" i="1"/>
  <c r="G55" i="1" s="1"/>
  <c r="G22" i="1"/>
  <c r="G24" i="1"/>
  <c r="G25" i="1"/>
  <c r="G26" i="1"/>
  <c r="G27" i="1"/>
  <c r="G21" i="1"/>
  <c r="G28" i="1" l="1"/>
  <c r="C79" i="1" s="1"/>
  <c r="C81" i="1"/>
  <c r="C82" i="1"/>
  <c r="C83" i="1"/>
  <c r="C80" i="1" l="1"/>
  <c r="G62" i="1" l="1"/>
  <c r="G63" i="1" s="1"/>
  <c r="C84" i="1" s="1"/>
  <c r="G64" i="1" l="1"/>
  <c r="C85" i="1"/>
  <c r="E90" i="1" l="1"/>
  <c r="C90" i="1"/>
  <c r="D90" i="1"/>
  <c r="D79" i="1"/>
  <c r="G66" i="1"/>
  <c r="D84" i="1"/>
  <c r="D82" i="1"/>
  <c r="D83" i="1"/>
  <c r="D81" i="1"/>
  <c r="D85" i="1" l="1"/>
</calcChain>
</file>

<file path=xl/sharedStrings.xml><?xml version="1.0" encoding="utf-8"?>
<sst xmlns="http://schemas.openxmlformats.org/spreadsheetml/2006/main" count="163" uniqueCount="112">
  <si>
    <t>RUBRO O CULTIVO</t>
  </si>
  <si>
    <t>FECHA ESTIMADA  PRECIO VENTA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</si>
  <si>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</si>
  <si>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</si>
  <si>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</si>
  <si>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</si>
  <si>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</si>
  <si>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</si>
  <si>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</si>
  <si>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</si>
  <si>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</si>
  <si>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</si>
  <si>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</si>
  <si>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</si>
  <si>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</si>
  <si>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</si>
  <si>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</si>
  <si>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</si>
  <si>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</si>
  <si>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</si>
  <si>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</si>
  <si>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</si>
  <si>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</si>
  <si>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</si>
  <si>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</si>
  <si>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</si>
  <si>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</si>
  <si>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</si>
  <si>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</si>
  <si>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</si>
  <si>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</si>
  <si>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</si>
  <si>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</si>
  <si>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</si>
  <si>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</si>
  <si>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</si>
  <si>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</si>
  <si>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</si>
  <si>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</si>
  <si>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</si>
  <si>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</si>
  <si>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</si>
  <si>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</si>
  <si>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</si>
  <si>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</si>
  <si>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</si>
  <si>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</si>
  <si>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</si>
  <si>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</si>
  <si>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</si>
  <si>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</si>
  <si>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</si>
  <si>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</si>
  <si>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</si>
  <si>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</si>
  <si>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Urea</t>
  </si>
  <si>
    <t>Rastraje</t>
  </si>
  <si>
    <t>Ovinos</t>
  </si>
  <si>
    <t>RAZA</t>
  </si>
  <si>
    <t>Suffolk Down</t>
  </si>
  <si>
    <t>NIVEL TECNOLOGICO</t>
  </si>
  <si>
    <t>Medio</t>
  </si>
  <si>
    <t>REGION</t>
  </si>
  <si>
    <t>Lib. B. O'Higgins</t>
  </si>
  <si>
    <t>AREA</t>
  </si>
  <si>
    <t>Lolol</t>
  </si>
  <si>
    <t>Lolol - Pumanque - Paredones</t>
  </si>
  <si>
    <t>Mercado local</t>
  </si>
  <si>
    <t>Sequía, alimentación</t>
  </si>
  <si>
    <t>Agosto -Sept</t>
  </si>
  <si>
    <t>Anual</t>
  </si>
  <si>
    <t>Identificación de animales</t>
  </si>
  <si>
    <t>Manejo de encaste</t>
  </si>
  <si>
    <t>Esquila</t>
  </si>
  <si>
    <t>Noviembre</t>
  </si>
  <si>
    <t>Aradura (cincel)</t>
  </si>
  <si>
    <t>Mayo</t>
  </si>
  <si>
    <t>Siembra al voleo (trompo abonador)</t>
  </si>
  <si>
    <t>Fertilización (trompo abonador)</t>
  </si>
  <si>
    <t>Vacuna clostridial</t>
  </si>
  <si>
    <t>Antiparasitario oral</t>
  </si>
  <si>
    <t>Medicamentos de emergencia</t>
  </si>
  <si>
    <t>Frasco</t>
  </si>
  <si>
    <t>Heno</t>
  </si>
  <si>
    <t>Fardo</t>
  </si>
  <si>
    <t>Concentrados</t>
  </si>
  <si>
    <t>Kg</t>
  </si>
  <si>
    <t>Semilla avena forrajera certificada</t>
  </si>
  <si>
    <t>kg.</t>
  </si>
  <si>
    <t>Superfostato Triple</t>
  </si>
  <si>
    <t>Muriato de Potasio</t>
  </si>
  <si>
    <t>RENDIMIENTO (cabezas/ha)</t>
  </si>
  <si>
    <t>Manejo sanitario ultimo tercio de gestación</t>
  </si>
  <si>
    <t>Abril - mayo</t>
  </si>
  <si>
    <t>Nov-Dic</t>
  </si>
  <si>
    <t>Suplementación  alimenticia ultimo tercio de gestación</t>
  </si>
  <si>
    <t>Octubre</t>
  </si>
  <si>
    <t>Enero - Marzo</t>
  </si>
  <si>
    <t>Manejo sanitario estratégico de verano</t>
  </si>
  <si>
    <t>Abril-julio</t>
  </si>
  <si>
    <t>Manejo sanitario de corderos y corderas</t>
  </si>
  <si>
    <t>Antiparasitario contra parásitos externos e internos</t>
  </si>
  <si>
    <t>Frasco  100 cc</t>
  </si>
  <si>
    <t>Abril-mayo y Octubre reposición</t>
  </si>
  <si>
    <t>Frasco 100 cc</t>
  </si>
  <si>
    <t>Frasco 500</t>
  </si>
  <si>
    <t>Otoño - Primavera</t>
  </si>
  <si>
    <t>PRECIO ESPERADO ($/cabezas)</t>
  </si>
  <si>
    <t>ESCENARIOS COSTO UNITARIO  ($/cabezas)</t>
  </si>
  <si>
    <t>Rendimiento  (cabezas /hà)</t>
  </si>
  <si>
    <t>Costo unitario ($/ cabezas) (*)</t>
  </si>
  <si>
    <t>Verano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</si>
</sst>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 * #,##0.0_ ;_ * \-#,##0.0_ ;_ * &quot;-&quot;??_ ;_ @_ "/>
  </numFmts>
  <fonts count="19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15"/>
      <name val="Arial Narrow"/>
      <family val="2"/>
    </font>
    <font>
      <b/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6"/>
        <bgColor auto="1"/>
      </patternFill>
    </fill>
  </fills>
  <borders count="5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</borders>
  <cellStyleXfs count="7">
    <xf numFmtId="0" fontId="0" fillId="0" borderId="0" applyNumberFormat="0" applyFill="0" applyBorder="0" applyProtection="0"/>
    <xf numFmtId="0" fontId="12" fillId="0" borderId="17"/>
    <xf numFmtId="0" fontId="1" fillId="0" borderId="17"/>
    <xf numFmtId="43" fontId="12" fillId="0" borderId="17" applyFont="0" applyFill="0" applyBorder="0" applyAlignment="0" applyProtection="0"/>
    <xf numFmtId="167" fontId="12" fillId="0" borderId="17" applyFont="0" applyFill="0" applyBorder="0" applyAlignment="0" applyProtection="0"/>
    <xf numFmtId="164" fontId="14" fillId="0" borderId="17" applyFont="0" applyFill="0" applyBorder="0" applyAlignment="0" applyProtection="0"/>
    <xf numFmtId="164" fontId="12" fillId="0" borderId="17" applyFont="0" applyFill="0" applyBorder="0" applyAlignment="0" applyProtection="0"/>
  </cellStyleXfs>
  <cellXfs count="133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10" xfId="0" applyFill="1" applyBorder="1"/>
    <xf numFmtId="49" fontId="4" fillId="3" borderId="13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10" fillId="6" borderId="17" xfId="0" applyFont="1" applyFill="1" applyBorder="1"/>
    <xf numFmtId="0" fontId="5" fillId="6" borderId="17" xfId="0" applyFont="1" applyFill="1" applyBorder="1" applyAlignment="1">
      <alignment vertical="center"/>
    </xf>
    <xf numFmtId="0" fontId="10" fillId="2" borderId="17" xfId="0" applyFont="1" applyFill="1" applyBorder="1"/>
    <xf numFmtId="0" fontId="0" fillId="2" borderId="19" xfId="0" applyFill="1" applyBorder="1"/>
    <xf numFmtId="49" fontId="0" fillId="2" borderId="17" xfId="0" applyNumberForma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10" fillId="2" borderId="17" xfId="0" applyFont="1" applyFill="1" applyBorder="1" applyAlignment="1">
      <alignment vertical="center"/>
    </xf>
    <xf numFmtId="49" fontId="10" fillId="2" borderId="17" xfId="0" applyNumberFormat="1" applyFont="1" applyFill="1" applyBorder="1" applyAlignment="1">
      <alignment vertical="center"/>
    </xf>
    <xf numFmtId="49" fontId="8" fillId="2" borderId="38" xfId="0" applyNumberFormat="1" applyFont="1" applyFill="1" applyBorder="1" applyAlignment="1">
      <alignment vertical="center"/>
    </xf>
    <xf numFmtId="0" fontId="10" fillId="2" borderId="39" xfId="0" applyFont="1" applyFill="1" applyBorder="1"/>
    <xf numFmtId="0" fontId="10" fillId="2" borderId="40" xfId="0" applyFont="1" applyFill="1" applyBorder="1"/>
    <xf numFmtId="49" fontId="10" fillId="2" borderId="41" xfId="0" applyNumberFormat="1" applyFont="1" applyFill="1" applyBorder="1" applyAlignment="1">
      <alignment vertical="center"/>
    </xf>
    <xf numFmtId="0" fontId="10" fillId="2" borderId="42" xfId="0" applyFont="1" applyFill="1" applyBorder="1"/>
    <xf numFmtId="49" fontId="10" fillId="2" borderId="43" xfId="0" applyNumberFormat="1" applyFont="1" applyFill="1" applyBorder="1" applyAlignment="1">
      <alignment vertical="center"/>
    </xf>
    <xf numFmtId="0" fontId="10" fillId="2" borderId="44" xfId="0" applyFont="1" applyFill="1" applyBorder="1"/>
    <xf numFmtId="0" fontId="10" fillId="2" borderId="45" xfId="0" applyFont="1" applyFill="1" applyBorder="1"/>
    <xf numFmtId="0" fontId="8" fillId="6" borderId="17" xfId="0" applyFont="1" applyFill="1" applyBorder="1" applyAlignment="1">
      <alignment vertical="center"/>
    </xf>
    <xf numFmtId="0" fontId="0" fillId="2" borderId="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165" fontId="2" fillId="2" borderId="17" xfId="0" applyNumberFormat="1" applyFont="1" applyFill="1" applyBorder="1" applyAlignment="1">
      <alignment horizontal="right" vertical="center"/>
    </xf>
    <xf numFmtId="165" fontId="11" fillId="2" borderId="17" xfId="0" applyNumberFormat="1" applyFont="1" applyFill="1" applyBorder="1" applyAlignment="1">
      <alignment horizontal="right" vertical="center"/>
    </xf>
    <xf numFmtId="0" fontId="10" fillId="2" borderId="17" xfId="0" applyFont="1" applyFill="1" applyBorder="1" applyAlignment="1">
      <alignment horizontal="right"/>
    </xf>
    <xf numFmtId="0" fontId="0" fillId="0" borderId="0" xfId="0" applyNumberFormat="1" applyAlignment="1">
      <alignment horizontal="right"/>
    </xf>
    <xf numFmtId="49" fontId="15" fillId="3" borderId="5" xfId="0" applyNumberFormat="1" applyFont="1" applyFill="1" applyBorder="1" applyAlignment="1">
      <alignment vertical="center" wrapText="1"/>
    </xf>
    <xf numFmtId="0" fontId="3" fillId="2" borderId="7" xfId="0" applyFont="1" applyFill="1" applyBorder="1"/>
    <xf numFmtId="0" fontId="3" fillId="2" borderId="8" xfId="0" applyFont="1" applyFill="1" applyBorder="1" applyAlignment="1">
      <alignment wrapText="1"/>
    </xf>
    <xf numFmtId="14" fontId="3" fillId="2" borderId="9" xfId="0" applyNumberFormat="1" applyFont="1" applyFill="1" applyBorder="1"/>
    <xf numFmtId="0" fontId="3" fillId="2" borderId="3" xfId="0" applyFont="1" applyFill="1" applyBorder="1"/>
    <xf numFmtId="0" fontId="3" fillId="2" borderId="9" xfId="0" applyFont="1" applyFill="1" applyBorder="1"/>
    <xf numFmtId="0" fontId="3" fillId="2" borderId="9" xfId="0" applyFont="1" applyFill="1" applyBorder="1" applyAlignment="1">
      <alignment horizontal="right" wrapText="1"/>
    </xf>
    <xf numFmtId="0" fontId="3" fillId="2" borderId="11" xfId="0" applyFont="1" applyFill="1" applyBorder="1"/>
    <xf numFmtId="0" fontId="3" fillId="2" borderId="12" xfId="0" applyFont="1" applyFill="1" applyBorder="1" applyAlignment="1">
      <alignment horizontal="left"/>
    </xf>
    <xf numFmtId="0" fontId="3" fillId="2" borderId="12" xfId="0" applyFont="1" applyFill="1" applyBorder="1"/>
    <xf numFmtId="0" fontId="3" fillId="2" borderId="12" xfId="0" applyFont="1" applyFill="1" applyBorder="1" applyAlignment="1">
      <alignment horizontal="right"/>
    </xf>
    <xf numFmtId="3" fontId="3" fillId="2" borderId="12" xfId="0" applyNumberFormat="1" applyFont="1" applyFill="1" applyBorder="1"/>
    <xf numFmtId="3" fontId="3" fillId="2" borderId="12" xfId="0" applyNumberFormat="1" applyFont="1" applyFill="1" applyBorder="1" applyAlignment="1">
      <alignment horizontal="right"/>
    </xf>
    <xf numFmtId="49" fontId="15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5" fillId="3" borderId="13" xfId="0" applyNumberFormat="1" applyFont="1" applyFill="1" applyBorder="1" applyAlignment="1">
      <alignment horizontal="center" vertical="center"/>
    </xf>
    <xf numFmtId="49" fontId="15" fillId="3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3" fillId="2" borderId="15" xfId="0" applyFont="1" applyFill="1" applyBorder="1"/>
    <xf numFmtId="0" fontId="3" fillId="2" borderId="16" xfId="0" applyFont="1" applyFill="1" applyBorder="1"/>
    <xf numFmtId="3" fontId="3" fillId="2" borderId="16" xfId="0" applyNumberFormat="1" applyFont="1" applyFill="1" applyBorder="1"/>
    <xf numFmtId="3" fontId="3" fillId="2" borderId="16" xfId="0" applyNumberFormat="1" applyFont="1" applyFill="1" applyBorder="1" applyAlignment="1">
      <alignment horizontal="right"/>
    </xf>
    <xf numFmtId="0" fontId="3" fillId="2" borderId="48" xfId="0" applyFont="1" applyFill="1" applyBorder="1"/>
    <xf numFmtId="0" fontId="3" fillId="2" borderId="49" xfId="0" applyFont="1" applyFill="1" applyBorder="1"/>
    <xf numFmtId="0" fontId="3" fillId="2" borderId="49" xfId="0" applyFont="1" applyFill="1" applyBorder="1" applyAlignment="1">
      <alignment horizontal="center"/>
    </xf>
    <xf numFmtId="3" fontId="3" fillId="2" borderId="49" xfId="0" applyNumberFormat="1" applyFont="1" applyFill="1" applyBorder="1"/>
    <xf numFmtId="3" fontId="3" fillId="2" borderId="49" xfId="0" applyNumberFormat="1" applyFont="1" applyFill="1" applyBorder="1" applyAlignment="1">
      <alignment horizontal="right"/>
    </xf>
    <xf numFmtId="0" fontId="3" fillId="2" borderId="20" xfId="0" applyFont="1" applyFill="1" applyBorder="1"/>
    <xf numFmtId="3" fontId="3" fillId="2" borderId="20" xfId="0" applyNumberFormat="1" applyFont="1" applyFill="1" applyBorder="1"/>
    <xf numFmtId="3" fontId="3" fillId="2" borderId="20" xfId="0" applyNumberFormat="1" applyFont="1" applyFill="1" applyBorder="1" applyAlignment="1">
      <alignment horizontal="right"/>
    </xf>
    <xf numFmtId="0" fontId="4" fillId="2" borderId="17" xfId="0" applyFont="1" applyFill="1" applyBorder="1" applyAlignment="1">
      <alignment vertical="center"/>
    </xf>
    <xf numFmtId="0" fontId="3" fillId="8" borderId="37" xfId="0" applyFont="1" applyFill="1" applyBorder="1"/>
    <xf numFmtId="0" fontId="3" fillId="6" borderId="17" xfId="0" applyFont="1" applyFill="1" applyBorder="1"/>
    <xf numFmtId="49" fontId="13" fillId="7" borderId="28" xfId="0" applyNumberFormat="1" applyFont="1" applyFill="1" applyBorder="1" applyAlignment="1">
      <alignment vertical="center"/>
    </xf>
    <xf numFmtId="49" fontId="13" fillId="7" borderId="18" xfId="0" applyNumberFormat="1" applyFont="1" applyFill="1" applyBorder="1" applyAlignment="1">
      <alignment horizontal="center" vertical="center"/>
    </xf>
    <xf numFmtId="49" fontId="3" fillId="7" borderId="29" xfId="0" applyNumberFormat="1" applyFont="1" applyFill="1" applyBorder="1" applyAlignment="1">
      <alignment horizontal="center"/>
    </xf>
    <xf numFmtId="49" fontId="13" fillId="2" borderId="30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9" fontId="3" fillId="2" borderId="31" xfId="0" applyNumberFormat="1" applyFont="1" applyFill="1" applyBorder="1"/>
    <xf numFmtId="166" fontId="13" fillId="2" borderId="6" xfId="0" applyNumberFormat="1" applyFont="1" applyFill="1" applyBorder="1" applyAlignment="1">
      <alignment vertical="center"/>
    </xf>
    <xf numFmtId="0" fontId="15" fillId="6" borderId="17" xfId="0" applyFont="1" applyFill="1" applyBorder="1" applyAlignment="1">
      <alignment vertical="center"/>
    </xf>
    <xf numFmtId="49" fontId="13" fillId="7" borderId="32" xfId="0" applyNumberFormat="1" applyFont="1" applyFill="1" applyBorder="1" applyAlignment="1">
      <alignment vertical="center"/>
    </xf>
    <xf numFmtId="166" fontId="13" fillId="7" borderId="33" xfId="0" applyNumberFormat="1" applyFont="1" applyFill="1" applyBorder="1" applyAlignment="1">
      <alignment vertical="center"/>
    </xf>
    <xf numFmtId="9" fontId="13" fillId="7" borderId="34" xfId="0" applyNumberFormat="1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15" fillId="2" borderId="17" xfId="0" applyFont="1" applyFill="1" applyBorder="1" applyAlignment="1">
      <alignment vertical="center"/>
    </xf>
    <xf numFmtId="49" fontId="13" fillId="7" borderId="46" xfId="0" applyNumberFormat="1" applyFont="1" applyFill="1" applyBorder="1" applyAlignment="1">
      <alignment vertical="center"/>
    </xf>
    <xf numFmtId="3" fontId="13" fillId="7" borderId="47" xfId="0" applyNumberFormat="1" applyFont="1" applyFill="1" applyBorder="1" applyAlignment="1">
      <alignment vertical="center"/>
    </xf>
    <xf numFmtId="0" fontId="18" fillId="2" borderId="2" xfId="0" applyFont="1" applyFill="1" applyBorder="1"/>
    <xf numFmtId="166" fontId="13" fillId="7" borderId="34" xfId="0" applyNumberFormat="1" applyFont="1" applyFill="1" applyBorder="1" applyAlignment="1">
      <alignment vertical="center"/>
    </xf>
    <xf numFmtId="49" fontId="3" fillId="2" borderId="6" xfId="0" applyNumberFormat="1" applyFont="1" applyFill="1" applyBorder="1"/>
    <xf numFmtId="0" fontId="3" fillId="2" borderId="6" xfId="0" applyFont="1" applyFill="1" applyBorder="1"/>
    <xf numFmtId="0" fontId="3" fillId="9" borderId="53" xfId="0" applyFont="1" applyFill="1" applyBorder="1" applyAlignment="1">
      <alignment horizontal="right"/>
    </xf>
    <xf numFmtId="3" fontId="3" fillId="0" borderId="53" xfId="0" applyNumberFormat="1" applyFont="1" applyFill="1" applyBorder="1" applyAlignment="1">
      <alignment horizontal="right"/>
    </xf>
    <xf numFmtId="49" fontId="3" fillId="2" borderId="5" xfId="0" applyNumberFormat="1" applyFont="1" applyFill="1" applyBorder="1" applyAlignment="1">
      <alignment vertical="center" wrapText="1"/>
    </xf>
    <xf numFmtId="0" fontId="3" fillId="9" borderId="53" xfId="0" applyFont="1" applyFill="1" applyBorder="1" applyAlignment="1">
      <alignment horizontal="right" vertical="center"/>
    </xf>
    <xf numFmtId="17" fontId="3" fillId="0" borderId="53" xfId="0" applyNumberFormat="1" applyFont="1" applyFill="1" applyBorder="1" applyAlignment="1">
      <alignment horizontal="right" vertical="center"/>
    </xf>
    <xf numFmtId="3" fontId="3" fillId="0" borderId="53" xfId="0" applyNumberFormat="1" applyFont="1" applyFill="1" applyBorder="1" applyAlignment="1">
      <alignment horizontal="right" vertical="center"/>
    </xf>
    <xf numFmtId="3" fontId="3" fillId="0" borderId="53" xfId="0" applyNumberFormat="1" applyFont="1" applyBorder="1" applyAlignment="1">
      <alignment horizontal="right" vertical="center"/>
    </xf>
    <xf numFmtId="0" fontId="3" fillId="0" borderId="53" xfId="0" applyFont="1" applyBorder="1" applyAlignment="1">
      <alignment horizontal="right" vertical="center"/>
    </xf>
    <xf numFmtId="0" fontId="3" fillId="9" borderId="53" xfId="0" applyFont="1" applyFill="1" applyBorder="1" applyAlignment="1">
      <alignment horizontal="right" vertical="center" wrapText="1"/>
    </xf>
    <xf numFmtId="17" fontId="3" fillId="0" borderId="53" xfId="0" applyNumberFormat="1" applyFont="1" applyBorder="1" applyAlignment="1">
      <alignment horizontal="right" vertical="center"/>
    </xf>
    <xf numFmtId="17" fontId="3" fillId="9" borderId="53" xfId="0" applyNumberFormat="1" applyFont="1" applyFill="1" applyBorder="1" applyAlignment="1">
      <alignment horizontal="right" vertical="center"/>
    </xf>
    <xf numFmtId="0" fontId="3" fillId="0" borderId="53" xfId="0" applyFont="1" applyBorder="1" applyAlignment="1">
      <alignment horizontal="right" vertical="center" wrapText="1"/>
    </xf>
    <xf numFmtId="0" fontId="0" fillId="2" borderId="4" xfId="0" applyFont="1" applyFill="1" applyBorder="1" applyAlignment="1"/>
    <xf numFmtId="0" fontId="0" fillId="0" borderId="0" xfId="0" applyNumberFormat="1" applyFont="1" applyAlignment="1"/>
    <xf numFmtId="0" fontId="0" fillId="0" borderId="0" xfId="0" applyFont="1" applyAlignment="1"/>
    <xf numFmtId="3" fontId="3" fillId="2" borderId="13" xfId="0" applyNumberFormat="1" applyFont="1" applyFill="1" applyBorder="1" applyAlignment="1">
      <alignment horizontal="right" vertical="center"/>
    </xf>
    <xf numFmtId="3" fontId="4" fillId="3" borderId="13" xfId="0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 wrapText="1"/>
    </xf>
    <xf numFmtId="49" fontId="2" fillId="5" borderId="21" xfId="0" applyNumberFormat="1" applyFont="1" applyFill="1" applyBorder="1" applyAlignment="1">
      <alignment vertical="center"/>
    </xf>
    <xf numFmtId="0" fontId="2" fillId="5" borderId="22" xfId="0" applyFont="1" applyFill="1" applyBorder="1" applyAlignment="1">
      <alignment vertical="center"/>
    </xf>
    <xf numFmtId="165" fontId="2" fillId="5" borderId="23" xfId="0" applyNumberFormat="1" applyFont="1" applyFill="1" applyBorder="1" applyAlignment="1">
      <alignment vertical="center"/>
    </xf>
    <xf numFmtId="49" fontId="2" fillId="3" borderId="24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165" fontId="2" fillId="3" borderId="25" xfId="0" applyNumberFormat="1" applyFont="1" applyFill="1" applyBorder="1" applyAlignment="1">
      <alignment vertical="center"/>
    </xf>
    <xf numFmtId="49" fontId="2" fillId="5" borderId="24" xfId="0" applyNumberFormat="1" applyFont="1" applyFill="1" applyBorder="1" applyAlignment="1">
      <alignment vertical="center"/>
    </xf>
    <xf numFmtId="0" fontId="2" fillId="5" borderId="13" xfId="0" applyFont="1" applyFill="1" applyBorder="1" applyAlignment="1">
      <alignment vertical="center"/>
    </xf>
    <xf numFmtId="165" fontId="2" fillId="5" borderId="25" xfId="0" applyNumberFormat="1" applyFont="1" applyFill="1" applyBorder="1" applyAlignment="1">
      <alignment vertical="center"/>
    </xf>
    <xf numFmtId="49" fontId="2" fillId="5" borderId="26" xfId="0" applyNumberFormat="1" applyFont="1" applyFill="1" applyBorder="1" applyAlignment="1">
      <alignment vertical="center"/>
    </xf>
    <xf numFmtId="0" fontId="5" fillId="5" borderId="27" xfId="0" applyFont="1" applyFill="1" applyBorder="1" applyAlignment="1">
      <alignment vertical="center"/>
    </xf>
    <xf numFmtId="165" fontId="2" fillId="10" borderId="54" xfId="0" applyNumberFormat="1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49" fontId="3" fillId="2" borderId="6" xfId="0" applyNumberFormat="1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49" fontId="3" fillId="2" borderId="6" xfId="0" applyNumberFormat="1" applyFont="1" applyFill="1" applyBorder="1"/>
    <xf numFmtId="0" fontId="3" fillId="2" borderId="6" xfId="0" applyFont="1" applyFill="1" applyBorder="1"/>
    <xf numFmtId="49" fontId="16" fillId="3" borderId="6" xfId="0" applyNumberFormat="1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49" fontId="17" fillId="8" borderId="50" xfId="0" applyNumberFormat="1" applyFont="1" applyFill="1" applyBorder="1" applyAlignment="1">
      <alignment horizontal="center" vertical="center"/>
    </xf>
    <xf numFmtId="49" fontId="17" fillId="8" borderId="51" xfId="0" applyNumberFormat="1" applyFont="1" applyFill="1" applyBorder="1" applyAlignment="1">
      <alignment horizontal="center" vertical="center"/>
    </xf>
    <xf numFmtId="49" fontId="17" fillId="8" borderId="52" xfId="0" applyNumberFormat="1" applyFont="1" applyFill="1" applyBorder="1" applyAlignment="1">
      <alignment horizontal="center" vertical="center"/>
    </xf>
    <xf numFmtId="49" fontId="17" fillId="8" borderId="35" xfId="0" applyNumberFormat="1" applyFont="1" applyFill="1" applyBorder="1" applyAlignment="1">
      <alignment vertical="center"/>
    </xf>
    <xf numFmtId="0" fontId="13" fillId="8" borderId="36" xfId="0" applyFont="1" applyFill="1" applyBorder="1" applyAlignment="1">
      <alignment vertical="center"/>
    </xf>
  </cellXfs>
  <cellStyles count="7">
    <cellStyle name="Millares 17" xfId="5"/>
    <cellStyle name="Millares 4" xfId="4"/>
    <cellStyle name="Millares 4 2" xfId="3"/>
    <cellStyle name="Millares 6 2" xfId="6"/>
    <cellStyle name="Normal" xfId="0" builtinId="0"/>
    <cellStyle name="Normal 2" xfId="1"/>
    <cellStyle name="Normal 4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2259</xdr:colOff>
      <xdr:row>0</xdr:row>
      <xdr:rowOff>161925</xdr:rowOff>
    </xdr:from>
    <xdr:to>
      <xdr:col>7</xdr:col>
      <xdr:colOff>16144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49" y="161925"/>
          <a:ext cx="6907402" cy="11976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1"/>
  <sheetViews>
    <sheetView showGridLines="0" tabSelected="1" topLeftCell="B55" zoomScale="118" zoomScaleNormal="118" workbookViewId="0">
      <selection activeCell="F45" sqref="F45"/>
    </sheetView>
  </sheetViews>
  <sheetFormatPr baseColWidth="10" defaultColWidth="10.85546875" defaultRowHeight="11.25" customHeight="1"/>
  <cols>
    <col min="1" max="1" width="6.5703125" style="1" customWidth="1"/>
    <col min="2" max="2" width="21.42578125" style="1" customWidth="1"/>
    <col min="3" max="3" width="17" style="1" customWidth="1"/>
    <col min="4" max="4" width="14.85546875" style="1" customWidth="1"/>
    <col min="5" max="5" width="14.42578125" style="1" customWidth="1"/>
    <col min="6" max="6" width="18.5703125" style="1" customWidth="1"/>
    <col min="7" max="7" width="17.140625" style="3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6"/>
    </row>
    <row r="2" spans="1:7" ht="15" customHeight="1">
      <c r="A2" s="2"/>
      <c r="B2" s="2"/>
      <c r="C2" s="2"/>
      <c r="D2" s="2"/>
      <c r="E2" s="2"/>
      <c r="F2" s="2"/>
      <c r="G2" s="26"/>
    </row>
    <row r="3" spans="1:7" ht="15" customHeight="1">
      <c r="A3" s="2"/>
      <c r="B3" s="2"/>
      <c r="C3" s="2"/>
      <c r="D3" s="2"/>
      <c r="E3" s="2"/>
      <c r="F3" s="2"/>
      <c r="G3" s="26"/>
    </row>
    <row r="4" spans="1:7" ht="15" customHeight="1">
      <c r="A4" s="2"/>
      <c r="B4" s="2"/>
      <c r="C4" s="2"/>
      <c r="D4" s="2"/>
      <c r="E4" s="2"/>
      <c r="F4" s="2"/>
      <c r="G4" s="26"/>
    </row>
    <row r="5" spans="1:7" ht="15" customHeight="1">
      <c r="A5" s="2"/>
      <c r="B5" s="2"/>
      <c r="C5" s="2"/>
      <c r="D5" s="2"/>
      <c r="E5" s="2"/>
      <c r="F5" s="2"/>
      <c r="G5" s="26"/>
    </row>
    <row r="6" spans="1:7" ht="15" customHeight="1">
      <c r="A6" s="2"/>
      <c r="B6" s="2"/>
      <c r="C6" s="2"/>
      <c r="D6" s="2"/>
      <c r="E6" s="2"/>
      <c r="F6" s="2"/>
      <c r="G6" s="26"/>
    </row>
    <row r="7" spans="1:7" ht="15" customHeight="1">
      <c r="A7" s="2"/>
      <c r="B7" s="2"/>
      <c r="C7" s="2"/>
      <c r="D7" s="2"/>
      <c r="E7" s="2"/>
      <c r="F7" s="2"/>
      <c r="G7" s="26"/>
    </row>
    <row r="8" spans="1:7" ht="15" customHeight="1">
      <c r="A8" s="2"/>
      <c r="B8" s="85"/>
      <c r="C8" s="3"/>
      <c r="D8" s="2"/>
      <c r="E8" s="3"/>
      <c r="F8" s="3"/>
      <c r="G8" s="27"/>
    </row>
    <row r="9" spans="1:7" ht="12" customHeight="1">
      <c r="A9" s="4"/>
      <c r="B9" s="32" t="s">
        <v>0</v>
      </c>
      <c r="C9" s="89" t="s">
        <v>57</v>
      </c>
      <c r="D9" s="33"/>
      <c r="E9" s="120" t="s">
        <v>91</v>
      </c>
      <c r="F9" s="121"/>
      <c r="G9" s="90">
        <v>50</v>
      </c>
    </row>
    <row r="10" spans="1:7" ht="18" customHeight="1">
      <c r="A10" s="4"/>
      <c r="B10" s="91" t="s">
        <v>58</v>
      </c>
      <c r="C10" s="92" t="s">
        <v>59</v>
      </c>
      <c r="D10" s="33"/>
      <c r="E10" s="122" t="s">
        <v>1</v>
      </c>
      <c r="F10" s="123"/>
      <c r="G10" s="93">
        <v>44835</v>
      </c>
    </row>
    <row r="11" spans="1:7" ht="18" customHeight="1">
      <c r="A11" s="4"/>
      <c r="B11" s="91" t="s">
        <v>60</v>
      </c>
      <c r="C11" s="92" t="s">
        <v>61</v>
      </c>
      <c r="D11" s="33"/>
      <c r="E11" s="122" t="s">
        <v>107</v>
      </c>
      <c r="F11" s="123"/>
      <c r="G11" s="94">
        <v>80000</v>
      </c>
    </row>
    <row r="12" spans="1:7" ht="11.25" customHeight="1">
      <c r="A12" s="4"/>
      <c r="B12" s="91" t="s">
        <v>62</v>
      </c>
      <c r="C12" s="92" t="s">
        <v>63</v>
      </c>
      <c r="D12" s="33"/>
      <c r="E12" s="87" t="s">
        <v>2</v>
      </c>
      <c r="F12" s="88"/>
      <c r="G12" s="95">
        <f>G9*G11</f>
        <v>4000000</v>
      </c>
    </row>
    <row r="13" spans="1:7" ht="11.25" customHeight="1">
      <c r="A13" s="4"/>
      <c r="B13" s="91" t="s">
        <v>64</v>
      </c>
      <c r="C13" s="92" t="s">
        <v>65</v>
      </c>
      <c r="D13" s="33"/>
      <c r="E13" s="122" t="s">
        <v>3</v>
      </c>
      <c r="F13" s="123"/>
      <c r="G13" s="96" t="s">
        <v>67</v>
      </c>
    </row>
    <row r="14" spans="1:7" ht="25.5">
      <c r="A14" s="4"/>
      <c r="B14" s="91" t="s">
        <v>4</v>
      </c>
      <c r="C14" s="97" t="s">
        <v>66</v>
      </c>
      <c r="D14" s="33"/>
      <c r="E14" s="122" t="s">
        <v>5</v>
      </c>
      <c r="F14" s="123"/>
      <c r="G14" s="98">
        <v>45200</v>
      </c>
    </row>
    <row r="15" spans="1:7" ht="25.5" customHeight="1">
      <c r="A15" s="4"/>
      <c r="B15" s="91" t="s">
        <v>6</v>
      </c>
      <c r="C15" s="99">
        <v>44941</v>
      </c>
      <c r="D15" s="33"/>
      <c r="E15" s="124" t="s">
        <v>7</v>
      </c>
      <c r="F15" s="125"/>
      <c r="G15" s="100" t="s">
        <v>68</v>
      </c>
    </row>
    <row r="16" spans="1:7" ht="12" customHeight="1">
      <c r="A16" s="2"/>
      <c r="B16" s="34"/>
      <c r="C16" s="35"/>
      <c r="D16" s="36"/>
      <c r="E16" s="37"/>
      <c r="F16" s="37"/>
      <c r="G16" s="38"/>
    </row>
    <row r="17" spans="1:255" ht="12" customHeight="1">
      <c r="A17" s="5"/>
      <c r="B17" s="126" t="s">
        <v>8</v>
      </c>
      <c r="C17" s="127"/>
      <c r="D17" s="127"/>
      <c r="E17" s="127"/>
      <c r="F17" s="127"/>
      <c r="G17" s="127"/>
    </row>
    <row r="18" spans="1:255" ht="12" customHeight="1">
      <c r="A18" s="2"/>
      <c r="B18" s="39"/>
      <c r="C18" s="40"/>
      <c r="D18" s="40"/>
      <c r="E18" s="40"/>
      <c r="F18" s="41"/>
      <c r="G18" s="42"/>
    </row>
    <row r="19" spans="1:255" s="103" customFormat="1" ht="12" customHeight="1">
      <c r="A19" s="101"/>
      <c r="B19" s="45" t="s">
        <v>9</v>
      </c>
      <c r="C19" s="46"/>
      <c r="D19" s="47"/>
      <c r="E19" s="47"/>
      <c r="F19" s="48"/>
      <c r="G19" s="49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2"/>
      <c r="BA19" s="102"/>
      <c r="BB19" s="102"/>
      <c r="BC19" s="102"/>
      <c r="BD19" s="102"/>
      <c r="BE19" s="102"/>
      <c r="BF19" s="102"/>
      <c r="BG19" s="102"/>
      <c r="BH19" s="102"/>
      <c r="BI19" s="102"/>
      <c r="BJ19" s="102"/>
      <c r="BK19" s="102"/>
      <c r="BL19" s="102"/>
      <c r="BM19" s="102"/>
      <c r="BN19" s="102"/>
      <c r="BO19" s="102"/>
      <c r="BP19" s="102"/>
      <c r="BQ19" s="102"/>
      <c r="BR19" s="102"/>
      <c r="BS19" s="102"/>
      <c r="BT19" s="102"/>
      <c r="BU19" s="102"/>
      <c r="BV19" s="102"/>
      <c r="BW19" s="102"/>
      <c r="BX19" s="102"/>
      <c r="BY19" s="102"/>
      <c r="BZ19" s="102"/>
      <c r="CA19" s="102"/>
      <c r="CB19" s="102"/>
      <c r="CC19" s="102"/>
      <c r="CD19" s="102"/>
      <c r="CE19" s="102"/>
      <c r="CF19" s="102"/>
      <c r="CG19" s="102"/>
      <c r="CH19" s="102"/>
      <c r="CI19" s="102"/>
      <c r="CJ19" s="102"/>
      <c r="CK19" s="102"/>
      <c r="CL19" s="102"/>
      <c r="CM19" s="102"/>
      <c r="CN19" s="102"/>
      <c r="CO19" s="102"/>
      <c r="CP19" s="102"/>
      <c r="CQ19" s="102"/>
      <c r="CR19" s="102"/>
      <c r="CS19" s="102"/>
      <c r="CT19" s="102"/>
      <c r="CU19" s="102"/>
      <c r="CV19" s="102"/>
      <c r="CW19" s="102"/>
      <c r="CX19" s="102"/>
      <c r="CY19" s="102"/>
      <c r="CZ19" s="102"/>
      <c r="DA19" s="102"/>
      <c r="DB19" s="102"/>
      <c r="DC19" s="102"/>
      <c r="DD19" s="102"/>
      <c r="DE19" s="102"/>
      <c r="DF19" s="102"/>
      <c r="DG19" s="102"/>
      <c r="DH19" s="102"/>
      <c r="DI19" s="102"/>
      <c r="DJ19" s="102"/>
      <c r="DK19" s="102"/>
      <c r="DL19" s="102"/>
      <c r="DM19" s="102"/>
      <c r="DN19" s="102"/>
      <c r="DO19" s="102"/>
      <c r="DP19" s="102"/>
      <c r="DQ19" s="102"/>
      <c r="DR19" s="102"/>
      <c r="DS19" s="102"/>
      <c r="DT19" s="102"/>
      <c r="DU19" s="102"/>
      <c r="DV19" s="102"/>
      <c r="DW19" s="102"/>
      <c r="DX19" s="102"/>
      <c r="DY19" s="102"/>
      <c r="DZ19" s="102"/>
      <c r="EA19" s="102"/>
      <c r="EB19" s="102"/>
      <c r="EC19" s="102"/>
      <c r="ED19" s="102"/>
      <c r="EE19" s="102"/>
      <c r="EF19" s="102"/>
      <c r="EG19" s="102"/>
      <c r="EH19" s="102"/>
      <c r="EI19" s="102"/>
      <c r="EJ19" s="102"/>
      <c r="EK19" s="102"/>
      <c r="EL19" s="102"/>
      <c r="EM19" s="102"/>
      <c r="EN19" s="102"/>
      <c r="EO19" s="102"/>
      <c r="EP19" s="102"/>
      <c r="EQ19" s="102"/>
      <c r="ER19" s="102"/>
      <c r="ES19" s="102"/>
      <c r="ET19" s="102"/>
      <c r="EU19" s="102"/>
      <c r="EV19" s="102"/>
      <c r="EW19" s="102"/>
      <c r="EX19" s="102"/>
      <c r="EY19" s="102"/>
      <c r="EZ19" s="102"/>
      <c r="FA19" s="102"/>
      <c r="FB19" s="102"/>
      <c r="FC19" s="102"/>
      <c r="FD19" s="102"/>
      <c r="FE19" s="102"/>
      <c r="FF19" s="102"/>
      <c r="FG19" s="102"/>
      <c r="FH19" s="102"/>
      <c r="FI19" s="102"/>
      <c r="FJ19" s="102"/>
      <c r="FK19" s="102"/>
      <c r="FL19" s="102"/>
      <c r="FM19" s="102"/>
      <c r="FN19" s="102"/>
      <c r="FO19" s="102"/>
      <c r="FP19" s="102"/>
      <c r="FQ19" s="102"/>
      <c r="FR19" s="102"/>
      <c r="FS19" s="102"/>
      <c r="FT19" s="102"/>
      <c r="FU19" s="102"/>
      <c r="FV19" s="102"/>
      <c r="FW19" s="102"/>
      <c r="FX19" s="102"/>
      <c r="FY19" s="102"/>
      <c r="FZ19" s="102"/>
      <c r="GA19" s="102"/>
      <c r="GB19" s="102"/>
      <c r="GC19" s="102"/>
      <c r="GD19" s="102"/>
      <c r="GE19" s="102"/>
      <c r="GF19" s="102"/>
      <c r="GG19" s="102"/>
      <c r="GH19" s="102"/>
      <c r="GI19" s="102"/>
      <c r="GJ19" s="102"/>
      <c r="GK19" s="102"/>
      <c r="GL19" s="102"/>
      <c r="GM19" s="102"/>
      <c r="GN19" s="102"/>
      <c r="GO19" s="102"/>
      <c r="GP19" s="102"/>
      <c r="GQ19" s="102"/>
      <c r="GR19" s="102"/>
      <c r="GS19" s="102"/>
      <c r="GT19" s="102"/>
      <c r="GU19" s="102"/>
      <c r="GV19" s="102"/>
      <c r="GW19" s="102"/>
      <c r="GX19" s="102"/>
      <c r="GY19" s="102"/>
      <c r="GZ19" s="102"/>
      <c r="HA19" s="102"/>
      <c r="HB19" s="102"/>
      <c r="HC19" s="102"/>
      <c r="HD19" s="102"/>
      <c r="HE19" s="102"/>
      <c r="HF19" s="102"/>
      <c r="HG19" s="102"/>
      <c r="HH19" s="102"/>
      <c r="HI19" s="102"/>
      <c r="HJ19" s="102"/>
      <c r="HK19" s="102"/>
      <c r="HL19" s="102"/>
      <c r="HM19" s="102"/>
      <c r="HN19" s="102"/>
      <c r="HO19" s="102"/>
      <c r="HP19" s="102"/>
      <c r="HQ19" s="102"/>
      <c r="HR19" s="102"/>
      <c r="HS19" s="102"/>
      <c r="HT19" s="102"/>
      <c r="HU19" s="102"/>
      <c r="HV19" s="102"/>
      <c r="HW19" s="102"/>
      <c r="HX19" s="102"/>
      <c r="HY19" s="102"/>
      <c r="HZ19" s="102"/>
      <c r="IA19" s="102"/>
      <c r="IB19" s="102"/>
      <c r="IC19" s="102"/>
      <c r="ID19" s="102"/>
      <c r="IE19" s="102"/>
      <c r="IF19" s="102"/>
      <c r="IG19" s="102"/>
      <c r="IH19" s="102"/>
      <c r="II19" s="102"/>
      <c r="IJ19" s="102"/>
      <c r="IK19" s="102"/>
      <c r="IL19" s="102"/>
      <c r="IM19" s="102"/>
      <c r="IN19" s="102"/>
      <c r="IO19" s="102"/>
      <c r="IP19" s="102"/>
      <c r="IQ19" s="102"/>
      <c r="IR19" s="102"/>
      <c r="IS19" s="102"/>
      <c r="IT19" s="102"/>
      <c r="IU19" s="102"/>
    </row>
    <row r="20" spans="1:255" s="103" customFormat="1" ht="24" customHeight="1">
      <c r="A20" s="101"/>
      <c r="B20" s="50" t="s">
        <v>10</v>
      </c>
      <c r="C20" s="51" t="s">
        <v>11</v>
      </c>
      <c r="D20" s="51" t="s">
        <v>12</v>
      </c>
      <c r="E20" s="50" t="s">
        <v>13</v>
      </c>
      <c r="F20" s="51" t="s">
        <v>14</v>
      </c>
      <c r="G20" s="50" t="s">
        <v>15</v>
      </c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2"/>
      <c r="AZ20" s="102"/>
      <c r="BA20" s="102"/>
      <c r="BB20" s="102"/>
      <c r="BC20" s="102"/>
      <c r="BD20" s="102"/>
      <c r="BE20" s="102"/>
      <c r="BF20" s="102"/>
      <c r="BG20" s="102"/>
      <c r="BH20" s="102"/>
      <c r="BI20" s="102"/>
      <c r="BJ20" s="102"/>
      <c r="BK20" s="102"/>
      <c r="BL20" s="102"/>
      <c r="BM20" s="102"/>
      <c r="BN20" s="102"/>
      <c r="BO20" s="102"/>
      <c r="BP20" s="102"/>
      <c r="BQ20" s="102"/>
      <c r="BR20" s="102"/>
      <c r="BS20" s="102"/>
      <c r="BT20" s="102"/>
      <c r="BU20" s="102"/>
      <c r="BV20" s="102"/>
      <c r="BW20" s="102"/>
      <c r="BX20" s="102"/>
      <c r="BY20" s="102"/>
      <c r="BZ20" s="102"/>
      <c r="CA20" s="102"/>
      <c r="CB20" s="102"/>
      <c r="CC20" s="102"/>
      <c r="CD20" s="102"/>
      <c r="CE20" s="102"/>
      <c r="CF20" s="102"/>
      <c r="CG20" s="102"/>
      <c r="CH20" s="102"/>
      <c r="CI20" s="102"/>
      <c r="CJ20" s="102"/>
      <c r="CK20" s="102"/>
      <c r="CL20" s="102"/>
      <c r="CM20" s="102"/>
      <c r="CN20" s="102"/>
      <c r="CO20" s="102"/>
      <c r="CP20" s="102"/>
      <c r="CQ20" s="102"/>
      <c r="CR20" s="102"/>
      <c r="CS20" s="102"/>
      <c r="CT20" s="102"/>
      <c r="CU20" s="102"/>
      <c r="CV20" s="102"/>
      <c r="CW20" s="102"/>
      <c r="CX20" s="102"/>
      <c r="CY20" s="102"/>
      <c r="CZ20" s="102"/>
      <c r="DA20" s="102"/>
      <c r="DB20" s="102"/>
      <c r="DC20" s="102"/>
      <c r="DD20" s="102"/>
      <c r="DE20" s="102"/>
      <c r="DF20" s="102"/>
      <c r="DG20" s="102"/>
      <c r="DH20" s="102"/>
      <c r="DI20" s="102"/>
      <c r="DJ20" s="102"/>
      <c r="DK20" s="102"/>
      <c r="DL20" s="102"/>
      <c r="DM20" s="102"/>
      <c r="DN20" s="102"/>
      <c r="DO20" s="102"/>
      <c r="DP20" s="102"/>
      <c r="DQ20" s="102"/>
      <c r="DR20" s="102"/>
      <c r="DS20" s="102"/>
      <c r="DT20" s="102"/>
      <c r="DU20" s="102"/>
      <c r="DV20" s="102"/>
      <c r="DW20" s="102"/>
      <c r="DX20" s="102"/>
      <c r="DY20" s="102"/>
      <c r="DZ20" s="102"/>
      <c r="EA20" s="102"/>
      <c r="EB20" s="102"/>
      <c r="EC20" s="102"/>
      <c r="ED20" s="102"/>
      <c r="EE20" s="102"/>
      <c r="EF20" s="102"/>
      <c r="EG20" s="102"/>
      <c r="EH20" s="102"/>
      <c r="EI20" s="102"/>
      <c r="EJ20" s="102"/>
      <c r="EK20" s="102"/>
      <c r="EL20" s="102"/>
      <c r="EM20" s="102"/>
      <c r="EN20" s="102"/>
      <c r="EO20" s="102"/>
      <c r="EP20" s="102"/>
      <c r="EQ20" s="102"/>
      <c r="ER20" s="102"/>
      <c r="ES20" s="102"/>
      <c r="ET20" s="102"/>
      <c r="EU20" s="102"/>
      <c r="EV20" s="102"/>
      <c r="EW20" s="102"/>
      <c r="EX20" s="102"/>
      <c r="EY20" s="102"/>
      <c r="EZ20" s="102"/>
      <c r="FA20" s="102"/>
      <c r="FB20" s="102"/>
      <c r="FC20" s="102"/>
      <c r="FD20" s="102"/>
      <c r="FE20" s="102"/>
      <c r="FF20" s="102"/>
      <c r="FG20" s="102"/>
      <c r="FH20" s="102"/>
      <c r="FI20" s="102"/>
      <c r="FJ20" s="102"/>
      <c r="FK20" s="102"/>
      <c r="FL20" s="102"/>
      <c r="FM20" s="102"/>
      <c r="FN20" s="102"/>
      <c r="FO20" s="102"/>
      <c r="FP20" s="102"/>
      <c r="FQ20" s="102"/>
      <c r="FR20" s="102"/>
      <c r="FS20" s="102"/>
      <c r="FT20" s="102"/>
      <c r="FU20" s="102"/>
      <c r="FV20" s="102"/>
      <c r="FW20" s="102"/>
      <c r="FX20" s="102"/>
      <c r="FY20" s="102"/>
      <c r="FZ20" s="102"/>
      <c r="GA20" s="102"/>
      <c r="GB20" s="102"/>
      <c r="GC20" s="102"/>
      <c r="GD20" s="102"/>
      <c r="GE20" s="102"/>
      <c r="GF20" s="102"/>
      <c r="GG20" s="102"/>
      <c r="GH20" s="102"/>
      <c r="GI20" s="102"/>
      <c r="GJ20" s="102"/>
      <c r="GK20" s="102"/>
      <c r="GL20" s="102"/>
      <c r="GM20" s="102"/>
      <c r="GN20" s="102"/>
      <c r="GO20" s="102"/>
      <c r="GP20" s="102"/>
      <c r="GQ20" s="102"/>
      <c r="GR20" s="102"/>
      <c r="GS20" s="102"/>
      <c r="GT20" s="102"/>
      <c r="GU20" s="102"/>
      <c r="GV20" s="102"/>
      <c r="GW20" s="102"/>
      <c r="GX20" s="102"/>
      <c r="GY20" s="102"/>
      <c r="GZ20" s="102"/>
      <c r="HA20" s="102"/>
      <c r="HB20" s="102"/>
      <c r="HC20" s="102"/>
      <c r="HD20" s="102"/>
      <c r="HE20" s="102"/>
      <c r="HF20" s="102"/>
      <c r="HG20" s="102"/>
      <c r="HH20" s="102"/>
      <c r="HI20" s="102"/>
      <c r="HJ20" s="102"/>
      <c r="HK20" s="102"/>
      <c r="HL20" s="102"/>
      <c r="HM20" s="102"/>
      <c r="HN20" s="102"/>
      <c r="HO20" s="102"/>
      <c r="HP20" s="102"/>
      <c r="HQ20" s="102"/>
      <c r="HR20" s="102"/>
      <c r="HS20" s="102"/>
      <c r="HT20" s="102"/>
      <c r="HU20" s="102"/>
      <c r="HV20" s="102"/>
      <c r="HW20" s="102"/>
      <c r="HX20" s="102"/>
      <c r="HY20" s="102"/>
      <c r="HZ20" s="102"/>
      <c r="IA20" s="102"/>
      <c r="IB20" s="102"/>
      <c r="IC20" s="102"/>
      <c r="ID20" s="102"/>
      <c r="IE20" s="102"/>
      <c r="IF20" s="102"/>
      <c r="IG20" s="102"/>
      <c r="IH20" s="102"/>
      <c r="II20" s="102"/>
      <c r="IJ20" s="102"/>
      <c r="IK20" s="102"/>
      <c r="IL20" s="102"/>
      <c r="IM20" s="102"/>
      <c r="IN20" s="102"/>
      <c r="IO20" s="102"/>
      <c r="IP20" s="102"/>
      <c r="IQ20" s="102"/>
      <c r="IR20" s="102"/>
      <c r="IS20" s="102"/>
      <c r="IT20" s="102"/>
      <c r="IU20" s="102"/>
    </row>
    <row r="21" spans="1:255" ht="25.5">
      <c r="A21" s="4"/>
      <c r="B21" s="106" t="s">
        <v>92</v>
      </c>
      <c r="C21" s="52" t="s">
        <v>16</v>
      </c>
      <c r="D21" s="52">
        <v>0.5</v>
      </c>
      <c r="E21" s="52" t="s">
        <v>93</v>
      </c>
      <c r="F21" s="53">
        <v>20000</v>
      </c>
      <c r="G21" s="104">
        <f>D21*F21</f>
        <v>10000</v>
      </c>
    </row>
    <row r="22" spans="1:255" ht="25.5">
      <c r="A22" s="4"/>
      <c r="B22" s="106" t="s">
        <v>100</v>
      </c>
      <c r="C22" s="52" t="s">
        <v>16</v>
      </c>
      <c r="D22" s="52">
        <v>0.5</v>
      </c>
      <c r="E22" s="52" t="s">
        <v>69</v>
      </c>
      <c r="F22" s="53">
        <v>20000</v>
      </c>
      <c r="G22" s="104">
        <f t="shared" ref="G22:G27" si="0">D22*F22</f>
        <v>10000</v>
      </c>
    </row>
    <row r="23" spans="1:255" ht="25.5">
      <c r="A23" s="4"/>
      <c r="B23" s="106" t="s">
        <v>98</v>
      </c>
      <c r="C23" s="52" t="s">
        <v>16</v>
      </c>
      <c r="D23" s="52">
        <v>0.5</v>
      </c>
      <c r="E23" s="52" t="s">
        <v>94</v>
      </c>
      <c r="F23" s="53">
        <v>20000</v>
      </c>
      <c r="G23" s="104">
        <v>20000</v>
      </c>
    </row>
    <row r="24" spans="1:255" ht="25.5">
      <c r="A24" s="4"/>
      <c r="B24" s="106" t="s">
        <v>95</v>
      </c>
      <c r="C24" s="52" t="s">
        <v>16</v>
      </c>
      <c r="D24" s="52">
        <v>15</v>
      </c>
      <c r="E24" s="52" t="s">
        <v>70</v>
      </c>
      <c r="F24" s="53">
        <v>20000</v>
      </c>
      <c r="G24" s="104">
        <f t="shared" si="0"/>
        <v>300000</v>
      </c>
    </row>
    <row r="25" spans="1:255" ht="12" customHeight="1">
      <c r="A25" s="4"/>
      <c r="B25" s="106" t="s">
        <v>71</v>
      </c>
      <c r="C25" s="52" t="s">
        <v>16</v>
      </c>
      <c r="D25" s="52">
        <v>0.5</v>
      </c>
      <c r="E25" s="52" t="s">
        <v>96</v>
      </c>
      <c r="F25" s="53">
        <v>20000</v>
      </c>
      <c r="G25" s="104">
        <f t="shared" si="0"/>
        <v>10000</v>
      </c>
    </row>
    <row r="26" spans="1:255" ht="12" customHeight="1">
      <c r="A26" s="4"/>
      <c r="B26" s="106" t="s">
        <v>72</v>
      </c>
      <c r="C26" s="52" t="s">
        <v>16</v>
      </c>
      <c r="D26" s="52">
        <v>3</v>
      </c>
      <c r="E26" s="52" t="s">
        <v>97</v>
      </c>
      <c r="F26" s="53">
        <v>20000</v>
      </c>
      <c r="G26" s="104">
        <f t="shared" si="0"/>
        <v>60000</v>
      </c>
    </row>
    <row r="27" spans="1:255" ht="12" customHeight="1">
      <c r="A27" s="4"/>
      <c r="B27" s="106" t="s">
        <v>73</v>
      </c>
      <c r="C27" s="52" t="s">
        <v>16</v>
      </c>
      <c r="D27" s="52">
        <v>1</v>
      </c>
      <c r="E27" s="52" t="s">
        <v>74</v>
      </c>
      <c r="F27" s="53">
        <v>25000</v>
      </c>
      <c r="G27" s="104">
        <f t="shared" si="0"/>
        <v>25000</v>
      </c>
    </row>
    <row r="28" spans="1:255" s="103" customFormat="1" ht="12.75" customHeight="1">
      <c r="A28" s="101"/>
      <c r="B28" s="6" t="s">
        <v>17</v>
      </c>
      <c r="C28" s="7"/>
      <c r="D28" s="7"/>
      <c r="E28" s="7"/>
      <c r="F28" s="54"/>
      <c r="G28" s="105">
        <f>SUM(G21:G27)</f>
        <v>435000</v>
      </c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2"/>
      <c r="AS28" s="102"/>
      <c r="AT28" s="102"/>
      <c r="AU28" s="102"/>
      <c r="AV28" s="102"/>
      <c r="AW28" s="102"/>
      <c r="AX28" s="102"/>
      <c r="AY28" s="102"/>
      <c r="AZ28" s="102"/>
      <c r="BA28" s="102"/>
      <c r="BB28" s="102"/>
      <c r="BC28" s="102"/>
      <c r="BD28" s="102"/>
      <c r="BE28" s="102"/>
      <c r="BF28" s="102"/>
      <c r="BG28" s="102"/>
      <c r="BH28" s="102"/>
      <c r="BI28" s="102"/>
      <c r="BJ28" s="102"/>
      <c r="BK28" s="102"/>
      <c r="BL28" s="102"/>
      <c r="BM28" s="102"/>
      <c r="BN28" s="102"/>
      <c r="BO28" s="102"/>
      <c r="BP28" s="102"/>
      <c r="BQ28" s="102"/>
      <c r="BR28" s="102"/>
      <c r="BS28" s="102"/>
      <c r="BT28" s="102"/>
      <c r="BU28" s="102"/>
      <c r="BV28" s="102"/>
      <c r="BW28" s="102"/>
      <c r="BX28" s="102"/>
      <c r="BY28" s="102"/>
      <c r="BZ28" s="102"/>
      <c r="CA28" s="102"/>
      <c r="CB28" s="102"/>
      <c r="CC28" s="102"/>
      <c r="CD28" s="102"/>
      <c r="CE28" s="102"/>
      <c r="CF28" s="102"/>
      <c r="CG28" s="102"/>
      <c r="CH28" s="102"/>
      <c r="CI28" s="102"/>
      <c r="CJ28" s="102"/>
      <c r="CK28" s="102"/>
      <c r="CL28" s="102"/>
      <c r="CM28" s="102"/>
      <c r="CN28" s="102"/>
      <c r="CO28" s="102"/>
      <c r="CP28" s="102"/>
      <c r="CQ28" s="102"/>
      <c r="CR28" s="102"/>
      <c r="CS28" s="102"/>
      <c r="CT28" s="102"/>
      <c r="CU28" s="102"/>
      <c r="CV28" s="102"/>
      <c r="CW28" s="102"/>
      <c r="CX28" s="102"/>
      <c r="CY28" s="102"/>
      <c r="CZ28" s="102"/>
      <c r="DA28" s="102"/>
      <c r="DB28" s="102"/>
      <c r="DC28" s="102"/>
      <c r="DD28" s="102"/>
      <c r="DE28" s="102"/>
      <c r="DF28" s="102"/>
      <c r="DG28" s="102"/>
      <c r="DH28" s="102"/>
      <c r="DI28" s="102"/>
      <c r="DJ28" s="102"/>
      <c r="DK28" s="102"/>
      <c r="DL28" s="102"/>
      <c r="DM28" s="102"/>
      <c r="DN28" s="102"/>
      <c r="DO28" s="102"/>
      <c r="DP28" s="102"/>
      <c r="DQ28" s="102"/>
      <c r="DR28" s="102"/>
      <c r="DS28" s="102"/>
      <c r="DT28" s="102"/>
      <c r="DU28" s="102"/>
      <c r="DV28" s="102"/>
      <c r="DW28" s="102"/>
      <c r="DX28" s="102"/>
      <c r="DY28" s="102"/>
      <c r="DZ28" s="102"/>
      <c r="EA28" s="102"/>
      <c r="EB28" s="102"/>
      <c r="EC28" s="102"/>
      <c r="ED28" s="102"/>
      <c r="EE28" s="102"/>
      <c r="EF28" s="102"/>
      <c r="EG28" s="102"/>
      <c r="EH28" s="102"/>
      <c r="EI28" s="102"/>
      <c r="EJ28" s="102"/>
      <c r="EK28" s="102"/>
      <c r="EL28" s="102"/>
      <c r="EM28" s="102"/>
      <c r="EN28" s="102"/>
      <c r="EO28" s="102"/>
      <c r="EP28" s="102"/>
      <c r="EQ28" s="102"/>
      <c r="ER28" s="102"/>
      <c r="ES28" s="102"/>
      <c r="ET28" s="102"/>
      <c r="EU28" s="102"/>
      <c r="EV28" s="102"/>
      <c r="EW28" s="102"/>
      <c r="EX28" s="102"/>
      <c r="EY28" s="102"/>
      <c r="EZ28" s="102"/>
      <c r="FA28" s="102"/>
      <c r="FB28" s="102"/>
      <c r="FC28" s="102"/>
      <c r="FD28" s="102"/>
      <c r="FE28" s="102"/>
      <c r="FF28" s="102"/>
      <c r="FG28" s="102"/>
      <c r="FH28" s="102"/>
      <c r="FI28" s="102"/>
      <c r="FJ28" s="102"/>
      <c r="FK28" s="102"/>
      <c r="FL28" s="102"/>
      <c r="FM28" s="102"/>
      <c r="FN28" s="102"/>
      <c r="FO28" s="102"/>
      <c r="FP28" s="102"/>
      <c r="FQ28" s="102"/>
      <c r="FR28" s="102"/>
      <c r="FS28" s="102"/>
      <c r="FT28" s="102"/>
      <c r="FU28" s="102"/>
      <c r="FV28" s="102"/>
      <c r="FW28" s="102"/>
      <c r="FX28" s="102"/>
      <c r="FY28" s="102"/>
      <c r="FZ28" s="102"/>
      <c r="GA28" s="102"/>
      <c r="GB28" s="102"/>
      <c r="GC28" s="102"/>
      <c r="GD28" s="102"/>
      <c r="GE28" s="102"/>
      <c r="GF28" s="102"/>
      <c r="GG28" s="102"/>
      <c r="GH28" s="102"/>
      <c r="GI28" s="102"/>
      <c r="GJ28" s="102"/>
      <c r="GK28" s="102"/>
      <c r="GL28" s="102"/>
      <c r="GM28" s="102"/>
      <c r="GN28" s="102"/>
      <c r="GO28" s="102"/>
      <c r="GP28" s="102"/>
      <c r="GQ28" s="102"/>
      <c r="GR28" s="102"/>
      <c r="GS28" s="102"/>
      <c r="GT28" s="102"/>
      <c r="GU28" s="102"/>
      <c r="GV28" s="102"/>
      <c r="GW28" s="102"/>
      <c r="GX28" s="102"/>
      <c r="GY28" s="102"/>
      <c r="GZ28" s="102"/>
      <c r="HA28" s="102"/>
      <c r="HB28" s="102"/>
      <c r="HC28" s="102"/>
      <c r="HD28" s="102"/>
      <c r="HE28" s="102"/>
      <c r="HF28" s="102"/>
      <c r="HG28" s="102"/>
      <c r="HH28" s="102"/>
      <c r="HI28" s="102"/>
      <c r="HJ28" s="102"/>
      <c r="HK28" s="102"/>
      <c r="HL28" s="102"/>
      <c r="HM28" s="102"/>
      <c r="HN28" s="102"/>
      <c r="HO28" s="102"/>
      <c r="HP28" s="102"/>
      <c r="HQ28" s="102"/>
      <c r="HR28" s="102"/>
      <c r="HS28" s="102"/>
      <c r="HT28" s="102"/>
      <c r="HU28" s="102"/>
      <c r="HV28" s="102"/>
      <c r="HW28" s="102"/>
      <c r="HX28" s="102"/>
      <c r="HY28" s="102"/>
      <c r="HZ28" s="102"/>
      <c r="IA28" s="102"/>
      <c r="IB28" s="102"/>
      <c r="IC28" s="102"/>
      <c r="ID28" s="102"/>
      <c r="IE28" s="102"/>
      <c r="IF28" s="102"/>
      <c r="IG28" s="102"/>
      <c r="IH28" s="102"/>
      <c r="II28" s="102"/>
      <c r="IJ28" s="102"/>
      <c r="IK28" s="102"/>
      <c r="IL28" s="102"/>
      <c r="IM28" s="102"/>
      <c r="IN28" s="102"/>
      <c r="IO28" s="102"/>
      <c r="IP28" s="102"/>
      <c r="IQ28" s="102"/>
      <c r="IR28" s="102"/>
      <c r="IS28" s="102"/>
      <c r="IT28" s="102"/>
      <c r="IU28" s="102"/>
    </row>
    <row r="29" spans="1:255" ht="12" customHeight="1">
      <c r="A29" s="2"/>
      <c r="B29" s="39"/>
      <c r="C29" s="41"/>
      <c r="D29" s="41"/>
      <c r="E29" s="41"/>
      <c r="F29" s="43"/>
      <c r="G29" s="44"/>
    </row>
    <row r="30" spans="1:255" s="103" customFormat="1" ht="12" customHeight="1">
      <c r="A30" s="101"/>
      <c r="B30" s="45" t="s">
        <v>18</v>
      </c>
      <c r="C30" s="46"/>
      <c r="D30" s="47"/>
      <c r="E30" s="47"/>
      <c r="F30" s="48"/>
      <c r="G30" s="49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2"/>
      <c r="AT30" s="102"/>
      <c r="AU30" s="102"/>
      <c r="AV30" s="102"/>
      <c r="AW30" s="102"/>
      <c r="AX30" s="102"/>
      <c r="AY30" s="102"/>
      <c r="AZ30" s="102"/>
      <c r="BA30" s="102"/>
      <c r="BB30" s="102"/>
      <c r="BC30" s="102"/>
      <c r="BD30" s="102"/>
      <c r="BE30" s="102"/>
      <c r="BF30" s="102"/>
      <c r="BG30" s="102"/>
      <c r="BH30" s="102"/>
      <c r="BI30" s="102"/>
      <c r="BJ30" s="102"/>
      <c r="BK30" s="102"/>
      <c r="BL30" s="102"/>
      <c r="BM30" s="102"/>
      <c r="BN30" s="102"/>
      <c r="BO30" s="102"/>
      <c r="BP30" s="102"/>
      <c r="BQ30" s="102"/>
      <c r="BR30" s="102"/>
      <c r="BS30" s="102"/>
      <c r="BT30" s="102"/>
      <c r="BU30" s="102"/>
      <c r="BV30" s="102"/>
      <c r="BW30" s="102"/>
      <c r="BX30" s="102"/>
      <c r="BY30" s="102"/>
      <c r="BZ30" s="102"/>
      <c r="CA30" s="102"/>
      <c r="CB30" s="102"/>
      <c r="CC30" s="102"/>
      <c r="CD30" s="102"/>
      <c r="CE30" s="102"/>
      <c r="CF30" s="102"/>
      <c r="CG30" s="102"/>
      <c r="CH30" s="102"/>
      <c r="CI30" s="102"/>
      <c r="CJ30" s="102"/>
      <c r="CK30" s="102"/>
      <c r="CL30" s="102"/>
      <c r="CM30" s="102"/>
      <c r="CN30" s="102"/>
      <c r="CO30" s="102"/>
      <c r="CP30" s="102"/>
      <c r="CQ30" s="102"/>
      <c r="CR30" s="102"/>
      <c r="CS30" s="102"/>
      <c r="CT30" s="102"/>
      <c r="CU30" s="102"/>
      <c r="CV30" s="102"/>
      <c r="CW30" s="102"/>
      <c r="CX30" s="102"/>
      <c r="CY30" s="102"/>
      <c r="CZ30" s="102"/>
      <c r="DA30" s="102"/>
      <c r="DB30" s="102"/>
      <c r="DC30" s="102"/>
      <c r="DD30" s="102"/>
      <c r="DE30" s="102"/>
      <c r="DF30" s="102"/>
      <c r="DG30" s="102"/>
      <c r="DH30" s="102"/>
      <c r="DI30" s="102"/>
      <c r="DJ30" s="102"/>
      <c r="DK30" s="102"/>
      <c r="DL30" s="102"/>
      <c r="DM30" s="102"/>
      <c r="DN30" s="102"/>
      <c r="DO30" s="102"/>
      <c r="DP30" s="102"/>
      <c r="DQ30" s="102"/>
      <c r="DR30" s="102"/>
      <c r="DS30" s="102"/>
      <c r="DT30" s="102"/>
      <c r="DU30" s="102"/>
      <c r="DV30" s="102"/>
      <c r="DW30" s="102"/>
      <c r="DX30" s="102"/>
      <c r="DY30" s="102"/>
      <c r="DZ30" s="102"/>
      <c r="EA30" s="102"/>
      <c r="EB30" s="102"/>
      <c r="EC30" s="102"/>
      <c r="ED30" s="102"/>
      <c r="EE30" s="102"/>
      <c r="EF30" s="102"/>
      <c r="EG30" s="102"/>
      <c r="EH30" s="102"/>
      <c r="EI30" s="102"/>
      <c r="EJ30" s="102"/>
      <c r="EK30" s="102"/>
      <c r="EL30" s="102"/>
      <c r="EM30" s="102"/>
      <c r="EN30" s="102"/>
      <c r="EO30" s="102"/>
      <c r="EP30" s="102"/>
      <c r="EQ30" s="102"/>
      <c r="ER30" s="102"/>
      <c r="ES30" s="102"/>
      <c r="ET30" s="102"/>
      <c r="EU30" s="102"/>
      <c r="EV30" s="102"/>
      <c r="EW30" s="102"/>
      <c r="EX30" s="102"/>
      <c r="EY30" s="102"/>
      <c r="EZ30" s="102"/>
      <c r="FA30" s="102"/>
      <c r="FB30" s="102"/>
      <c r="FC30" s="102"/>
      <c r="FD30" s="102"/>
      <c r="FE30" s="102"/>
      <c r="FF30" s="102"/>
      <c r="FG30" s="102"/>
      <c r="FH30" s="102"/>
      <c r="FI30" s="102"/>
      <c r="FJ30" s="102"/>
      <c r="FK30" s="102"/>
      <c r="FL30" s="102"/>
      <c r="FM30" s="102"/>
      <c r="FN30" s="102"/>
      <c r="FO30" s="102"/>
      <c r="FP30" s="102"/>
      <c r="FQ30" s="102"/>
      <c r="FR30" s="102"/>
      <c r="FS30" s="102"/>
      <c r="FT30" s="102"/>
      <c r="FU30" s="102"/>
      <c r="FV30" s="102"/>
      <c r="FW30" s="102"/>
      <c r="FX30" s="102"/>
      <c r="FY30" s="102"/>
      <c r="FZ30" s="102"/>
      <c r="GA30" s="102"/>
      <c r="GB30" s="102"/>
      <c r="GC30" s="102"/>
      <c r="GD30" s="102"/>
      <c r="GE30" s="102"/>
      <c r="GF30" s="102"/>
      <c r="GG30" s="102"/>
      <c r="GH30" s="102"/>
      <c r="GI30" s="102"/>
      <c r="GJ30" s="102"/>
      <c r="GK30" s="102"/>
      <c r="GL30" s="102"/>
      <c r="GM30" s="102"/>
      <c r="GN30" s="102"/>
      <c r="GO30" s="102"/>
      <c r="GP30" s="102"/>
      <c r="GQ30" s="102"/>
      <c r="GR30" s="102"/>
      <c r="GS30" s="102"/>
      <c r="GT30" s="102"/>
      <c r="GU30" s="102"/>
      <c r="GV30" s="102"/>
      <c r="GW30" s="102"/>
      <c r="GX30" s="102"/>
      <c r="GY30" s="102"/>
      <c r="GZ30" s="102"/>
      <c r="HA30" s="102"/>
      <c r="HB30" s="102"/>
      <c r="HC30" s="102"/>
      <c r="HD30" s="102"/>
      <c r="HE30" s="102"/>
      <c r="HF30" s="102"/>
      <c r="HG30" s="102"/>
      <c r="HH30" s="102"/>
      <c r="HI30" s="102"/>
      <c r="HJ30" s="102"/>
      <c r="HK30" s="102"/>
      <c r="HL30" s="102"/>
      <c r="HM30" s="102"/>
      <c r="HN30" s="102"/>
      <c r="HO30" s="102"/>
      <c r="HP30" s="102"/>
      <c r="HQ30" s="102"/>
      <c r="HR30" s="102"/>
      <c r="HS30" s="102"/>
      <c r="HT30" s="102"/>
      <c r="HU30" s="102"/>
      <c r="HV30" s="102"/>
      <c r="HW30" s="102"/>
      <c r="HX30" s="102"/>
      <c r="HY30" s="102"/>
      <c r="HZ30" s="102"/>
      <c r="IA30" s="102"/>
      <c r="IB30" s="102"/>
      <c r="IC30" s="102"/>
      <c r="ID30" s="102"/>
      <c r="IE30" s="102"/>
      <c r="IF30" s="102"/>
      <c r="IG30" s="102"/>
      <c r="IH30" s="102"/>
      <c r="II30" s="102"/>
      <c r="IJ30" s="102"/>
      <c r="IK30" s="102"/>
      <c r="IL30" s="102"/>
      <c r="IM30" s="102"/>
      <c r="IN30" s="102"/>
      <c r="IO30" s="102"/>
      <c r="IP30" s="102"/>
      <c r="IQ30" s="102"/>
      <c r="IR30" s="102"/>
      <c r="IS30" s="102"/>
      <c r="IT30" s="102"/>
      <c r="IU30" s="102"/>
    </row>
    <row r="31" spans="1:255" s="103" customFormat="1" ht="24" customHeight="1">
      <c r="A31" s="101"/>
      <c r="B31" s="50" t="s">
        <v>10</v>
      </c>
      <c r="C31" s="51" t="s">
        <v>11</v>
      </c>
      <c r="D31" s="51" t="s">
        <v>12</v>
      </c>
      <c r="E31" s="50" t="s">
        <v>54</v>
      </c>
      <c r="F31" s="51" t="s">
        <v>14</v>
      </c>
      <c r="G31" s="50" t="s">
        <v>15</v>
      </c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2"/>
      <c r="BQ31" s="102"/>
      <c r="BR31" s="102"/>
      <c r="BS31" s="102"/>
      <c r="BT31" s="102"/>
      <c r="BU31" s="102"/>
      <c r="BV31" s="102"/>
      <c r="BW31" s="102"/>
      <c r="BX31" s="102"/>
      <c r="BY31" s="102"/>
      <c r="BZ31" s="102"/>
      <c r="CA31" s="102"/>
      <c r="CB31" s="102"/>
      <c r="CC31" s="102"/>
      <c r="CD31" s="102"/>
      <c r="CE31" s="102"/>
      <c r="CF31" s="102"/>
      <c r="CG31" s="102"/>
      <c r="CH31" s="102"/>
      <c r="CI31" s="102"/>
      <c r="CJ31" s="102"/>
      <c r="CK31" s="102"/>
      <c r="CL31" s="102"/>
      <c r="CM31" s="102"/>
      <c r="CN31" s="102"/>
      <c r="CO31" s="102"/>
      <c r="CP31" s="102"/>
      <c r="CQ31" s="102"/>
      <c r="CR31" s="102"/>
      <c r="CS31" s="102"/>
      <c r="CT31" s="102"/>
      <c r="CU31" s="102"/>
      <c r="CV31" s="102"/>
      <c r="CW31" s="102"/>
      <c r="CX31" s="102"/>
      <c r="CY31" s="102"/>
      <c r="CZ31" s="102"/>
      <c r="DA31" s="102"/>
      <c r="DB31" s="102"/>
      <c r="DC31" s="102"/>
      <c r="DD31" s="102"/>
      <c r="DE31" s="102"/>
      <c r="DF31" s="102"/>
      <c r="DG31" s="102"/>
      <c r="DH31" s="102"/>
      <c r="DI31" s="102"/>
      <c r="DJ31" s="102"/>
      <c r="DK31" s="102"/>
      <c r="DL31" s="102"/>
      <c r="DM31" s="102"/>
      <c r="DN31" s="102"/>
      <c r="DO31" s="102"/>
      <c r="DP31" s="102"/>
      <c r="DQ31" s="102"/>
      <c r="DR31" s="102"/>
      <c r="DS31" s="102"/>
      <c r="DT31" s="102"/>
      <c r="DU31" s="102"/>
      <c r="DV31" s="102"/>
      <c r="DW31" s="102"/>
      <c r="DX31" s="102"/>
      <c r="DY31" s="102"/>
      <c r="DZ31" s="102"/>
      <c r="EA31" s="102"/>
      <c r="EB31" s="102"/>
      <c r="EC31" s="102"/>
      <c r="ED31" s="102"/>
      <c r="EE31" s="102"/>
      <c r="EF31" s="102"/>
      <c r="EG31" s="102"/>
      <c r="EH31" s="102"/>
      <c r="EI31" s="102"/>
      <c r="EJ31" s="102"/>
      <c r="EK31" s="102"/>
      <c r="EL31" s="102"/>
      <c r="EM31" s="102"/>
      <c r="EN31" s="102"/>
      <c r="EO31" s="102"/>
      <c r="EP31" s="102"/>
      <c r="EQ31" s="102"/>
      <c r="ER31" s="102"/>
      <c r="ES31" s="102"/>
      <c r="ET31" s="102"/>
      <c r="EU31" s="102"/>
      <c r="EV31" s="102"/>
      <c r="EW31" s="102"/>
      <c r="EX31" s="102"/>
      <c r="EY31" s="102"/>
      <c r="EZ31" s="102"/>
      <c r="FA31" s="102"/>
      <c r="FB31" s="102"/>
      <c r="FC31" s="102"/>
      <c r="FD31" s="102"/>
      <c r="FE31" s="102"/>
      <c r="FF31" s="102"/>
      <c r="FG31" s="102"/>
      <c r="FH31" s="102"/>
      <c r="FI31" s="102"/>
      <c r="FJ31" s="102"/>
      <c r="FK31" s="102"/>
      <c r="FL31" s="102"/>
      <c r="FM31" s="102"/>
      <c r="FN31" s="102"/>
      <c r="FO31" s="102"/>
      <c r="FP31" s="102"/>
      <c r="FQ31" s="102"/>
      <c r="FR31" s="102"/>
      <c r="FS31" s="102"/>
      <c r="FT31" s="102"/>
      <c r="FU31" s="102"/>
      <c r="FV31" s="102"/>
      <c r="FW31" s="102"/>
      <c r="FX31" s="102"/>
      <c r="FY31" s="102"/>
      <c r="FZ31" s="102"/>
      <c r="GA31" s="102"/>
      <c r="GB31" s="102"/>
      <c r="GC31" s="102"/>
      <c r="GD31" s="102"/>
      <c r="GE31" s="102"/>
      <c r="GF31" s="102"/>
      <c r="GG31" s="102"/>
      <c r="GH31" s="102"/>
      <c r="GI31" s="102"/>
      <c r="GJ31" s="102"/>
      <c r="GK31" s="102"/>
      <c r="GL31" s="102"/>
      <c r="GM31" s="102"/>
      <c r="GN31" s="102"/>
      <c r="GO31" s="102"/>
      <c r="GP31" s="102"/>
      <c r="GQ31" s="102"/>
      <c r="GR31" s="102"/>
      <c r="GS31" s="102"/>
      <c r="GT31" s="102"/>
      <c r="GU31" s="102"/>
      <c r="GV31" s="102"/>
      <c r="GW31" s="102"/>
      <c r="GX31" s="102"/>
      <c r="GY31" s="102"/>
      <c r="GZ31" s="102"/>
      <c r="HA31" s="102"/>
      <c r="HB31" s="102"/>
      <c r="HC31" s="102"/>
      <c r="HD31" s="102"/>
      <c r="HE31" s="102"/>
      <c r="HF31" s="102"/>
      <c r="HG31" s="102"/>
      <c r="HH31" s="102"/>
      <c r="HI31" s="102"/>
      <c r="HJ31" s="102"/>
      <c r="HK31" s="102"/>
      <c r="HL31" s="102"/>
      <c r="HM31" s="102"/>
      <c r="HN31" s="102"/>
      <c r="HO31" s="102"/>
      <c r="HP31" s="102"/>
      <c r="HQ31" s="102"/>
      <c r="HR31" s="102"/>
      <c r="HS31" s="102"/>
      <c r="HT31" s="102"/>
      <c r="HU31" s="102"/>
      <c r="HV31" s="102"/>
      <c r="HW31" s="102"/>
      <c r="HX31" s="102"/>
      <c r="HY31" s="102"/>
      <c r="HZ31" s="102"/>
      <c r="IA31" s="102"/>
      <c r="IB31" s="102"/>
      <c r="IC31" s="102"/>
      <c r="ID31" s="102"/>
      <c r="IE31" s="102"/>
      <c r="IF31" s="102"/>
      <c r="IG31" s="102"/>
      <c r="IH31" s="102"/>
      <c r="II31" s="102"/>
      <c r="IJ31" s="102"/>
      <c r="IK31" s="102"/>
      <c r="IL31" s="102"/>
      <c r="IM31" s="102"/>
      <c r="IN31" s="102"/>
      <c r="IO31" s="102"/>
      <c r="IP31" s="102"/>
      <c r="IQ31" s="102"/>
      <c r="IR31" s="102"/>
      <c r="IS31" s="102"/>
      <c r="IT31" s="102"/>
      <c r="IU31" s="102"/>
    </row>
    <row r="32" spans="1:255" ht="15">
      <c r="A32" s="4"/>
      <c r="B32" s="106"/>
      <c r="C32" s="52" t="s">
        <v>54</v>
      </c>
      <c r="D32" s="52" t="s">
        <v>54</v>
      </c>
      <c r="E32" s="52" t="s">
        <v>54</v>
      </c>
      <c r="F32" s="53" t="s">
        <v>54</v>
      </c>
      <c r="G32" s="104"/>
    </row>
    <row r="33" spans="1:255" s="103" customFormat="1" ht="12.75" customHeight="1">
      <c r="A33" s="101"/>
      <c r="B33" s="6" t="s">
        <v>19</v>
      </c>
      <c r="C33" s="7"/>
      <c r="D33" s="7"/>
      <c r="E33" s="7"/>
      <c r="F33" s="54"/>
      <c r="G33" s="105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2"/>
      <c r="BO33" s="102"/>
      <c r="BP33" s="102"/>
      <c r="BQ33" s="102"/>
      <c r="BR33" s="102"/>
      <c r="BS33" s="102"/>
      <c r="BT33" s="102"/>
      <c r="BU33" s="102"/>
      <c r="BV33" s="102"/>
      <c r="BW33" s="102"/>
      <c r="BX33" s="102"/>
      <c r="BY33" s="102"/>
      <c r="BZ33" s="102"/>
      <c r="CA33" s="102"/>
      <c r="CB33" s="102"/>
      <c r="CC33" s="102"/>
      <c r="CD33" s="102"/>
      <c r="CE33" s="102"/>
      <c r="CF33" s="102"/>
      <c r="CG33" s="102"/>
      <c r="CH33" s="102"/>
      <c r="CI33" s="102"/>
      <c r="CJ33" s="102"/>
      <c r="CK33" s="102"/>
      <c r="CL33" s="102"/>
      <c r="CM33" s="102"/>
      <c r="CN33" s="102"/>
      <c r="CO33" s="102"/>
      <c r="CP33" s="102"/>
      <c r="CQ33" s="102"/>
      <c r="CR33" s="102"/>
      <c r="CS33" s="102"/>
      <c r="CT33" s="102"/>
      <c r="CU33" s="102"/>
      <c r="CV33" s="102"/>
      <c r="CW33" s="102"/>
      <c r="CX33" s="102"/>
      <c r="CY33" s="102"/>
      <c r="CZ33" s="102"/>
      <c r="DA33" s="102"/>
      <c r="DB33" s="102"/>
      <c r="DC33" s="102"/>
      <c r="DD33" s="102"/>
      <c r="DE33" s="102"/>
      <c r="DF33" s="102"/>
      <c r="DG33" s="102"/>
      <c r="DH33" s="102"/>
      <c r="DI33" s="102"/>
      <c r="DJ33" s="102"/>
      <c r="DK33" s="102"/>
      <c r="DL33" s="102"/>
      <c r="DM33" s="102"/>
      <c r="DN33" s="102"/>
      <c r="DO33" s="102"/>
      <c r="DP33" s="102"/>
      <c r="DQ33" s="102"/>
      <c r="DR33" s="102"/>
      <c r="DS33" s="102"/>
      <c r="DT33" s="102"/>
      <c r="DU33" s="102"/>
      <c r="DV33" s="102"/>
      <c r="DW33" s="102"/>
      <c r="DX33" s="102"/>
      <c r="DY33" s="102"/>
      <c r="DZ33" s="102"/>
      <c r="EA33" s="102"/>
      <c r="EB33" s="102"/>
      <c r="EC33" s="102"/>
      <c r="ED33" s="102"/>
      <c r="EE33" s="102"/>
      <c r="EF33" s="102"/>
      <c r="EG33" s="102"/>
      <c r="EH33" s="102"/>
      <c r="EI33" s="102"/>
      <c r="EJ33" s="102"/>
      <c r="EK33" s="102"/>
      <c r="EL33" s="102"/>
      <c r="EM33" s="102"/>
      <c r="EN33" s="102"/>
      <c r="EO33" s="102"/>
      <c r="EP33" s="102"/>
      <c r="EQ33" s="102"/>
      <c r="ER33" s="102"/>
      <c r="ES33" s="102"/>
      <c r="ET33" s="102"/>
      <c r="EU33" s="102"/>
      <c r="EV33" s="102"/>
      <c r="EW33" s="102"/>
      <c r="EX33" s="102"/>
      <c r="EY33" s="102"/>
      <c r="EZ33" s="102"/>
      <c r="FA33" s="102"/>
      <c r="FB33" s="102"/>
      <c r="FC33" s="102"/>
      <c r="FD33" s="102"/>
      <c r="FE33" s="102"/>
      <c r="FF33" s="102"/>
      <c r="FG33" s="102"/>
      <c r="FH33" s="102"/>
      <c r="FI33" s="102"/>
      <c r="FJ33" s="102"/>
      <c r="FK33" s="102"/>
      <c r="FL33" s="102"/>
      <c r="FM33" s="102"/>
      <c r="FN33" s="102"/>
      <c r="FO33" s="102"/>
      <c r="FP33" s="102"/>
      <c r="FQ33" s="102"/>
      <c r="FR33" s="102"/>
      <c r="FS33" s="102"/>
      <c r="FT33" s="102"/>
      <c r="FU33" s="102"/>
      <c r="FV33" s="102"/>
      <c r="FW33" s="102"/>
      <c r="FX33" s="102"/>
      <c r="FY33" s="102"/>
      <c r="FZ33" s="102"/>
      <c r="GA33" s="102"/>
      <c r="GB33" s="102"/>
      <c r="GC33" s="102"/>
      <c r="GD33" s="102"/>
      <c r="GE33" s="102"/>
      <c r="GF33" s="102"/>
      <c r="GG33" s="102"/>
      <c r="GH33" s="102"/>
      <c r="GI33" s="102"/>
      <c r="GJ33" s="102"/>
      <c r="GK33" s="102"/>
      <c r="GL33" s="102"/>
      <c r="GM33" s="102"/>
      <c r="GN33" s="102"/>
      <c r="GO33" s="102"/>
      <c r="GP33" s="102"/>
      <c r="GQ33" s="102"/>
      <c r="GR33" s="102"/>
      <c r="GS33" s="102"/>
      <c r="GT33" s="102"/>
      <c r="GU33" s="102"/>
      <c r="GV33" s="102"/>
      <c r="GW33" s="102"/>
      <c r="GX33" s="102"/>
      <c r="GY33" s="102"/>
      <c r="GZ33" s="102"/>
      <c r="HA33" s="102"/>
      <c r="HB33" s="102"/>
      <c r="HC33" s="102"/>
      <c r="HD33" s="102"/>
      <c r="HE33" s="102"/>
      <c r="HF33" s="102"/>
      <c r="HG33" s="102"/>
      <c r="HH33" s="102"/>
      <c r="HI33" s="102"/>
      <c r="HJ33" s="102"/>
      <c r="HK33" s="102"/>
      <c r="HL33" s="102"/>
      <c r="HM33" s="102"/>
      <c r="HN33" s="102"/>
      <c r="HO33" s="102"/>
      <c r="HP33" s="102"/>
      <c r="HQ33" s="102"/>
      <c r="HR33" s="102"/>
      <c r="HS33" s="102"/>
      <c r="HT33" s="102"/>
      <c r="HU33" s="102"/>
      <c r="HV33" s="102"/>
      <c r="HW33" s="102"/>
      <c r="HX33" s="102"/>
      <c r="HY33" s="102"/>
      <c r="HZ33" s="102"/>
      <c r="IA33" s="102"/>
      <c r="IB33" s="102"/>
      <c r="IC33" s="102"/>
      <c r="ID33" s="102"/>
      <c r="IE33" s="102"/>
      <c r="IF33" s="102"/>
      <c r="IG33" s="102"/>
      <c r="IH33" s="102"/>
      <c r="II33" s="102"/>
      <c r="IJ33" s="102"/>
      <c r="IK33" s="102"/>
      <c r="IL33" s="102"/>
      <c r="IM33" s="102"/>
      <c r="IN33" s="102"/>
      <c r="IO33" s="102"/>
      <c r="IP33" s="102"/>
      <c r="IQ33" s="102"/>
      <c r="IR33" s="102"/>
      <c r="IS33" s="102"/>
      <c r="IT33" s="102"/>
      <c r="IU33" s="102"/>
    </row>
    <row r="34" spans="1:255" ht="12" customHeight="1">
      <c r="A34" s="2"/>
      <c r="B34" s="55"/>
      <c r="C34" s="56"/>
      <c r="D34" s="56"/>
      <c r="E34" s="56"/>
      <c r="F34" s="57"/>
      <c r="G34" s="58"/>
    </row>
    <row r="35" spans="1:255" s="103" customFormat="1" ht="12" customHeight="1">
      <c r="A35" s="101"/>
      <c r="B35" s="45" t="s">
        <v>20</v>
      </c>
      <c r="C35" s="46"/>
      <c r="D35" s="47"/>
      <c r="E35" s="47"/>
      <c r="F35" s="48"/>
      <c r="G35" s="49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102"/>
      <c r="AU35" s="102"/>
      <c r="AV35" s="102"/>
      <c r="AW35" s="102"/>
      <c r="AX35" s="102"/>
      <c r="AY35" s="102"/>
      <c r="AZ35" s="102"/>
      <c r="BA35" s="102"/>
      <c r="BB35" s="102"/>
      <c r="BC35" s="102"/>
      <c r="BD35" s="102"/>
      <c r="BE35" s="102"/>
      <c r="BF35" s="102"/>
      <c r="BG35" s="102"/>
      <c r="BH35" s="102"/>
      <c r="BI35" s="102"/>
      <c r="BJ35" s="102"/>
      <c r="BK35" s="102"/>
      <c r="BL35" s="102"/>
      <c r="BM35" s="102"/>
      <c r="BN35" s="102"/>
      <c r="BO35" s="102"/>
      <c r="BP35" s="102"/>
      <c r="BQ35" s="102"/>
      <c r="BR35" s="102"/>
      <c r="BS35" s="102"/>
      <c r="BT35" s="102"/>
      <c r="BU35" s="102"/>
      <c r="BV35" s="102"/>
      <c r="BW35" s="102"/>
      <c r="BX35" s="102"/>
      <c r="BY35" s="102"/>
      <c r="BZ35" s="102"/>
      <c r="CA35" s="102"/>
      <c r="CB35" s="102"/>
      <c r="CC35" s="102"/>
      <c r="CD35" s="102"/>
      <c r="CE35" s="102"/>
      <c r="CF35" s="102"/>
      <c r="CG35" s="102"/>
      <c r="CH35" s="102"/>
      <c r="CI35" s="102"/>
      <c r="CJ35" s="102"/>
      <c r="CK35" s="102"/>
      <c r="CL35" s="102"/>
      <c r="CM35" s="102"/>
      <c r="CN35" s="102"/>
      <c r="CO35" s="102"/>
      <c r="CP35" s="102"/>
      <c r="CQ35" s="102"/>
      <c r="CR35" s="102"/>
      <c r="CS35" s="102"/>
      <c r="CT35" s="102"/>
      <c r="CU35" s="102"/>
      <c r="CV35" s="102"/>
      <c r="CW35" s="102"/>
      <c r="CX35" s="102"/>
      <c r="CY35" s="102"/>
      <c r="CZ35" s="102"/>
      <c r="DA35" s="102"/>
      <c r="DB35" s="102"/>
      <c r="DC35" s="102"/>
      <c r="DD35" s="102"/>
      <c r="DE35" s="102"/>
      <c r="DF35" s="102"/>
      <c r="DG35" s="102"/>
      <c r="DH35" s="102"/>
      <c r="DI35" s="102"/>
      <c r="DJ35" s="102"/>
      <c r="DK35" s="102"/>
      <c r="DL35" s="102"/>
      <c r="DM35" s="102"/>
      <c r="DN35" s="102"/>
      <c r="DO35" s="102"/>
      <c r="DP35" s="102"/>
      <c r="DQ35" s="102"/>
      <c r="DR35" s="102"/>
      <c r="DS35" s="102"/>
      <c r="DT35" s="102"/>
      <c r="DU35" s="102"/>
      <c r="DV35" s="102"/>
      <c r="DW35" s="102"/>
      <c r="DX35" s="102"/>
      <c r="DY35" s="102"/>
      <c r="DZ35" s="102"/>
      <c r="EA35" s="102"/>
      <c r="EB35" s="102"/>
      <c r="EC35" s="102"/>
      <c r="ED35" s="102"/>
      <c r="EE35" s="102"/>
      <c r="EF35" s="102"/>
      <c r="EG35" s="102"/>
      <c r="EH35" s="102"/>
      <c r="EI35" s="102"/>
      <c r="EJ35" s="102"/>
      <c r="EK35" s="102"/>
      <c r="EL35" s="102"/>
      <c r="EM35" s="102"/>
      <c r="EN35" s="102"/>
      <c r="EO35" s="102"/>
      <c r="EP35" s="102"/>
      <c r="EQ35" s="102"/>
      <c r="ER35" s="102"/>
      <c r="ES35" s="102"/>
      <c r="ET35" s="102"/>
      <c r="EU35" s="102"/>
      <c r="EV35" s="102"/>
      <c r="EW35" s="102"/>
      <c r="EX35" s="102"/>
      <c r="EY35" s="102"/>
      <c r="EZ35" s="102"/>
      <c r="FA35" s="102"/>
      <c r="FB35" s="102"/>
      <c r="FC35" s="102"/>
      <c r="FD35" s="102"/>
      <c r="FE35" s="102"/>
      <c r="FF35" s="102"/>
      <c r="FG35" s="102"/>
      <c r="FH35" s="102"/>
      <c r="FI35" s="102"/>
      <c r="FJ35" s="102"/>
      <c r="FK35" s="102"/>
      <c r="FL35" s="102"/>
      <c r="FM35" s="102"/>
      <c r="FN35" s="102"/>
      <c r="FO35" s="102"/>
      <c r="FP35" s="102"/>
      <c r="FQ35" s="102"/>
      <c r="FR35" s="102"/>
      <c r="FS35" s="102"/>
      <c r="FT35" s="102"/>
      <c r="FU35" s="102"/>
      <c r="FV35" s="102"/>
      <c r="FW35" s="102"/>
      <c r="FX35" s="102"/>
      <c r="FY35" s="102"/>
      <c r="FZ35" s="102"/>
      <c r="GA35" s="102"/>
      <c r="GB35" s="102"/>
      <c r="GC35" s="102"/>
      <c r="GD35" s="102"/>
      <c r="GE35" s="102"/>
      <c r="GF35" s="102"/>
      <c r="GG35" s="102"/>
      <c r="GH35" s="102"/>
      <c r="GI35" s="102"/>
      <c r="GJ35" s="102"/>
      <c r="GK35" s="102"/>
      <c r="GL35" s="102"/>
      <c r="GM35" s="102"/>
      <c r="GN35" s="102"/>
      <c r="GO35" s="102"/>
      <c r="GP35" s="102"/>
      <c r="GQ35" s="102"/>
      <c r="GR35" s="102"/>
      <c r="GS35" s="102"/>
      <c r="GT35" s="102"/>
      <c r="GU35" s="102"/>
      <c r="GV35" s="102"/>
      <c r="GW35" s="102"/>
      <c r="GX35" s="102"/>
      <c r="GY35" s="102"/>
      <c r="GZ35" s="102"/>
      <c r="HA35" s="102"/>
      <c r="HB35" s="102"/>
      <c r="HC35" s="102"/>
      <c r="HD35" s="102"/>
      <c r="HE35" s="102"/>
      <c r="HF35" s="102"/>
      <c r="HG35" s="102"/>
      <c r="HH35" s="102"/>
      <c r="HI35" s="102"/>
      <c r="HJ35" s="102"/>
      <c r="HK35" s="102"/>
      <c r="HL35" s="102"/>
      <c r="HM35" s="102"/>
      <c r="HN35" s="102"/>
      <c r="HO35" s="102"/>
      <c r="HP35" s="102"/>
      <c r="HQ35" s="102"/>
      <c r="HR35" s="102"/>
      <c r="HS35" s="102"/>
      <c r="HT35" s="102"/>
      <c r="HU35" s="102"/>
      <c r="HV35" s="102"/>
      <c r="HW35" s="102"/>
      <c r="HX35" s="102"/>
      <c r="HY35" s="102"/>
      <c r="HZ35" s="102"/>
      <c r="IA35" s="102"/>
      <c r="IB35" s="102"/>
      <c r="IC35" s="102"/>
      <c r="ID35" s="102"/>
      <c r="IE35" s="102"/>
      <c r="IF35" s="102"/>
      <c r="IG35" s="102"/>
      <c r="IH35" s="102"/>
      <c r="II35" s="102"/>
      <c r="IJ35" s="102"/>
      <c r="IK35" s="102"/>
      <c r="IL35" s="102"/>
      <c r="IM35" s="102"/>
      <c r="IN35" s="102"/>
      <c r="IO35" s="102"/>
      <c r="IP35" s="102"/>
      <c r="IQ35" s="102"/>
      <c r="IR35" s="102"/>
      <c r="IS35" s="102"/>
      <c r="IT35" s="102"/>
      <c r="IU35" s="102"/>
    </row>
    <row r="36" spans="1:255" s="103" customFormat="1" ht="24" customHeight="1">
      <c r="A36" s="101"/>
      <c r="B36" s="50" t="s">
        <v>10</v>
      </c>
      <c r="C36" s="51" t="s">
        <v>11</v>
      </c>
      <c r="D36" s="51" t="s">
        <v>12</v>
      </c>
      <c r="E36" s="50" t="s">
        <v>13</v>
      </c>
      <c r="F36" s="51" t="s">
        <v>14</v>
      </c>
      <c r="G36" s="50" t="s">
        <v>15</v>
      </c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102"/>
      <c r="AU36" s="102"/>
      <c r="AV36" s="102"/>
      <c r="AW36" s="102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  <c r="BH36" s="102"/>
      <c r="BI36" s="102"/>
      <c r="BJ36" s="102"/>
      <c r="BK36" s="102"/>
      <c r="BL36" s="102"/>
      <c r="BM36" s="102"/>
      <c r="BN36" s="102"/>
      <c r="BO36" s="102"/>
      <c r="BP36" s="102"/>
      <c r="BQ36" s="102"/>
      <c r="BR36" s="102"/>
      <c r="BS36" s="102"/>
      <c r="BT36" s="102"/>
      <c r="BU36" s="102"/>
      <c r="BV36" s="102"/>
      <c r="BW36" s="102"/>
      <c r="BX36" s="102"/>
      <c r="BY36" s="102"/>
      <c r="BZ36" s="102"/>
      <c r="CA36" s="102"/>
      <c r="CB36" s="102"/>
      <c r="CC36" s="102"/>
      <c r="CD36" s="102"/>
      <c r="CE36" s="102"/>
      <c r="CF36" s="102"/>
      <c r="CG36" s="102"/>
      <c r="CH36" s="102"/>
      <c r="CI36" s="102"/>
      <c r="CJ36" s="102"/>
      <c r="CK36" s="102"/>
      <c r="CL36" s="102"/>
      <c r="CM36" s="102"/>
      <c r="CN36" s="102"/>
      <c r="CO36" s="102"/>
      <c r="CP36" s="102"/>
      <c r="CQ36" s="102"/>
      <c r="CR36" s="102"/>
      <c r="CS36" s="102"/>
      <c r="CT36" s="102"/>
      <c r="CU36" s="102"/>
      <c r="CV36" s="102"/>
      <c r="CW36" s="102"/>
      <c r="CX36" s="102"/>
      <c r="CY36" s="102"/>
      <c r="CZ36" s="102"/>
      <c r="DA36" s="102"/>
      <c r="DB36" s="102"/>
      <c r="DC36" s="102"/>
      <c r="DD36" s="102"/>
      <c r="DE36" s="102"/>
      <c r="DF36" s="102"/>
      <c r="DG36" s="102"/>
      <c r="DH36" s="102"/>
      <c r="DI36" s="102"/>
      <c r="DJ36" s="102"/>
      <c r="DK36" s="102"/>
      <c r="DL36" s="102"/>
      <c r="DM36" s="102"/>
      <c r="DN36" s="102"/>
      <c r="DO36" s="102"/>
      <c r="DP36" s="102"/>
      <c r="DQ36" s="102"/>
      <c r="DR36" s="102"/>
      <c r="DS36" s="102"/>
      <c r="DT36" s="102"/>
      <c r="DU36" s="102"/>
      <c r="DV36" s="102"/>
      <c r="DW36" s="102"/>
      <c r="DX36" s="102"/>
      <c r="DY36" s="102"/>
      <c r="DZ36" s="102"/>
      <c r="EA36" s="102"/>
      <c r="EB36" s="102"/>
      <c r="EC36" s="102"/>
      <c r="ED36" s="102"/>
      <c r="EE36" s="102"/>
      <c r="EF36" s="102"/>
      <c r="EG36" s="102"/>
      <c r="EH36" s="102"/>
      <c r="EI36" s="102"/>
      <c r="EJ36" s="102"/>
      <c r="EK36" s="102"/>
      <c r="EL36" s="102"/>
      <c r="EM36" s="102"/>
      <c r="EN36" s="102"/>
      <c r="EO36" s="102"/>
      <c r="EP36" s="102"/>
      <c r="EQ36" s="102"/>
      <c r="ER36" s="102"/>
      <c r="ES36" s="102"/>
      <c r="ET36" s="102"/>
      <c r="EU36" s="102"/>
      <c r="EV36" s="102"/>
      <c r="EW36" s="102"/>
      <c r="EX36" s="102"/>
      <c r="EY36" s="102"/>
      <c r="EZ36" s="102"/>
      <c r="FA36" s="102"/>
      <c r="FB36" s="102"/>
      <c r="FC36" s="102"/>
      <c r="FD36" s="102"/>
      <c r="FE36" s="102"/>
      <c r="FF36" s="102"/>
      <c r="FG36" s="102"/>
      <c r="FH36" s="102"/>
      <c r="FI36" s="102"/>
      <c r="FJ36" s="102"/>
      <c r="FK36" s="102"/>
      <c r="FL36" s="102"/>
      <c r="FM36" s="102"/>
      <c r="FN36" s="102"/>
      <c r="FO36" s="102"/>
      <c r="FP36" s="102"/>
      <c r="FQ36" s="102"/>
      <c r="FR36" s="102"/>
      <c r="FS36" s="102"/>
      <c r="FT36" s="102"/>
      <c r="FU36" s="102"/>
      <c r="FV36" s="102"/>
      <c r="FW36" s="102"/>
      <c r="FX36" s="102"/>
      <c r="FY36" s="102"/>
      <c r="FZ36" s="102"/>
      <c r="GA36" s="102"/>
      <c r="GB36" s="102"/>
      <c r="GC36" s="102"/>
      <c r="GD36" s="102"/>
      <c r="GE36" s="102"/>
      <c r="GF36" s="102"/>
      <c r="GG36" s="102"/>
      <c r="GH36" s="102"/>
      <c r="GI36" s="102"/>
      <c r="GJ36" s="102"/>
      <c r="GK36" s="102"/>
      <c r="GL36" s="102"/>
      <c r="GM36" s="102"/>
      <c r="GN36" s="102"/>
      <c r="GO36" s="102"/>
      <c r="GP36" s="102"/>
      <c r="GQ36" s="102"/>
      <c r="GR36" s="102"/>
      <c r="GS36" s="102"/>
      <c r="GT36" s="102"/>
      <c r="GU36" s="102"/>
      <c r="GV36" s="102"/>
      <c r="GW36" s="102"/>
      <c r="GX36" s="102"/>
      <c r="GY36" s="102"/>
      <c r="GZ36" s="102"/>
      <c r="HA36" s="102"/>
      <c r="HB36" s="102"/>
      <c r="HC36" s="102"/>
      <c r="HD36" s="102"/>
      <c r="HE36" s="102"/>
      <c r="HF36" s="102"/>
      <c r="HG36" s="102"/>
      <c r="HH36" s="102"/>
      <c r="HI36" s="102"/>
      <c r="HJ36" s="102"/>
      <c r="HK36" s="102"/>
      <c r="HL36" s="102"/>
      <c r="HM36" s="102"/>
      <c r="HN36" s="102"/>
      <c r="HO36" s="102"/>
      <c r="HP36" s="102"/>
      <c r="HQ36" s="102"/>
      <c r="HR36" s="102"/>
      <c r="HS36" s="102"/>
      <c r="HT36" s="102"/>
      <c r="HU36" s="102"/>
      <c r="HV36" s="102"/>
      <c r="HW36" s="102"/>
      <c r="HX36" s="102"/>
      <c r="HY36" s="102"/>
      <c r="HZ36" s="102"/>
      <c r="IA36" s="102"/>
      <c r="IB36" s="102"/>
      <c r="IC36" s="102"/>
      <c r="ID36" s="102"/>
      <c r="IE36" s="102"/>
      <c r="IF36" s="102"/>
      <c r="IG36" s="102"/>
      <c r="IH36" s="102"/>
      <c r="II36" s="102"/>
      <c r="IJ36" s="102"/>
      <c r="IK36" s="102"/>
      <c r="IL36" s="102"/>
      <c r="IM36" s="102"/>
      <c r="IN36" s="102"/>
      <c r="IO36" s="102"/>
      <c r="IP36" s="102"/>
      <c r="IQ36" s="102"/>
      <c r="IR36" s="102"/>
      <c r="IS36" s="102"/>
      <c r="IT36" s="102"/>
      <c r="IU36" s="102"/>
    </row>
    <row r="37" spans="1:255" ht="15">
      <c r="A37" s="4"/>
      <c r="B37" s="106" t="s">
        <v>75</v>
      </c>
      <c r="C37" s="52" t="s">
        <v>21</v>
      </c>
      <c r="D37" s="52">
        <v>0.65</v>
      </c>
      <c r="E37" s="52" t="s">
        <v>76</v>
      </c>
      <c r="F37" s="53">
        <v>150000</v>
      </c>
      <c r="G37" s="104">
        <f>D37*F37</f>
        <v>97500</v>
      </c>
    </row>
    <row r="38" spans="1:255" ht="12" customHeight="1">
      <c r="A38" s="4"/>
      <c r="B38" s="106" t="s">
        <v>56</v>
      </c>
      <c r="C38" s="52" t="s">
        <v>21</v>
      </c>
      <c r="D38" s="52">
        <v>0.45</v>
      </c>
      <c r="E38" s="52" t="s">
        <v>76</v>
      </c>
      <c r="F38" s="53">
        <v>150000</v>
      </c>
      <c r="G38" s="104">
        <f t="shared" ref="G38:G40" si="1">D38*F38</f>
        <v>67500</v>
      </c>
    </row>
    <row r="39" spans="1:255" ht="12" customHeight="1">
      <c r="A39" s="4"/>
      <c r="B39" s="106" t="s">
        <v>77</v>
      </c>
      <c r="C39" s="52" t="s">
        <v>21</v>
      </c>
      <c r="D39" s="52">
        <v>0.15</v>
      </c>
      <c r="E39" s="52" t="s">
        <v>76</v>
      </c>
      <c r="F39" s="53">
        <v>150000</v>
      </c>
      <c r="G39" s="104">
        <f t="shared" si="1"/>
        <v>22500</v>
      </c>
    </row>
    <row r="40" spans="1:255" ht="12" customHeight="1">
      <c r="A40" s="4"/>
      <c r="B40" s="106" t="s">
        <v>78</v>
      </c>
      <c r="C40" s="52" t="s">
        <v>21</v>
      </c>
      <c r="D40" s="52">
        <v>0.15</v>
      </c>
      <c r="E40" s="52" t="s">
        <v>76</v>
      </c>
      <c r="F40" s="53">
        <v>150000</v>
      </c>
      <c r="G40" s="104">
        <f t="shared" si="1"/>
        <v>22500</v>
      </c>
    </row>
    <row r="41" spans="1:255" s="103" customFormat="1" ht="12.75" customHeight="1">
      <c r="A41" s="101"/>
      <c r="B41" s="6" t="s">
        <v>22</v>
      </c>
      <c r="C41" s="7"/>
      <c r="D41" s="7"/>
      <c r="E41" s="7"/>
      <c r="F41" s="54"/>
      <c r="G41" s="105">
        <f>SUM(G37:G40)</f>
        <v>210000</v>
      </c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2"/>
      <c r="BC41" s="102"/>
      <c r="BD41" s="102"/>
      <c r="BE41" s="102"/>
      <c r="BF41" s="102"/>
      <c r="BG41" s="102"/>
      <c r="BH41" s="102"/>
      <c r="BI41" s="102"/>
      <c r="BJ41" s="102"/>
      <c r="BK41" s="102"/>
      <c r="BL41" s="102"/>
      <c r="BM41" s="102"/>
      <c r="BN41" s="102"/>
      <c r="BO41" s="102"/>
      <c r="BP41" s="102"/>
      <c r="BQ41" s="102"/>
      <c r="BR41" s="102"/>
      <c r="BS41" s="102"/>
      <c r="BT41" s="102"/>
      <c r="BU41" s="102"/>
      <c r="BV41" s="102"/>
      <c r="BW41" s="102"/>
      <c r="BX41" s="102"/>
      <c r="BY41" s="102"/>
      <c r="BZ41" s="102"/>
      <c r="CA41" s="102"/>
      <c r="CB41" s="102"/>
      <c r="CC41" s="102"/>
      <c r="CD41" s="102"/>
      <c r="CE41" s="102"/>
      <c r="CF41" s="102"/>
      <c r="CG41" s="102"/>
      <c r="CH41" s="102"/>
      <c r="CI41" s="102"/>
      <c r="CJ41" s="102"/>
      <c r="CK41" s="102"/>
      <c r="CL41" s="102"/>
      <c r="CM41" s="102"/>
      <c r="CN41" s="102"/>
      <c r="CO41" s="102"/>
      <c r="CP41" s="102"/>
      <c r="CQ41" s="102"/>
      <c r="CR41" s="102"/>
      <c r="CS41" s="102"/>
      <c r="CT41" s="102"/>
      <c r="CU41" s="102"/>
      <c r="CV41" s="102"/>
      <c r="CW41" s="102"/>
      <c r="CX41" s="102"/>
      <c r="CY41" s="102"/>
      <c r="CZ41" s="102"/>
      <c r="DA41" s="102"/>
      <c r="DB41" s="102"/>
      <c r="DC41" s="102"/>
      <c r="DD41" s="102"/>
      <c r="DE41" s="102"/>
      <c r="DF41" s="102"/>
      <c r="DG41" s="102"/>
      <c r="DH41" s="102"/>
      <c r="DI41" s="102"/>
      <c r="DJ41" s="102"/>
      <c r="DK41" s="102"/>
      <c r="DL41" s="102"/>
      <c r="DM41" s="102"/>
      <c r="DN41" s="102"/>
      <c r="DO41" s="102"/>
      <c r="DP41" s="102"/>
      <c r="DQ41" s="102"/>
      <c r="DR41" s="102"/>
      <c r="DS41" s="102"/>
      <c r="DT41" s="102"/>
      <c r="DU41" s="102"/>
      <c r="DV41" s="102"/>
      <c r="DW41" s="102"/>
      <c r="DX41" s="102"/>
      <c r="DY41" s="102"/>
      <c r="DZ41" s="102"/>
      <c r="EA41" s="102"/>
      <c r="EB41" s="102"/>
      <c r="EC41" s="102"/>
      <c r="ED41" s="102"/>
      <c r="EE41" s="102"/>
      <c r="EF41" s="102"/>
      <c r="EG41" s="102"/>
      <c r="EH41" s="102"/>
      <c r="EI41" s="102"/>
      <c r="EJ41" s="102"/>
      <c r="EK41" s="102"/>
      <c r="EL41" s="102"/>
      <c r="EM41" s="102"/>
      <c r="EN41" s="102"/>
      <c r="EO41" s="102"/>
      <c r="EP41" s="102"/>
      <c r="EQ41" s="102"/>
      <c r="ER41" s="102"/>
      <c r="ES41" s="102"/>
      <c r="ET41" s="102"/>
      <c r="EU41" s="102"/>
      <c r="EV41" s="102"/>
      <c r="EW41" s="102"/>
      <c r="EX41" s="102"/>
      <c r="EY41" s="102"/>
      <c r="EZ41" s="102"/>
      <c r="FA41" s="102"/>
      <c r="FB41" s="102"/>
      <c r="FC41" s="102"/>
      <c r="FD41" s="102"/>
      <c r="FE41" s="102"/>
      <c r="FF41" s="102"/>
      <c r="FG41" s="102"/>
      <c r="FH41" s="102"/>
      <c r="FI41" s="102"/>
      <c r="FJ41" s="102"/>
      <c r="FK41" s="102"/>
      <c r="FL41" s="102"/>
      <c r="FM41" s="102"/>
      <c r="FN41" s="102"/>
      <c r="FO41" s="102"/>
      <c r="FP41" s="102"/>
      <c r="FQ41" s="102"/>
      <c r="FR41" s="102"/>
      <c r="FS41" s="102"/>
      <c r="FT41" s="102"/>
      <c r="FU41" s="102"/>
      <c r="FV41" s="102"/>
      <c r="FW41" s="102"/>
      <c r="FX41" s="102"/>
      <c r="FY41" s="102"/>
      <c r="FZ41" s="102"/>
      <c r="GA41" s="102"/>
      <c r="GB41" s="102"/>
      <c r="GC41" s="102"/>
      <c r="GD41" s="102"/>
      <c r="GE41" s="102"/>
      <c r="GF41" s="102"/>
      <c r="GG41" s="102"/>
      <c r="GH41" s="102"/>
      <c r="GI41" s="102"/>
      <c r="GJ41" s="102"/>
      <c r="GK41" s="102"/>
      <c r="GL41" s="102"/>
      <c r="GM41" s="102"/>
      <c r="GN41" s="102"/>
      <c r="GO41" s="102"/>
      <c r="GP41" s="102"/>
      <c r="GQ41" s="102"/>
      <c r="GR41" s="102"/>
      <c r="GS41" s="102"/>
      <c r="GT41" s="102"/>
      <c r="GU41" s="102"/>
      <c r="GV41" s="102"/>
      <c r="GW41" s="102"/>
      <c r="GX41" s="102"/>
      <c r="GY41" s="102"/>
      <c r="GZ41" s="102"/>
      <c r="HA41" s="102"/>
      <c r="HB41" s="102"/>
      <c r="HC41" s="102"/>
      <c r="HD41" s="102"/>
      <c r="HE41" s="102"/>
      <c r="HF41" s="102"/>
      <c r="HG41" s="102"/>
      <c r="HH41" s="102"/>
      <c r="HI41" s="102"/>
      <c r="HJ41" s="102"/>
      <c r="HK41" s="102"/>
      <c r="HL41" s="102"/>
      <c r="HM41" s="102"/>
      <c r="HN41" s="102"/>
      <c r="HO41" s="102"/>
      <c r="HP41" s="102"/>
      <c r="HQ41" s="102"/>
      <c r="HR41" s="102"/>
      <c r="HS41" s="102"/>
      <c r="HT41" s="102"/>
      <c r="HU41" s="102"/>
      <c r="HV41" s="102"/>
      <c r="HW41" s="102"/>
      <c r="HX41" s="102"/>
      <c r="HY41" s="102"/>
      <c r="HZ41" s="102"/>
      <c r="IA41" s="102"/>
      <c r="IB41" s="102"/>
      <c r="IC41" s="102"/>
      <c r="ID41" s="102"/>
      <c r="IE41" s="102"/>
      <c r="IF41" s="102"/>
      <c r="IG41" s="102"/>
      <c r="IH41" s="102"/>
      <c r="II41" s="102"/>
      <c r="IJ41" s="102"/>
      <c r="IK41" s="102"/>
      <c r="IL41" s="102"/>
      <c r="IM41" s="102"/>
      <c r="IN41" s="102"/>
      <c r="IO41" s="102"/>
      <c r="IP41" s="102"/>
      <c r="IQ41" s="102"/>
      <c r="IR41" s="102"/>
      <c r="IS41" s="102"/>
      <c r="IT41" s="102"/>
      <c r="IU41" s="102"/>
    </row>
    <row r="42" spans="1:255" ht="12" customHeight="1">
      <c r="A42" s="2"/>
      <c r="B42" s="55"/>
      <c r="C42" s="56"/>
      <c r="D42" s="56"/>
      <c r="E42" s="56"/>
      <c r="F42" s="57"/>
      <c r="G42" s="58"/>
    </row>
    <row r="43" spans="1:255" s="103" customFormat="1" ht="12" customHeight="1">
      <c r="A43" s="101"/>
      <c r="B43" s="45" t="s">
        <v>23</v>
      </c>
      <c r="C43" s="46"/>
      <c r="D43" s="47"/>
      <c r="E43" s="47"/>
      <c r="F43" s="48"/>
      <c r="G43" s="49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2"/>
      <c r="BC43" s="102"/>
      <c r="BD43" s="102"/>
      <c r="BE43" s="102"/>
      <c r="BF43" s="102"/>
      <c r="BG43" s="102"/>
      <c r="BH43" s="102"/>
      <c r="BI43" s="102"/>
      <c r="BJ43" s="102"/>
      <c r="BK43" s="102"/>
      <c r="BL43" s="102"/>
      <c r="BM43" s="102"/>
      <c r="BN43" s="102"/>
      <c r="BO43" s="102"/>
      <c r="BP43" s="102"/>
      <c r="BQ43" s="102"/>
      <c r="BR43" s="102"/>
      <c r="BS43" s="102"/>
      <c r="BT43" s="102"/>
      <c r="BU43" s="102"/>
      <c r="BV43" s="102"/>
      <c r="BW43" s="102"/>
      <c r="BX43" s="102"/>
      <c r="BY43" s="102"/>
      <c r="BZ43" s="102"/>
      <c r="CA43" s="102"/>
      <c r="CB43" s="102"/>
      <c r="CC43" s="102"/>
      <c r="CD43" s="102"/>
      <c r="CE43" s="102"/>
      <c r="CF43" s="102"/>
      <c r="CG43" s="102"/>
      <c r="CH43" s="102"/>
      <c r="CI43" s="102"/>
      <c r="CJ43" s="102"/>
      <c r="CK43" s="102"/>
      <c r="CL43" s="102"/>
      <c r="CM43" s="102"/>
      <c r="CN43" s="102"/>
      <c r="CO43" s="102"/>
      <c r="CP43" s="102"/>
      <c r="CQ43" s="102"/>
      <c r="CR43" s="102"/>
      <c r="CS43" s="102"/>
      <c r="CT43" s="102"/>
      <c r="CU43" s="102"/>
      <c r="CV43" s="102"/>
      <c r="CW43" s="102"/>
      <c r="CX43" s="102"/>
      <c r="CY43" s="102"/>
      <c r="CZ43" s="102"/>
      <c r="DA43" s="102"/>
      <c r="DB43" s="102"/>
      <c r="DC43" s="102"/>
      <c r="DD43" s="102"/>
      <c r="DE43" s="102"/>
      <c r="DF43" s="102"/>
      <c r="DG43" s="102"/>
      <c r="DH43" s="102"/>
      <c r="DI43" s="102"/>
      <c r="DJ43" s="102"/>
      <c r="DK43" s="102"/>
      <c r="DL43" s="102"/>
      <c r="DM43" s="102"/>
      <c r="DN43" s="102"/>
      <c r="DO43" s="102"/>
      <c r="DP43" s="102"/>
      <c r="DQ43" s="102"/>
      <c r="DR43" s="102"/>
      <c r="DS43" s="102"/>
      <c r="DT43" s="102"/>
      <c r="DU43" s="102"/>
      <c r="DV43" s="102"/>
      <c r="DW43" s="102"/>
      <c r="DX43" s="102"/>
      <c r="DY43" s="102"/>
      <c r="DZ43" s="102"/>
      <c r="EA43" s="102"/>
      <c r="EB43" s="102"/>
      <c r="EC43" s="102"/>
      <c r="ED43" s="102"/>
      <c r="EE43" s="102"/>
      <c r="EF43" s="102"/>
      <c r="EG43" s="102"/>
      <c r="EH43" s="102"/>
      <c r="EI43" s="102"/>
      <c r="EJ43" s="102"/>
      <c r="EK43" s="102"/>
      <c r="EL43" s="102"/>
      <c r="EM43" s="102"/>
      <c r="EN43" s="102"/>
      <c r="EO43" s="102"/>
      <c r="EP43" s="102"/>
      <c r="EQ43" s="102"/>
      <c r="ER43" s="102"/>
      <c r="ES43" s="102"/>
      <c r="ET43" s="102"/>
      <c r="EU43" s="102"/>
      <c r="EV43" s="102"/>
      <c r="EW43" s="102"/>
      <c r="EX43" s="102"/>
      <c r="EY43" s="102"/>
      <c r="EZ43" s="102"/>
      <c r="FA43" s="102"/>
      <c r="FB43" s="102"/>
      <c r="FC43" s="102"/>
      <c r="FD43" s="102"/>
      <c r="FE43" s="102"/>
      <c r="FF43" s="102"/>
      <c r="FG43" s="102"/>
      <c r="FH43" s="102"/>
      <c r="FI43" s="102"/>
      <c r="FJ43" s="102"/>
      <c r="FK43" s="102"/>
      <c r="FL43" s="102"/>
      <c r="FM43" s="102"/>
      <c r="FN43" s="102"/>
      <c r="FO43" s="102"/>
      <c r="FP43" s="102"/>
      <c r="FQ43" s="102"/>
      <c r="FR43" s="102"/>
      <c r="FS43" s="102"/>
      <c r="FT43" s="102"/>
      <c r="FU43" s="102"/>
      <c r="FV43" s="102"/>
      <c r="FW43" s="102"/>
      <c r="FX43" s="102"/>
      <c r="FY43" s="102"/>
      <c r="FZ43" s="102"/>
      <c r="GA43" s="102"/>
      <c r="GB43" s="102"/>
      <c r="GC43" s="102"/>
      <c r="GD43" s="102"/>
      <c r="GE43" s="102"/>
      <c r="GF43" s="102"/>
      <c r="GG43" s="102"/>
      <c r="GH43" s="102"/>
      <c r="GI43" s="102"/>
      <c r="GJ43" s="102"/>
      <c r="GK43" s="102"/>
      <c r="GL43" s="102"/>
      <c r="GM43" s="102"/>
      <c r="GN43" s="102"/>
      <c r="GO43" s="102"/>
      <c r="GP43" s="102"/>
      <c r="GQ43" s="102"/>
      <c r="GR43" s="102"/>
      <c r="GS43" s="102"/>
      <c r="GT43" s="102"/>
      <c r="GU43" s="102"/>
      <c r="GV43" s="102"/>
      <c r="GW43" s="102"/>
      <c r="GX43" s="102"/>
      <c r="GY43" s="102"/>
      <c r="GZ43" s="102"/>
      <c r="HA43" s="102"/>
      <c r="HB43" s="102"/>
      <c r="HC43" s="102"/>
      <c r="HD43" s="102"/>
      <c r="HE43" s="102"/>
      <c r="HF43" s="102"/>
      <c r="HG43" s="102"/>
      <c r="HH43" s="102"/>
      <c r="HI43" s="102"/>
      <c r="HJ43" s="102"/>
      <c r="HK43" s="102"/>
      <c r="HL43" s="102"/>
      <c r="HM43" s="102"/>
      <c r="HN43" s="102"/>
      <c r="HO43" s="102"/>
      <c r="HP43" s="102"/>
      <c r="HQ43" s="102"/>
      <c r="HR43" s="102"/>
      <c r="HS43" s="102"/>
      <c r="HT43" s="102"/>
      <c r="HU43" s="102"/>
      <c r="HV43" s="102"/>
      <c r="HW43" s="102"/>
      <c r="HX43" s="102"/>
      <c r="HY43" s="102"/>
      <c r="HZ43" s="102"/>
      <c r="IA43" s="102"/>
      <c r="IB43" s="102"/>
      <c r="IC43" s="102"/>
      <c r="ID43" s="102"/>
      <c r="IE43" s="102"/>
      <c r="IF43" s="102"/>
      <c r="IG43" s="102"/>
      <c r="IH43" s="102"/>
      <c r="II43" s="102"/>
      <c r="IJ43" s="102"/>
      <c r="IK43" s="102"/>
      <c r="IL43" s="102"/>
      <c r="IM43" s="102"/>
      <c r="IN43" s="102"/>
      <c r="IO43" s="102"/>
      <c r="IP43" s="102"/>
      <c r="IQ43" s="102"/>
      <c r="IR43" s="102"/>
      <c r="IS43" s="102"/>
      <c r="IT43" s="102"/>
      <c r="IU43" s="102"/>
    </row>
    <row r="44" spans="1:255" s="103" customFormat="1" ht="24" customHeight="1">
      <c r="A44" s="101"/>
      <c r="B44" s="50" t="s">
        <v>24</v>
      </c>
      <c r="C44" s="51" t="s">
        <v>25</v>
      </c>
      <c r="D44" s="51" t="s">
        <v>26</v>
      </c>
      <c r="E44" s="50" t="s">
        <v>13</v>
      </c>
      <c r="F44" s="51" t="s">
        <v>14</v>
      </c>
      <c r="G44" s="50" t="s">
        <v>15</v>
      </c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H44" s="102"/>
      <c r="BI44" s="102"/>
      <c r="BJ44" s="102"/>
      <c r="BK44" s="102"/>
      <c r="BL44" s="102"/>
      <c r="BM44" s="102"/>
      <c r="BN44" s="102"/>
      <c r="BO44" s="102"/>
      <c r="BP44" s="102"/>
      <c r="BQ44" s="102"/>
      <c r="BR44" s="102"/>
      <c r="BS44" s="102"/>
      <c r="BT44" s="102"/>
      <c r="BU44" s="102"/>
      <c r="BV44" s="102"/>
      <c r="BW44" s="102"/>
      <c r="BX44" s="102"/>
      <c r="BY44" s="102"/>
      <c r="BZ44" s="102"/>
      <c r="CA44" s="102"/>
      <c r="CB44" s="102"/>
      <c r="CC44" s="102"/>
      <c r="CD44" s="102"/>
      <c r="CE44" s="102"/>
      <c r="CF44" s="102"/>
      <c r="CG44" s="102"/>
      <c r="CH44" s="102"/>
      <c r="CI44" s="102"/>
      <c r="CJ44" s="102"/>
      <c r="CK44" s="102"/>
      <c r="CL44" s="102"/>
      <c r="CM44" s="102"/>
      <c r="CN44" s="102"/>
      <c r="CO44" s="102"/>
      <c r="CP44" s="102"/>
      <c r="CQ44" s="102"/>
      <c r="CR44" s="102"/>
      <c r="CS44" s="102"/>
      <c r="CT44" s="102"/>
      <c r="CU44" s="102"/>
      <c r="CV44" s="102"/>
      <c r="CW44" s="102"/>
      <c r="CX44" s="102"/>
      <c r="CY44" s="102"/>
      <c r="CZ44" s="102"/>
      <c r="DA44" s="102"/>
      <c r="DB44" s="102"/>
      <c r="DC44" s="102"/>
      <c r="DD44" s="102"/>
      <c r="DE44" s="102"/>
      <c r="DF44" s="102"/>
      <c r="DG44" s="102"/>
      <c r="DH44" s="102"/>
      <c r="DI44" s="102"/>
      <c r="DJ44" s="102"/>
      <c r="DK44" s="102"/>
      <c r="DL44" s="102"/>
      <c r="DM44" s="102"/>
      <c r="DN44" s="102"/>
      <c r="DO44" s="102"/>
      <c r="DP44" s="102"/>
      <c r="DQ44" s="102"/>
      <c r="DR44" s="102"/>
      <c r="DS44" s="102"/>
      <c r="DT44" s="102"/>
      <c r="DU44" s="102"/>
      <c r="DV44" s="102"/>
      <c r="DW44" s="102"/>
      <c r="DX44" s="102"/>
      <c r="DY44" s="102"/>
      <c r="DZ44" s="102"/>
      <c r="EA44" s="102"/>
      <c r="EB44" s="102"/>
      <c r="EC44" s="102"/>
      <c r="ED44" s="102"/>
      <c r="EE44" s="102"/>
      <c r="EF44" s="102"/>
      <c r="EG44" s="102"/>
      <c r="EH44" s="102"/>
      <c r="EI44" s="102"/>
      <c r="EJ44" s="102"/>
      <c r="EK44" s="102"/>
      <c r="EL44" s="102"/>
      <c r="EM44" s="102"/>
      <c r="EN44" s="102"/>
      <c r="EO44" s="102"/>
      <c r="EP44" s="102"/>
      <c r="EQ44" s="102"/>
      <c r="ER44" s="102"/>
      <c r="ES44" s="102"/>
      <c r="ET44" s="102"/>
      <c r="EU44" s="102"/>
      <c r="EV44" s="102"/>
      <c r="EW44" s="102"/>
      <c r="EX44" s="102"/>
      <c r="EY44" s="102"/>
      <c r="EZ44" s="102"/>
      <c r="FA44" s="102"/>
      <c r="FB44" s="102"/>
      <c r="FC44" s="102"/>
      <c r="FD44" s="102"/>
      <c r="FE44" s="102"/>
      <c r="FF44" s="102"/>
      <c r="FG44" s="102"/>
      <c r="FH44" s="102"/>
      <c r="FI44" s="102"/>
      <c r="FJ44" s="102"/>
      <c r="FK44" s="102"/>
      <c r="FL44" s="102"/>
      <c r="FM44" s="102"/>
      <c r="FN44" s="102"/>
      <c r="FO44" s="102"/>
      <c r="FP44" s="102"/>
      <c r="FQ44" s="102"/>
      <c r="FR44" s="102"/>
      <c r="FS44" s="102"/>
      <c r="FT44" s="102"/>
      <c r="FU44" s="102"/>
      <c r="FV44" s="102"/>
      <c r="FW44" s="102"/>
      <c r="FX44" s="102"/>
      <c r="FY44" s="102"/>
      <c r="FZ44" s="102"/>
      <c r="GA44" s="102"/>
      <c r="GB44" s="102"/>
      <c r="GC44" s="102"/>
      <c r="GD44" s="102"/>
      <c r="GE44" s="102"/>
      <c r="GF44" s="102"/>
      <c r="GG44" s="102"/>
      <c r="GH44" s="102"/>
      <c r="GI44" s="102"/>
      <c r="GJ44" s="102"/>
      <c r="GK44" s="102"/>
      <c r="GL44" s="102"/>
      <c r="GM44" s="102"/>
      <c r="GN44" s="102"/>
      <c r="GO44" s="102"/>
      <c r="GP44" s="102"/>
      <c r="GQ44" s="102"/>
      <c r="GR44" s="102"/>
      <c r="GS44" s="102"/>
      <c r="GT44" s="102"/>
      <c r="GU44" s="102"/>
      <c r="GV44" s="102"/>
      <c r="GW44" s="102"/>
      <c r="GX44" s="102"/>
      <c r="GY44" s="102"/>
      <c r="GZ44" s="102"/>
      <c r="HA44" s="102"/>
      <c r="HB44" s="102"/>
      <c r="HC44" s="102"/>
      <c r="HD44" s="102"/>
      <c r="HE44" s="102"/>
      <c r="HF44" s="102"/>
      <c r="HG44" s="102"/>
      <c r="HH44" s="102"/>
      <c r="HI44" s="102"/>
      <c r="HJ44" s="102"/>
      <c r="HK44" s="102"/>
      <c r="HL44" s="102"/>
      <c r="HM44" s="102"/>
      <c r="HN44" s="102"/>
      <c r="HO44" s="102"/>
      <c r="HP44" s="102"/>
      <c r="HQ44" s="102"/>
      <c r="HR44" s="102"/>
      <c r="HS44" s="102"/>
      <c r="HT44" s="102"/>
      <c r="HU44" s="102"/>
      <c r="HV44" s="102"/>
      <c r="HW44" s="102"/>
      <c r="HX44" s="102"/>
      <c r="HY44" s="102"/>
      <c r="HZ44" s="102"/>
      <c r="IA44" s="102"/>
      <c r="IB44" s="102"/>
      <c r="IC44" s="102"/>
      <c r="ID44" s="102"/>
      <c r="IE44" s="102"/>
      <c r="IF44" s="102"/>
      <c r="IG44" s="102"/>
      <c r="IH44" s="102"/>
      <c r="II44" s="102"/>
      <c r="IJ44" s="102"/>
      <c r="IK44" s="102"/>
      <c r="IL44" s="102"/>
      <c r="IM44" s="102"/>
      <c r="IN44" s="102"/>
      <c r="IO44" s="102"/>
      <c r="IP44" s="102"/>
      <c r="IQ44" s="102"/>
      <c r="IR44" s="102"/>
      <c r="IS44" s="102"/>
      <c r="IT44" s="102"/>
      <c r="IU44" s="102"/>
    </row>
    <row r="45" spans="1:255" ht="25.5">
      <c r="A45" s="4"/>
      <c r="B45" s="106" t="s">
        <v>79</v>
      </c>
      <c r="C45" s="52" t="s">
        <v>102</v>
      </c>
      <c r="D45" s="52">
        <v>1</v>
      </c>
      <c r="E45" s="107" t="s">
        <v>103</v>
      </c>
      <c r="F45" s="53">
        <v>18000</v>
      </c>
      <c r="G45" s="104">
        <f>D45*F45</f>
        <v>18000</v>
      </c>
    </row>
    <row r="46" spans="1:255" ht="25.5">
      <c r="A46" s="4"/>
      <c r="B46" s="106" t="s">
        <v>101</v>
      </c>
      <c r="C46" s="52" t="s">
        <v>104</v>
      </c>
      <c r="D46" s="52">
        <v>1</v>
      </c>
      <c r="E46" s="52" t="s">
        <v>111</v>
      </c>
      <c r="F46" s="53">
        <v>15000</v>
      </c>
      <c r="G46" s="104">
        <f t="shared" ref="G46:G54" si="2">D46*F46</f>
        <v>15000</v>
      </c>
    </row>
    <row r="47" spans="1:255" ht="12" customHeight="1">
      <c r="A47" s="4"/>
      <c r="B47" s="106" t="s">
        <v>80</v>
      </c>
      <c r="C47" s="52" t="s">
        <v>105</v>
      </c>
      <c r="D47" s="52">
        <v>1</v>
      </c>
      <c r="E47" s="52" t="s">
        <v>106</v>
      </c>
      <c r="F47" s="53">
        <v>10199</v>
      </c>
      <c r="G47" s="104">
        <f t="shared" si="2"/>
        <v>10199</v>
      </c>
    </row>
    <row r="48" spans="1:255" ht="12" customHeight="1">
      <c r="A48" s="4"/>
      <c r="B48" s="106" t="s">
        <v>81</v>
      </c>
      <c r="C48" s="52" t="s">
        <v>82</v>
      </c>
      <c r="D48" s="52">
        <v>2</v>
      </c>
      <c r="E48" s="52" t="s">
        <v>70</v>
      </c>
      <c r="F48" s="53">
        <v>5000</v>
      </c>
      <c r="G48" s="104">
        <f t="shared" si="2"/>
        <v>10000</v>
      </c>
    </row>
    <row r="49" spans="1:255" ht="12" customHeight="1">
      <c r="A49" s="4"/>
      <c r="B49" s="106" t="s">
        <v>83</v>
      </c>
      <c r="C49" s="52" t="s">
        <v>84</v>
      </c>
      <c r="D49" s="52">
        <v>100</v>
      </c>
      <c r="E49" s="52" t="s">
        <v>99</v>
      </c>
      <c r="F49" s="53">
        <v>1100</v>
      </c>
      <c r="G49" s="104">
        <f t="shared" si="2"/>
        <v>110000</v>
      </c>
    </row>
    <row r="50" spans="1:255" ht="12" customHeight="1">
      <c r="A50" s="4"/>
      <c r="B50" s="106" t="s">
        <v>85</v>
      </c>
      <c r="C50" s="52" t="s">
        <v>86</v>
      </c>
      <c r="D50" s="52">
        <v>200</v>
      </c>
      <c r="E50" s="52" t="s">
        <v>70</v>
      </c>
      <c r="F50" s="53">
        <v>250</v>
      </c>
      <c r="G50" s="104">
        <f t="shared" si="2"/>
        <v>50000</v>
      </c>
    </row>
    <row r="51" spans="1:255" ht="12" customHeight="1">
      <c r="A51" s="4"/>
      <c r="B51" s="106" t="s">
        <v>87</v>
      </c>
      <c r="C51" s="52" t="s">
        <v>88</v>
      </c>
      <c r="D51" s="52">
        <v>200</v>
      </c>
      <c r="E51" s="52" t="s">
        <v>76</v>
      </c>
      <c r="F51" s="53">
        <v>504</v>
      </c>
      <c r="G51" s="104">
        <f t="shared" si="2"/>
        <v>100800</v>
      </c>
    </row>
    <row r="52" spans="1:255" ht="12" customHeight="1">
      <c r="A52" s="4"/>
      <c r="B52" s="106" t="s">
        <v>55</v>
      </c>
      <c r="C52" s="52" t="s">
        <v>88</v>
      </c>
      <c r="D52" s="52">
        <v>220</v>
      </c>
      <c r="E52" s="52" t="s">
        <v>76</v>
      </c>
      <c r="F52" s="53">
        <v>1400</v>
      </c>
      <c r="G52" s="104">
        <f t="shared" si="2"/>
        <v>308000</v>
      </c>
    </row>
    <row r="53" spans="1:255" ht="12" customHeight="1">
      <c r="A53" s="4"/>
      <c r="B53" s="106" t="s">
        <v>89</v>
      </c>
      <c r="C53" s="52" t="s">
        <v>88</v>
      </c>
      <c r="D53" s="52">
        <v>250</v>
      </c>
      <c r="E53" s="52" t="s">
        <v>76</v>
      </c>
      <c r="F53" s="53">
        <v>2384</v>
      </c>
      <c r="G53" s="104">
        <f t="shared" si="2"/>
        <v>596000</v>
      </c>
    </row>
    <row r="54" spans="1:255" ht="12" customHeight="1">
      <c r="A54" s="4"/>
      <c r="B54" s="106" t="s">
        <v>90</v>
      </c>
      <c r="C54" s="52" t="s">
        <v>88</v>
      </c>
      <c r="D54" s="52">
        <v>150</v>
      </c>
      <c r="E54" s="52" t="s">
        <v>76</v>
      </c>
      <c r="F54" s="53">
        <v>1476</v>
      </c>
      <c r="G54" s="104">
        <f t="shared" si="2"/>
        <v>221400</v>
      </c>
    </row>
    <row r="55" spans="1:255" s="103" customFormat="1" ht="12.75" customHeight="1">
      <c r="A55" s="101"/>
      <c r="B55" s="6" t="s">
        <v>27</v>
      </c>
      <c r="C55" s="7"/>
      <c r="D55" s="7"/>
      <c r="E55" s="7"/>
      <c r="F55" s="54"/>
      <c r="G55" s="105">
        <f>SUM(G45:G54)</f>
        <v>1439399</v>
      </c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2"/>
      <c r="AH55" s="102"/>
      <c r="AI55" s="102"/>
      <c r="AJ55" s="102"/>
      <c r="AK55" s="102"/>
      <c r="AL55" s="102"/>
      <c r="AM55" s="102"/>
      <c r="AN55" s="102"/>
      <c r="AO55" s="102"/>
      <c r="AP55" s="102"/>
      <c r="AQ55" s="102"/>
      <c r="AR55" s="102"/>
      <c r="AS55" s="102"/>
      <c r="AT55" s="102"/>
      <c r="AU55" s="102"/>
      <c r="AV55" s="102"/>
      <c r="AW55" s="102"/>
      <c r="AX55" s="102"/>
      <c r="AY55" s="102"/>
      <c r="AZ55" s="102"/>
      <c r="BA55" s="102"/>
      <c r="BB55" s="102"/>
      <c r="BC55" s="102"/>
      <c r="BD55" s="102"/>
      <c r="BE55" s="102"/>
      <c r="BF55" s="102"/>
      <c r="BG55" s="102"/>
      <c r="BH55" s="102"/>
      <c r="BI55" s="102"/>
      <c r="BJ55" s="102"/>
      <c r="BK55" s="102"/>
      <c r="BL55" s="102"/>
      <c r="BM55" s="102"/>
      <c r="BN55" s="102"/>
      <c r="BO55" s="102"/>
      <c r="BP55" s="102"/>
      <c r="BQ55" s="102"/>
      <c r="BR55" s="102"/>
      <c r="BS55" s="102"/>
      <c r="BT55" s="102"/>
      <c r="BU55" s="102"/>
      <c r="BV55" s="102"/>
      <c r="BW55" s="102"/>
      <c r="BX55" s="102"/>
      <c r="BY55" s="102"/>
      <c r="BZ55" s="102"/>
      <c r="CA55" s="102"/>
      <c r="CB55" s="102"/>
      <c r="CC55" s="102"/>
      <c r="CD55" s="102"/>
      <c r="CE55" s="102"/>
      <c r="CF55" s="102"/>
      <c r="CG55" s="102"/>
      <c r="CH55" s="102"/>
      <c r="CI55" s="102"/>
      <c r="CJ55" s="102"/>
      <c r="CK55" s="102"/>
      <c r="CL55" s="102"/>
      <c r="CM55" s="102"/>
      <c r="CN55" s="102"/>
      <c r="CO55" s="102"/>
      <c r="CP55" s="102"/>
      <c r="CQ55" s="102"/>
      <c r="CR55" s="102"/>
      <c r="CS55" s="102"/>
      <c r="CT55" s="102"/>
      <c r="CU55" s="102"/>
      <c r="CV55" s="102"/>
      <c r="CW55" s="102"/>
      <c r="CX55" s="102"/>
      <c r="CY55" s="102"/>
      <c r="CZ55" s="102"/>
      <c r="DA55" s="102"/>
      <c r="DB55" s="102"/>
      <c r="DC55" s="102"/>
      <c r="DD55" s="102"/>
      <c r="DE55" s="102"/>
      <c r="DF55" s="102"/>
      <c r="DG55" s="102"/>
      <c r="DH55" s="102"/>
      <c r="DI55" s="102"/>
      <c r="DJ55" s="102"/>
      <c r="DK55" s="102"/>
      <c r="DL55" s="102"/>
      <c r="DM55" s="102"/>
      <c r="DN55" s="102"/>
      <c r="DO55" s="102"/>
      <c r="DP55" s="102"/>
      <c r="DQ55" s="102"/>
      <c r="DR55" s="102"/>
      <c r="DS55" s="102"/>
      <c r="DT55" s="102"/>
      <c r="DU55" s="102"/>
      <c r="DV55" s="102"/>
      <c r="DW55" s="102"/>
      <c r="DX55" s="102"/>
      <c r="DY55" s="102"/>
      <c r="DZ55" s="102"/>
      <c r="EA55" s="102"/>
      <c r="EB55" s="102"/>
      <c r="EC55" s="102"/>
      <c r="ED55" s="102"/>
      <c r="EE55" s="102"/>
      <c r="EF55" s="102"/>
      <c r="EG55" s="102"/>
      <c r="EH55" s="102"/>
      <c r="EI55" s="102"/>
      <c r="EJ55" s="102"/>
      <c r="EK55" s="102"/>
      <c r="EL55" s="102"/>
      <c r="EM55" s="102"/>
      <c r="EN55" s="102"/>
      <c r="EO55" s="102"/>
      <c r="EP55" s="102"/>
      <c r="EQ55" s="102"/>
      <c r="ER55" s="102"/>
      <c r="ES55" s="102"/>
      <c r="ET55" s="102"/>
      <c r="EU55" s="102"/>
      <c r="EV55" s="102"/>
      <c r="EW55" s="102"/>
      <c r="EX55" s="102"/>
      <c r="EY55" s="102"/>
      <c r="EZ55" s="102"/>
      <c r="FA55" s="102"/>
      <c r="FB55" s="102"/>
      <c r="FC55" s="102"/>
      <c r="FD55" s="102"/>
      <c r="FE55" s="102"/>
      <c r="FF55" s="102"/>
      <c r="FG55" s="102"/>
      <c r="FH55" s="102"/>
      <c r="FI55" s="102"/>
      <c r="FJ55" s="102"/>
      <c r="FK55" s="102"/>
      <c r="FL55" s="102"/>
      <c r="FM55" s="102"/>
      <c r="FN55" s="102"/>
      <c r="FO55" s="102"/>
      <c r="FP55" s="102"/>
      <c r="FQ55" s="102"/>
      <c r="FR55" s="102"/>
      <c r="FS55" s="102"/>
      <c r="FT55" s="102"/>
      <c r="FU55" s="102"/>
      <c r="FV55" s="102"/>
      <c r="FW55" s="102"/>
      <c r="FX55" s="102"/>
      <c r="FY55" s="102"/>
      <c r="FZ55" s="102"/>
      <c r="GA55" s="102"/>
      <c r="GB55" s="102"/>
      <c r="GC55" s="102"/>
      <c r="GD55" s="102"/>
      <c r="GE55" s="102"/>
      <c r="GF55" s="102"/>
      <c r="GG55" s="102"/>
      <c r="GH55" s="102"/>
      <c r="GI55" s="102"/>
      <c r="GJ55" s="102"/>
      <c r="GK55" s="102"/>
      <c r="GL55" s="102"/>
      <c r="GM55" s="102"/>
      <c r="GN55" s="102"/>
      <c r="GO55" s="102"/>
      <c r="GP55" s="102"/>
      <c r="GQ55" s="102"/>
      <c r="GR55" s="102"/>
      <c r="GS55" s="102"/>
      <c r="GT55" s="102"/>
      <c r="GU55" s="102"/>
      <c r="GV55" s="102"/>
      <c r="GW55" s="102"/>
      <c r="GX55" s="102"/>
      <c r="GY55" s="102"/>
      <c r="GZ55" s="102"/>
      <c r="HA55" s="102"/>
      <c r="HB55" s="102"/>
      <c r="HC55" s="102"/>
      <c r="HD55" s="102"/>
      <c r="HE55" s="102"/>
      <c r="HF55" s="102"/>
      <c r="HG55" s="102"/>
      <c r="HH55" s="102"/>
      <c r="HI55" s="102"/>
      <c r="HJ55" s="102"/>
      <c r="HK55" s="102"/>
      <c r="HL55" s="102"/>
      <c r="HM55" s="102"/>
      <c r="HN55" s="102"/>
      <c r="HO55" s="102"/>
      <c r="HP55" s="102"/>
      <c r="HQ55" s="102"/>
      <c r="HR55" s="102"/>
      <c r="HS55" s="102"/>
      <c r="HT55" s="102"/>
      <c r="HU55" s="102"/>
      <c r="HV55" s="102"/>
      <c r="HW55" s="102"/>
      <c r="HX55" s="102"/>
      <c r="HY55" s="102"/>
      <c r="HZ55" s="102"/>
      <c r="IA55" s="102"/>
      <c r="IB55" s="102"/>
      <c r="IC55" s="102"/>
      <c r="ID55" s="102"/>
      <c r="IE55" s="102"/>
      <c r="IF55" s="102"/>
      <c r="IG55" s="102"/>
      <c r="IH55" s="102"/>
      <c r="II55" s="102"/>
      <c r="IJ55" s="102"/>
      <c r="IK55" s="102"/>
      <c r="IL55" s="102"/>
      <c r="IM55" s="102"/>
      <c r="IN55" s="102"/>
      <c r="IO55" s="102"/>
      <c r="IP55" s="102"/>
      <c r="IQ55" s="102"/>
      <c r="IR55" s="102"/>
      <c r="IS55" s="102"/>
      <c r="IT55" s="102"/>
      <c r="IU55" s="102"/>
    </row>
    <row r="56" spans="1:255" ht="12" customHeight="1">
      <c r="A56" s="2"/>
      <c r="B56" s="59"/>
      <c r="C56" s="60"/>
      <c r="D56" s="60"/>
      <c r="E56" s="61"/>
      <c r="F56" s="62"/>
      <c r="G56" s="63"/>
    </row>
    <row r="57" spans="1:255" s="103" customFormat="1" ht="12" customHeight="1">
      <c r="A57" s="101"/>
      <c r="B57" s="45" t="s">
        <v>28</v>
      </c>
      <c r="C57" s="46"/>
      <c r="D57" s="47"/>
      <c r="E57" s="47"/>
      <c r="F57" s="48"/>
      <c r="G57" s="49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  <c r="AJ57" s="102"/>
      <c r="AK57" s="102"/>
      <c r="AL57" s="102"/>
      <c r="AM57" s="102"/>
      <c r="AN57" s="102"/>
      <c r="AO57" s="102"/>
      <c r="AP57" s="102"/>
      <c r="AQ57" s="102"/>
      <c r="AR57" s="102"/>
      <c r="AS57" s="102"/>
      <c r="AT57" s="102"/>
      <c r="AU57" s="102"/>
      <c r="AV57" s="102"/>
      <c r="AW57" s="102"/>
      <c r="AX57" s="102"/>
      <c r="AY57" s="102"/>
      <c r="AZ57" s="102"/>
      <c r="BA57" s="102"/>
      <c r="BB57" s="102"/>
      <c r="BC57" s="102"/>
      <c r="BD57" s="102"/>
      <c r="BE57" s="102"/>
      <c r="BF57" s="102"/>
      <c r="BG57" s="102"/>
      <c r="BH57" s="102"/>
      <c r="BI57" s="102"/>
      <c r="BJ57" s="102"/>
      <c r="BK57" s="102"/>
      <c r="BL57" s="102"/>
      <c r="BM57" s="102"/>
      <c r="BN57" s="102"/>
      <c r="BO57" s="102"/>
      <c r="BP57" s="102"/>
      <c r="BQ57" s="102"/>
      <c r="BR57" s="102"/>
      <c r="BS57" s="102"/>
      <c r="BT57" s="102"/>
      <c r="BU57" s="102"/>
      <c r="BV57" s="102"/>
      <c r="BW57" s="102"/>
      <c r="BX57" s="102"/>
      <c r="BY57" s="102"/>
      <c r="BZ57" s="102"/>
      <c r="CA57" s="102"/>
      <c r="CB57" s="102"/>
      <c r="CC57" s="102"/>
      <c r="CD57" s="102"/>
      <c r="CE57" s="102"/>
      <c r="CF57" s="102"/>
      <c r="CG57" s="102"/>
      <c r="CH57" s="102"/>
      <c r="CI57" s="102"/>
      <c r="CJ57" s="102"/>
      <c r="CK57" s="102"/>
      <c r="CL57" s="102"/>
      <c r="CM57" s="102"/>
      <c r="CN57" s="102"/>
      <c r="CO57" s="102"/>
      <c r="CP57" s="102"/>
      <c r="CQ57" s="102"/>
      <c r="CR57" s="102"/>
      <c r="CS57" s="102"/>
      <c r="CT57" s="102"/>
      <c r="CU57" s="102"/>
      <c r="CV57" s="102"/>
      <c r="CW57" s="102"/>
      <c r="CX57" s="102"/>
      <c r="CY57" s="102"/>
      <c r="CZ57" s="102"/>
      <c r="DA57" s="102"/>
      <c r="DB57" s="102"/>
      <c r="DC57" s="102"/>
      <c r="DD57" s="102"/>
      <c r="DE57" s="102"/>
      <c r="DF57" s="102"/>
      <c r="DG57" s="102"/>
      <c r="DH57" s="102"/>
      <c r="DI57" s="102"/>
      <c r="DJ57" s="102"/>
      <c r="DK57" s="102"/>
      <c r="DL57" s="102"/>
      <c r="DM57" s="102"/>
      <c r="DN57" s="102"/>
      <c r="DO57" s="102"/>
      <c r="DP57" s="102"/>
      <c r="DQ57" s="102"/>
      <c r="DR57" s="102"/>
      <c r="DS57" s="102"/>
      <c r="DT57" s="102"/>
      <c r="DU57" s="102"/>
      <c r="DV57" s="102"/>
      <c r="DW57" s="102"/>
      <c r="DX57" s="102"/>
      <c r="DY57" s="102"/>
      <c r="DZ57" s="102"/>
      <c r="EA57" s="102"/>
      <c r="EB57" s="102"/>
      <c r="EC57" s="102"/>
      <c r="ED57" s="102"/>
      <c r="EE57" s="102"/>
      <c r="EF57" s="102"/>
      <c r="EG57" s="102"/>
      <c r="EH57" s="102"/>
      <c r="EI57" s="102"/>
      <c r="EJ57" s="102"/>
      <c r="EK57" s="102"/>
      <c r="EL57" s="102"/>
      <c r="EM57" s="102"/>
      <c r="EN57" s="102"/>
      <c r="EO57" s="102"/>
      <c r="EP57" s="102"/>
      <c r="EQ57" s="102"/>
      <c r="ER57" s="102"/>
      <c r="ES57" s="102"/>
      <c r="ET57" s="102"/>
      <c r="EU57" s="102"/>
      <c r="EV57" s="102"/>
      <c r="EW57" s="102"/>
      <c r="EX57" s="102"/>
      <c r="EY57" s="102"/>
      <c r="EZ57" s="102"/>
      <c r="FA57" s="102"/>
      <c r="FB57" s="102"/>
      <c r="FC57" s="102"/>
      <c r="FD57" s="102"/>
      <c r="FE57" s="102"/>
      <c r="FF57" s="102"/>
      <c r="FG57" s="102"/>
      <c r="FH57" s="102"/>
      <c r="FI57" s="102"/>
      <c r="FJ57" s="102"/>
      <c r="FK57" s="102"/>
      <c r="FL57" s="102"/>
      <c r="FM57" s="102"/>
      <c r="FN57" s="102"/>
      <c r="FO57" s="102"/>
      <c r="FP57" s="102"/>
      <c r="FQ57" s="102"/>
      <c r="FR57" s="102"/>
      <c r="FS57" s="102"/>
      <c r="FT57" s="102"/>
      <c r="FU57" s="102"/>
      <c r="FV57" s="102"/>
      <c r="FW57" s="102"/>
      <c r="FX57" s="102"/>
      <c r="FY57" s="102"/>
      <c r="FZ57" s="102"/>
      <c r="GA57" s="102"/>
      <c r="GB57" s="102"/>
      <c r="GC57" s="102"/>
      <c r="GD57" s="102"/>
      <c r="GE57" s="102"/>
      <c r="GF57" s="102"/>
      <c r="GG57" s="102"/>
      <c r="GH57" s="102"/>
      <c r="GI57" s="102"/>
      <c r="GJ57" s="102"/>
      <c r="GK57" s="102"/>
      <c r="GL57" s="102"/>
      <c r="GM57" s="102"/>
      <c r="GN57" s="102"/>
      <c r="GO57" s="102"/>
      <c r="GP57" s="102"/>
      <c r="GQ57" s="102"/>
      <c r="GR57" s="102"/>
      <c r="GS57" s="102"/>
      <c r="GT57" s="102"/>
      <c r="GU57" s="102"/>
      <c r="GV57" s="102"/>
      <c r="GW57" s="102"/>
      <c r="GX57" s="102"/>
      <c r="GY57" s="102"/>
      <c r="GZ57" s="102"/>
      <c r="HA57" s="102"/>
      <c r="HB57" s="102"/>
      <c r="HC57" s="102"/>
      <c r="HD57" s="102"/>
      <c r="HE57" s="102"/>
      <c r="HF57" s="102"/>
      <c r="HG57" s="102"/>
      <c r="HH57" s="102"/>
      <c r="HI57" s="102"/>
      <c r="HJ57" s="102"/>
      <c r="HK57" s="102"/>
      <c r="HL57" s="102"/>
      <c r="HM57" s="102"/>
      <c r="HN57" s="102"/>
      <c r="HO57" s="102"/>
      <c r="HP57" s="102"/>
      <c r="HQ57" s="102"/>
      <c r="HR57" s="102"/>
      <c r="HS57" s="102"/>
      <c r="HT57" s="102"/>
      <c r="HU57" s="102"/>
      <c r="HV57" s="102"/>
      <c r="HW57" s="102"/>
      <c r="HX57" s="102"/>
      <c r="HY57" s="102"/>
      <c r="HZ57" s="102"/>
      <c r="IA57" s="102"/>
      <c r="IB57" s="102"/>
      <c r="IC57" s="102"/>
      <c r="ID57" s="102"/>
      <c r="IE57" s="102"/>
      <c r="IF57" s="102"/>
      <c r="IG57" s="102"/>
      <c r="IH57" s="102"/>
      <c r="II57" s="102"/>
      <c r="IJ57" s="102"/>
      <c r="IK57" s="102"/>
      <c r="IL57" s="102"/>
      <c r="IM57" s="102"/>
      <c r="IN57" s="102"/>
      <c r="IO57" s="102"/>
      <c r="IP57" s="102"/>
      <c r="IQ57" s="102"/>
      <c r="IR57" s="102"/>
      <c r="IS57" s="102"/>
      <c r="IT57" s="102"/>
      <c r="IU57" s="102"/>
    </row>
    <row r="58" spans="1:255" s="103" customFormat="1" ht="24" customHeight="1">
      <c r="A58" s="101"/>
      <c r="B58" s="50" t="s">
        <v>29</v>
      </c>
      <c r="C58" s="51" t="s">
        <v>25</v>
      </c>
      <c r="D58" s="51" t="s">
        <v>26</v>
      </c>
      <c r="E58" s="50" t="s">
        <v>13</v>
      </c>
      <c r="F58" s="51" t="s">
        <v>14</v>
      </c>
      <c r="G58" s="50" t="s">
        <v>15</v>
      </c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2"/>
      <c r="AK58" s="102"/>
      <c r="AL58" s="102"/>
      <c r="AM58" s="102"/>
      <c r="AN58" s="102"/>
      <c r="AO58" s="102"/>
      <c r="AP58" s="102"/>
      <c r="AQ58" s="102"/>
      <c r="AR58" s="102"/>
      <c r="AS58" s="102"/>
      <c r="AT58" s="102"/>
      <c r="AU58" s="102"/>
      <c r="AV58" s="102"/>
      <c r="AW58" s="102"/>
      <c r="AX58" s="102"/>
      <c r="AY58" s="102"/>
      <c r="AZ58" s="102"/>
      <c r="BA58" s="102"/>
      <c r="BB58" s="102"/>
      <c r="BC58" s="102"/>
      <c r="BD58" s="102"/>
      <c r="BE58" s="102"/>
      <c r="BF58" s="102"/>
      <c r="BG58" s="102"/>
      <c r="BH58" s="102"/>
      <c r="BI58" s="102"/>
      <c r="BJ58" s="102"/>
      <c r="BK58" s="102"/>
      <c r="BL58" s="102"/>
      <c r="BM58" s="102"/>
      <c r="BN58" s="102"/>
      <c r="BO58" s="102"/>
      <c r="BP58" s="102"/>
      <c r="BQ58" s="102"/>
      <c r="BR58" s="102"/>
      <c r="BS58" s="102"/>
      <c r="BT58" s="102"/>
      <c r="BU58" s="102"/>
      <c r="BV58" s="102"/>
      <c r="BW58" s="102"/>
      <c r="BX58" s="102"/>
      <c r="BY58" s="102"/>
      <c r="BZ58" s="102"/>
      <c r="CA58" s="102"/>
      <c r="CB58" s="102"/>
      <c r="CC58" s="102"/>
      <c r="CD58" s="102"/>
      <c r="CE58" s="102"/>
      <c r="CF58" s="102"/>
      <c r="CG58" s="102"/>
      <c r="CH58" s="102"/>
      <c r="CI58" s="102"/>
      <c r="CJ58" s="102"/>
      <c r="CK58" s="102"/>
      <c r="CL58" s="102"/>
      <c r="CM58" s="102"/>
      <c r="CN58" s="102"/>
      <c r="CO58" s="102"/>
      <c r="CP58" s="102"/>
      <c r="CQ58" s="102"/>
      <c r="CR58" s="102"/>
      <c r="CS58" s="102"/>
      <c r="CT58" s="102"/>
      <c r="CU58" s="102"/>
      <c r="CV58" s="102"/>
      <c r="CW58" s="102"/>
      <c r="CX58" s="102"/>
      <c r="CY58" s="102"/>
      <c r="CZ58" s="102"/>
      <c r="DA58" s="102"/>
      <c r="DB58" s="102"/>
      <c r="DC58" s="102"/>
      <c r="DD58" s="102"/>
      <c r="DE58" s="102"/>
      <c r="DF58" s="102"/>
      <c r="DG58" s="102"/>
      <c r="DH58" s="102"/>
      <c r="DI58" s="102"/>
      <c r="DJ58" s="102"/>
      <c r="DK58" s="102"/>
      <c r="DL58" s="102"/>
      <c r="DM58" s="102"/>
      <c r="DN58" s="102"/>
      <c r="DO58" s="102"/>
      <c r="DP58" s="102"/>
      <c r="DQ58" s="102"/>
      <c r="DR58" s="102"/>
      <c r="DS58" s="102"/>
      <c r="DT58" s="102"/>
      <c r="DU58" s="102"/>
      <c r="DV58" s="102"/>
      <c r="DW58" s="102"/>
      <c r="DX58" s="102"/>
      <c r="DY58" s="102"/>
      <c r="DZ58" s="102"/>
      <c r="EA58" s="102"/>
      <c r="EB58" s="102"/>
      <c r="EC58" s="102"/>
      <c r="ED58" s="102"/>
      <c r="EE58" s="102"/>
      <c r="EF58" s="102"/>
      <c r="EG58" s="102"/>
      <c r="EH58" s="102"/>
      <c r="EI58" s="102"/>
      <c r="EJ58" s="102"/>
      <c r="EK58" s="102"/>
      <c r="EL58" s="102"/>
      <c r="EM58" s="102"/>
      <c r="EN58" s="102"/>
      <c r="EO58" s="102"/>
      <c r="EP58" s="102"/>
      <c r="EQ58" s="102"/>
      <c r="ER58" s="102"/>
      <c r="ES58" s="102"/>
      <c r="ET58" s="102"/>
      <c r="EU58" s="102"/>
      <c r="EV58" s="102"/>
      <c r="EW58" s="102"/>
      <c r="EX58" s="102"/>
      <c r="EY58" s="102"/>
      <c r="EZ58" s="102"/>
      <c r="FA58" s="102"/>
      <c r="FB58" s="102"/>
      <c r="FC58" s="102"/>
      <c r="FD58" s="102"/>
      <c r="FE58" s="102"/>
      <c r="FF58" s="102"/>
      <c r="FG58" s="102"/>
      <c r="FH58" s="102"/>
      <c r="FI58" s="102"/>
      <c r="FJ58" s="102"/>
      <c r="FK58" s="102"/>
      <c r="FL58" s="102"/>
      <c r="FM58" s="102"/>
      <c r="FN58" s="102"/>
      <c r="FO58" s="102"/>
      <c r="FP58" s="102"/>
      <c r="FQ58" s="102"/>
      <c r="FR58" s="102"/>
      <c r="FS58" s="102"/>
      <c r="FT58" s="102"/>
      <c r="FU58" s="102"/>
      <c r="FV58" s="102"/>
      <c r="FW58" s="102"/>
      <c r="FX58" s="102"/>
      <c r="FY58" s="102"/>
      <c r="FZ58" s="102"/>
      <c r="GA58" s="102"/>
      <c r="GB58" s="102"/>
      <c r="GC58" s="102"/>
      <c r="GD58" s="102"/>
      <c r="GE58" s="102"/>
      <c r="GF58" s="102"/>
      <c r="GG58" s="102"/>
      <c r="GH58" s="102"/>
      <c r="GI58" s="102"/>
      <c r="GJ58" s="102"/>
      <c r="GK58" s="102"/>
      <c r="GL58" s="102"/>
      <c r="GM58" s="102"/>
      <c r="GN58" s="102"/>
      <c r="GO58" s="102"/>
      <c r="GP58" s="102"/>
      <c r="GQ58" s="102"/>
      <c r="GR58" s="102"/>
      <c r="GS58" s="102"/>
      <c r="GT58" s="102"/>
      <c r="GU58" s="102"/>
      <c r="GV58" s="102"/>
      <c r="GW58" s="102"/>
      <c r="GX58" s="102"/>
      <c r="GY58" s="102"/>
      <c r="GZ58" s="102"/>
      <c r="HA58" s="102"/>
      <c r="HB58" s="102"/>
      <c r="HC58" s="102"/>
      <c r="HD58" s="102"/>
      <c r="HE58" s="102"/>
      <c r="HF58" s="102"/>
      <c r="HG58" s="102"/>
      <c r="HH58" s="102"/>
      <c r="HI58" s="102"/>
      <c r="HJ58" s="102"/>
      <c r="HK58" s="102"/>
      <c r="HL58" s="102"/>
      <c r="HM58" s="102"/>
      <c r="HN58" s="102"/>
      <c r="HO58" s="102"/>
      <c r="HP58" s="102"/>
      <c r="HQ58" s="102"/>
      <c r="HR58" s="102"/>
      <c r="HS58" s="102"/>
      <c r="HT58" s="102"/>
      <c r="HU58" s="102"/>
      <c r="HV58" s="102"/>
      <c r="HW58" s="102"/>
      <c r="HX58" s="102"/>
      <c r="HY58" s="102"/>
      <c r="HZ58" s="102"/>
      <c r="IA58" s="102"/>
      <c r="IB58" s="102"/>
      <c r="IC58" s="102"/>
      <c r="ID58" s="102"/>
      <c r="IE58" s="102"/>
      <c r="IF58" s="102"/>
      <c r="IG58" s="102"/>
      <c r="IH58" s="102"/>
      <c r="II58" s="102"/>
      <c r="IJ58" s="102"/>
      <c r="IK58" s="102"/>
      <c r="IL58" s="102"/>
      <c r="IM58" s="102"/>
      <c r="IN58" s="102"/>
      <c r="IO58" s="102"/>
      <c r="IP58" s="102"/>
      <c r="IQ58" s="102"/>
      <c r="IR58" s="102"/>
      <c r="IS58" s="102"/>
      <c r="IT58" s="102"/>
      <c r="IU58" s="102"/>
    </row>
    <row r="59" spans="1:255" ht="15">
      <c r="A59" s="4"/>
      <c r="B59" s="106" t="s">
        <v>54</v>
      </c>
      <c r="C59" s="52" t="s">
        <v>54</v>
      </c>
      <c r="D59" s="52" t="s">
        <v>54</v>
      </c>
      <c r="E59" s="52" t="s">
        <v>54</v>
      </c>
      <c r="F59" s="53" t="s">
        <v>54</v>
      </c>
      <c r="G59" s="104"/>
    </row>
    <row r="60" spans="1:255" s="103" customFormat="1" ht="12.75" customHeight="1">
      <c r="A60" s="101"/>
      <c r="B60" s="6" t="s">
        <v>30</v>
      </c>
      <c r="C60" s="7"/>
      <c r="D60" s="7"/>
      <c r="E60" s="7"/>
      <c r="F60" s="54"/>
      <c r="G60" s="105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  <c r="AK60" s="102"/>
      <c r="AL60" s="102"/>
      <c r="AM60" s="102"/>
      <c r="AN60" s="102"/>
      <c r="AO60" s="102"/>
      <c r="AP60" s="102"/>
      <c r="AQ60" s="102"/>
      <c r="AR60" s="102"/>
      <c r="AS60" s="102"/>
      <c r="AT60" s="102"/>
      <c r="AU60" s="102"/>
      <c r="AV60" s="102"/>
      <c r="AW60" s="102"/>
      <c r="AX60" s="102"/>
      <c r="AY60" s="102"/>
      <c r="AZ60" s="102"/>
      <c r="BA60" s="102"/>
      <c r="BB60" s="102"/>
      <c r="BC60" s="102"/>
      <c r="BD60" s="102"/>
      <c r="BE60" s="102"/>
      <c r="BF60" s="102"/>
      <c r="BG60" s="102"/>
      <c r="BH60" s="102"/>
      <c r="BI60" s="102"/>
      <c r="BJ60" s="102"/>
      <c r="BK60" s="102"/>
      <c r="BL60" s="102"/>
      <c r="BM60" s="102"/>
      <c r="BN60" s="102"/>
      <c r="BO60" s="102"/>
      <c r="BP60" s="102"/>
      <c r="BQ60" s="102"/>
      <c r="BR60" s="102"/>
      <c r="BS60" s="102"/>
      <c r="BT60" s="102"/>
      <c r="BU60" s="102"/>
      <c r="BV60" s="102"/>
      <c r="BW60" s="102"/>
      <c r="BX60" s="102"/>
      <c r="BY60" s="102"/>
      <c r="BZ60" s="102"/>
      <c r="CA60" s="102"/>
      <c r="CB60" s="102"/>
      <c r="CC60" s="102"/>
      <c r="CD60" s="102"/>
      <c r="CE60" s="102"/>
      <c r="CF60" s="102"/>
      <c r="CG60" s="102"/>
      <c r="CH60" s="102"/>
      <c r="CI60" s="102"/>
      <c r="CJ60" s="102"/>
      <c r="CK60" s="102"/>
      <c r="CL60" s="102"/>
      <c r="CM60" s="102"/>
      <c r="CN60" s="102"/>
      <c r="CO60" s="102"/>
      <c r="CP60" s="102"/>
      <c r="CQ60" s="102"/>
      <c r="CR60" s="102"/>
      <c r="CS60" s="102"/>
      <c r="CT60" s="102"/>
      <c r="CU60" s="102"/>
      <c r="CV60" s="102"/>
      <c r="CW60" s="102"/>
      <c r="CX60" s="102"/>
      <c r="CY60" s="102"/>
      <c r="CZ60" s="102"/>
      <c r="DA60" s="102"/>
      <c r="DB60" s="102"/>
      <c r="DC60" s="102"/>
      <c r="DD60" s="102"/>
      <c r="DE60" s="102"/>
      <c r="DF60" s="102"/>
      <c r="DG60" s="102"/>
      <c r="DH60" s="102"/>
      <c r="DI60" s="102"/>
      <c r="DJ60" s="102"/>
      <c r="DK60" s="102"/>
      <c r="DL60" s="102"/>
      <c r="DM60" s="102"/>
      <c r="DN60" s="102"/>
      <c r="DO60" s="102"/>
      <c r="DP60" s="102"/>
      <c r="DQ60" s="102"/>
      <c r="DR60" s="102"/>
      <c r="DS60" s="102"/>
      <c r="DT60" s="102"/>
      <c r="DU60" s="102"/>
      <c r="DV60" s="102"/>
      <c r="DW60" s="102"/>
      <c r="DX60" s="102"/>
      <c r="DY60" s="102"/>
      <c r="DZ60" s="102"/>
      <c r="EA60" s="102"/>
      <c r="EB60" s="102"/>
      <c r="EC60" s="102"/>
      <c r="ED60" s="102"/>
      <c r="EE60" s="102"/>
      <c r="EF60" s="102"/>
      <c r="EG60" s="102"/>
      <c r="EH60" s="102"/>
      <c r="EI60" s="102"/>
      <c r="EJ60" s="102"/>
      <c r="EK60" s="102"/>
      <c r="EL60" s="102"/>
      <c r="EM60" s="102"/>
      <c r="EN60" s="102"/>
      <c r="EO60" s="102"/>
      <c r="EP60" s="102"/>
      <c r="EQ60" s="102"/>
      <c r="ER60" s="102"/>
      <c r="ES60" s="102"/>
      <c r="ET60" s="102"/>
      <c r="EU60" s="102"/>
      <c r="EV60" s="102"/>
      <c r="EW60" s="102"/>
      <c r="EX60" s="102"/>
      <c r="EY60" s="102"/>
      <c r="EZ60" s="102"/>
      <c r="FA60" s="102"/>
      <c r="FB60" s="102"/>
      <c r="FC60" s="102"/>
      <c r="FD60" s="102"/>
      <c r="FE60" s="102"/>
      <c r="FF60" s="102"/>
      <c r="FG60" s="102"/>
      <c r="FH60" s="102"/>
      <c r="FI60" s="102"/>
      <c r="FJ60" s="102"/>
      <c r="FK60" s="102"/>
      <c r="FL60" s="102"/>
      <c r="FM60" s="102"/>
      <c r="FN60" s="102"/>
      <c r="FO60" s="102"/>
      <c r="FP60" s="102"/>
      <c r="FQ60" s="102"/>
      <c r="FR60" s="102"/>
      <c r="FS60" s="102"/>
      <c r="FT60" s="102"/>
      <c r="FU60" s="102"/>
      <c r="FV60" s="102"/>
      <c r="FW60" s="102"/>
      <c r="FX60" s="102"/>
      <c r="FY60" s="102"/>
      <c r="FZ60" s="102"/>
      <c r="GA60" s="102"/>
      <c r="GB60" s="102"/>
      <c r="GC60" s="102"/>
      <c r="GD60" s="102"/>
      <c r="GE60" s="102"/>
      <c r="GF60" s="102"/>
      <c r="GG60" s="102"/>
      <c r="GH60" s="102"/>
      <c r="GI60" s="102"/>
      <c r="GJ60" s="102"/>
      <c r="GK60" s="102"/>
      <c r="GL60" s="102"/>
      <c r="GM60" s="102"/>
      <c r="GN60" s="102"/>
      <c r="GO60" s="102"/>
      <c r="GP60" s="102"/>
      <c r="GQ60" s="102"/>
      <c r="GR60" s="102"/>
      <c r="GS60" s="102"/>
      <c r="GT60" s="102"/>
      <c r="GU60" s="102"/>
      <c r="GV60" s="102"/>
      <c r="GW60" s="102"/>
      <c r="GX60" s="102"/>
      <c r="GY60" s="102"/>
      <c r="GZ60" s="102"/>
      <c r="HA60" s="102"/>
      <c r="HB60" s="102"/>
      <c r="HC60" s="102"/>
      <c r="HD60" s="102"/>
      <c r="HE60" s="102"/>
      <c r="HF60" s="102"/>
      <c r="HG60" s="102"/>
      <c r="HH60" s="102"/>
      <c r="HI60" s="102"/>
      <c r="HJ60" s="102"/>
      <c r="HK60" s="102"/>
      <c r="HL60" s="102"/>
      <c r="HM60" s="102"/>
      <c r="HN60" s="102"/>
      <c r="HO60" s="102"/>
      <c r="HP60" s="102"/>
      <c r="HQ60" s="102"/>
      <c r="HR60" s="102"/>
      <c r="HS60" s="102"/>
      <c r="HT60" s="102"/>
      <c r="HU60" s="102"/>
      <c r="HV60" s="102"/>
      <c r="HW60" s="102"/>
      <c r="HX60" s="102"/>
      <c r="HY60" s="102"/>
      <c r="HZ60" s="102"/>
      <c r="IA60" s="102"/>
      <c r="IB60" s="102"/>
      <c r="IC60" s="102"/>
      <c r="ID60" s="102"/>
      <c r="IE60" s="102"/>
      <c r="IF60" s="102"/>
      <c r="IG60" s="102"/>
      <c r="IH60" s="102"/>
      <c r="II60" s="102"/>
      <c r="IJ60" s="102"/>
      <c r="IK60" s="102"/>
      <c r="IL60" s="102"/>
      <c r="IM60" s="102"/>
      <c r="IN60" s="102"/>
      <c r="IO60" s="102"/>
      <c r="IP60" s="102"/>
      <c r="IQ60" s="102"/>
      <c r="IR60" s="102"/>
      <c r="IS60" s="102"/>
      <c r="IT60" s="102"/>
      <c r="IU60" s="102"/>
    </row>
    <row r="61" spans="1:255" ht="12" customHeight="1">
      <c r="A61" s="2"/>
      <c r="B61" s="64"/>
      <c r="C61" s="64"/>
      <c r="D61" s="64"/>
      <c r="E61" s="64"/>
      <c r="F61" s="65"/>
      <c r="G61" s="66"/>
    </row>
    <row r="62" spans="1:255" ht="12" customHeight="1">
      <c r="A62" s="11"/>
      <c r="B62" s="108" t="s">
        <v>31</v>
      </c>
      <c r="C62" s="109"/>
      <c r="D62" s="109"/>
      <c r="E62" s="109"/>
      <c r="F62" s="109"/>
      <c r="G62" s="110">
        <f>G28+G33+G41+G55+G60</f>
        <v>2084399</v>
      </c>
    </row>
    <row r="63" spans="1:255" ht="12" customHeight="1">
      <c r="A63" s="11"/>
      <c r="B63" s="111" t="s">
        <v>32</v>
      </c>
      <c r="C63" s="112"/>
      <c r="D63" s="112"/>
      <c r="E63" s="112"/>
      <c r="F63" s="112"/>
      <c r="G63" s="113">
        <f>G62*0.05</f>
        <v>104219.95000000001</v>
      </c>
    </row>
    <row r="64" spans="1:255" ht="12" customHeight="1">
      <c r="A64" s="11"/>
      <c r="B64" s="114" t="s">
        <v>33</v>
      </c>
      <c r="C64" s="115"/>
      <c r="D64" s="115"/>
      <c r="E64" s="115"/>
      <c r="F64" s="115"/>
      <c r="G64" s="116">
        <f>G63+G62</f>
        <v>2188618.9500000002</v>
      </c>
    </row>
    <row r="65" spans="1:7" ht="12" customHeight="1">
      <c r="A65" s="11"/>
      <c r="B65" s="111" t="s">
        <v>34</v>
      </c>
      <c r="C65" s="112"/>
      <c r="D65" s="112"/>
      <c r="E65" s="112"/>
      <c r="F65" s="112"/>
      <c r="G65" s="113">
        <f>+G12</f>
        <v>4000000</v>
      </c>
    </row>
    <row r="66" spans="1:7" ht="12" customHeight="1">
      <c r="A66" s="11"/>
      <c r="B66" s="117" t="s">
        <v>35</v>
      </c>
      <c r="C66" s="118"/>
      <c r="D66" s="118"/>
      <c r="E66" s="118"/>
      <c r="F66" s="118"/>
      <c r="G66" s="119">
        <f>G65-G64</f>
        <v>1811381.0499999998</v>
      </c>
    </row>
    <row r="67" spans="1:7" ht="12" customHeight="1">
      <c r="A67" s="11"/>
      <c r="B67" s="12" t="s">
        <v>36</v>
      </c>
      <c r="C67" s="13"/>
      <c r="D67" s="13"/>
      <c r="E67" s="13"/>
      <c r="F67" s="13"/>
      <c r="G67" s="28"/>
    </row>
    <row r="68" spans="1:7" ht="12.75" customHeight="1" thickBot="1">
      <c r="A68" s="11"/>
      <c r="B68" s="14"/>
      <c r="C68" s="13"/>
      <c r="D68" s="13"/>
      <c r="E68" s="13"/>
      <c r="F68" s="13"/>
      <c r="G68" s="28"/>
    </row>
    <row r="69" spans="1:7" ht="12" customHeight="1">
      <c r="A69" s="11"/>
      <c r="B69" s="17" t="s">
        <v>37</v>
      </c>
      <c r="C69" s="18"/>
      <c r="D69" s="18"/>
      <c r="E69" s="18"/>
      <c r="F69" s="19"/>
      <c r="G69" s="28"/>
    </row>
    <row r="70" spans="1:7" ht="12" customHeight="1">
      <c r="A70" s="11"/>
      <c r="B70" s="20" t="s">
        <v>38</v>
      </c>
      <c r="C70" s="10"/>
      <c r="D70" s="10"/>
      <c r="E70" s="10"/>
      <c r="F70" s="21"/>
      <c r="G70" s="28"/>
    </row>
    <row r="71" spans="1:7" ht="12" customHeight="1">
      <c r="A71" s="11"/>
      <c r="B71" s="20" t="s">
        <v>39</v>
      </c>
      <c r="C71" s="10"/>
      <c r="D71" s="10"/>
      <c r="E71" s="10"/>
      <c r="F71" s="21"/>
      <c r="G71" s="28"/>
    </row>
    <row r="72" spans="1:7" ht="12" customHeight="1">
      <c r="A72" s="11"/>
      <c r="B72" s="20" t="s">
        <v>40</v>
      </c>
      <c r="C72" s="10"/>
      <c r="D72" s="10"/>
      <c r="E72" s="10"/>
      <c r="F72" s="21"/>
      <c r="G72" s="28"/>
    </row>
    <row r="73" spans="1:7" ht="12" customHeight="1">
      <c r="A73" s="11"/>
      <c r="B73" s="20" t="s">
        <v>41</v>
      </c>
      <c r="C73" s="10"/>
      <c r="D73" s="10"/>
      <c r="E73" s="10"/>
      <c r="F73" s="21"/>
      <c r="G73" s="28"/>
    </row>
    <row r="74" spans="1:7" ht="12" customHeight="1">
      <c r="A74" s="11"/>
      <c r="B74" s="20" t="s">
        <v>42</v>
      </c>
      <c r="C74" s="10"/>
      <c r="D74" s="10"/>
      <c r="E74" s="10"/>
      <c r="F74" s="21"/>
      <c r="G74" s="28"/>
    </row>
    <row r="75" spans="1:7" ht="12.75" customHeight="1" thickBot="1">
      <c r="A75" s="11"/>
      <c r="B75" s="22" t="s">
        <v>43</v>
      </c>
      <c r="C75" s="23"/>
      <c r="D75" s="23"/>
      <c r="E75" s="23"/>
      <c r="F75" s="24"/>
      <c r="G75" s="28"/>
    </row>
    <row r="76" spans="1:7" ht="12.75" customHeight="1">
      <c r="A76" s="11"/>
      <c r="B76" s="15"/>
      <c r="C76" s="10"/>
      <c r="D76" s="10"/>
      <c r="E76" s="10"/>
      <c r="F76" s="10"/>
      <c r="G76" s="28"/>
    </row>
    <row r="77" spans="1:7" ht="15" customHeight="1" thickBot="1">
      <c r="A77" s="11"/>
      <c r="B77" s="131" t="s">
        <v>44</v>
      </c>
      <c r="C77" s="132"/>
      <c r="D77" s="68"/>
      <c r="E77" s="69"/>
      <c r="F77" s="8"/>
      <c r="G77" s="28">
        <f>64*50</f>
        <v>3200</v>
      </c>
    </row>
    <row r="78" spans="1:7" ht="12" customHeight="1">
      <c r="A78" s="11"/>
      <c r="B78" s="70" t="s">
        <v>29</v>
      </c>
      <c r="C78" s="71" t="s">
        <v>45</v>
      </c>
      <c r="D78" s="72" t="s">
        <v>46</v>
      </c>
      <c r="E78" s="69"/>
      <c r="F78" s="8"/>
      <c r="G78" s="28"/>
    </row>
    <row r="79" spans="1:7" ht="12" customHeight="1">
      <c r="A79" s="11"/>
      <c r="B79" s="73" t="s">
        <v>47</v>
      </c>
      <c r="C79" s="74">
        <f>G28</f>
        <v>435000</v>
      </c>
      <c r="D79" s="75">
        <f>(C79/C85)</f>
        <v>0.19875547545633743</v>
      </c>
      <c r="E79" s="69"/>
      <c r="F79" s="8"/>
      <c r="G79" s="28"/>
    </row>
    <row r="80" spans="1:7" ht="12" customHeight="1">
      <c r="A80" s="11"/>
      <c r="B80" s="73" t="s">
        <v>48</v>
      </c>
      <c r="C80" s="74">
        <f>G33</f>
        <v>0</v>
      </c>
      <c r="D80" s="75">
        <v>0</v>
      </c>
      <c r="E80" s="69"/>
      <c r="F80" s="8"/>
      <c r="G80" s="28"/>
    </row>
    <row r="81" spans="1:7" ht="12" customHeight="1">
      <c r="A81" s="11"/>
      <c r="B81" s="73" t="s">
        <v>49</v>
      </c>
      <c r="C81" s="74">
        <f>G41</f>
        <v>210000</v>
      </c>
      <c r="D81" s="75">
        <f>(C81/C85)</f>
        <v>9.5950919185818065E-2</v>
      </c>
      <c r="E81" s="69"/>
      <c r="F81" s="8"/>
      <c r="G81" s="28"/>
    </row>
    <row r="82" spans="1:7" ht="12" customHeight="1">
      <c r="A82" s="11"/>
      <c r="B82" s="73" t="s">
        <v>24</v>
      </c>
      <c r="C82" s="74">
        <f>G55</f>
        <v>1439399</v>
      </c>
      <c r="D82" s="75">
        <f>(C82/C85)</f>
        <v>0.65767455773879679</v>
      </c>
      <c r="E82" s="69"/>
      <c r="F82" s="8"/>
      <c r="G82" s="28"/>
    </row>
    <row r="83" spans="1:7" ht="12" customHeight="1">
      <c r="A83" s="11"/>
      <c r="B83" s="73" t="s">
        <v>50</v>
      </c>
      <c r="C83" s="76">
        <f>G60</f>
        <v>0</v>
      </c>
      <c r="D83" s="75">
        <f>(C83/C85)</f>
        <v>0</v>
      </c>
      <c r="E83" s="77"/>
      <c r="F83" s="9"/>
      <c r="G83" s="28"/>
    </row>
    <row r="84" spans="1:7" ht="12" customHeight="1">
      <c r="A84" s="11"/>
      <c r="B84" s="73" t="s">
        <v>51</v>
      </c>
      <c r="C84" s="76">
        <f>G63</f>
        <v>104219.95000000001</v>
      </c>
      <c r="D84" s="75">
        <f>(C84/C85)</f>
        <v>4.7619047619047623E-2</v>
      </c>
      <c r="E84" s="77"/>
      <c r="F84" s="9"/>
      <c r="G84" s="28"/>
    </row>
    <row r="85" spans="1:7" ht="12.75" customHeight="1" thickBot="1">
      <c r="A85" s="11"/>
      <c r="B85" s="78" t="s">
        <v>52</v>
      </c>
      <c r="C85" s="79">
        <f>SUM(C79:C84)</f>
        <v>2188618.9500000002</v>
      </c>
      <c r="D85" s="80">
        <f>SUM(D79:D84)</f>
        <v>1</v>
      </c>
      <c r="E85" s="77"/>
      <c r="F85" s="9"/>
      <c r="G85" s="28"/>
    </row>
    <row r="86" spans="1:7" ht="12" customHeight="1">
      <c r="A86" s="11"/>
      <c r="B86" s="81"/>
      <c r="C86" s="82"/>
      <c r="D86" s="82"/>
      <c r="E86" s="82"/>
      <c r="F86" s="13"/>
      <c r="G86" s="28"/>
    </row>
    <row r="87" spans="1:7" ht="12.75" customHeight="1" thickBot="1">
      <c r="A87" s="11"/>
      <c r="B87" s="67"/>
      <c r="C87" s="82"/>
      <c r="D87" s="82"/>
      <c r="E87" s="82"/>
      <c r="F87" s="13"/>
      <c r="G87" s="28"/>
    </row>
    <row r="88" spans="1:7" ht="12" customHeight="1" thickBot="1">
      <c r="A88" s="11"/>
      <c r="B88" s="128" t="s">
        <v>108</v>
      </c>
      <c r="C88" s="129"/>
      <c r="D88" s="129"/>
      <c r="E88" s="130"/>
      <c r="F88" s="9"/>
      <c r="G88" s="28"/>
    </row>
    <row r="89" spans="1:7" ht="12" customHeight="1">
      <c r="A89" s="11"/>
      <c r="B89" s="83" t="s">
        <v>109</v>
      </c>
      <c r="C89" s="84">
        <v>45</v>
      </c>
      <c r="D89" s="84">
        <v>50</v>
      </c>
      <c r="E89" s="84">
        <v>55</v>
      </c>
      <c r="F89" s="25"/>
      <c r="G89" s="29"/>
    </row>
    <row r="90" spans="1:7" ht="12.75" customHeight="1" thickBot="1">
      <c r="A90" s="11"/>
      <c r="B90" s="78" t="s">
        <v>110</v>
      </c>
      <c r="C90" s="79">
        <f>+G64/C89</f>
        <v>48635.976666666669</v>
      </c>
      <c r="D90" s="79">
        <f>+G64/D89</f>
        <v>43772.379000000001</v>
      </c>
      <c r="E90" s="86">
        <f>+G64/E89</f>
        <v>39793.071818181823</v>
      </c>
      <c r="F90" s="25"/>
      <c r="G90" s="29"/>
    </row>
    <row r="91" spans="1:7" ht="15.75" customHeight="1">
      <c r="A91" s="11"/>
      <c r="B91" s="16" t="s">
        <v>53</v>
      </c>
      <c r="C91" s="10"/>
      <c r="D91" s="10"/>
      <c r="E91" s="10"/>
      <c r="F91" s="10"/>
      <c r="G91" s="30"/>
    </row>
  </sheetData>
  <mergeCells count="9">
    <mergeCell ref="E9:F9"/>
    <mergeCell ref="E14:F14"/>
    <mergeCell ref="E15:F15"/>
    <mergeCell ref="B17:G17"/>
    <mergeCell ref="B88:E88"/>
    <mergeCell ref="B77:C77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2023-02-01T14:35:28Z</dcterms:modified>
</cp:coreProperties>
</file>