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ODORO SC.  y  HUALPIN\"/>
    </mc:Choice>
  </mc:AlternateContent>
  <bookViews>
    <workbookView xWindow="0" yWindow="0" windowWidth="15330" windowHeight="5205"/>
  </bookViews>
  <sheets>
    <sheet name="PAPA GUARDA RIEGO " sheetId="1" r:id="rId1"/>
  </sheets>
  <definedNames>
    <definedName name="_xlnm.Print_Area" localSheetId="0">'PAPA GUARDA RIEGO '!$A$1:$G$103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G70" i="1" l="1"/>
  <c r="G22" i="1" l="1"/>
  <c r="G23" i="1" l="1"/>
  <c r="G21" i="1"/>
  <c r="G47" i="1"/>
  <c r="G69" i="1" l="1"/>
  <c r="G71" i="1"/>
  <c r="G68" i="1"/>
  <c r="G54" i="1" l="1"/>
  <c r="G55" i="1"/>
  <c r="G60" i="1"/>
  <c r="G61" i="1"/>
  <c r="G57" i="1"/>
  <c r="G58" i="1"/>
  <c r="G59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3" i="1" l="1"/>
  <c r="G62" i="1"/>
  <c r="G56" i="1"/>
  <c r="G53" i="1"/>
  <c r="G33" i="1"/>
  <c r="G12" i="1"/>
  <c r="G72" i="1" l="1"/>
  <c r="C95" i="1" s="1"/>
  <c r="G77" i="1"/>
  <c r="G24" i="1" l="1"/>
  <c r="C91" i="1" s="1"/>
  <c r="G64" i="1"/>
  <c r="C94" i="1" s="1"/>
  <c r="G49" i="1"/>
  <c r="C93" i="1" s="1"/>
  <c r="C97" i="1" l="1"/>
  <c r="D94" i="1" s="1"/>
  <c r="G74" i="1"/>
  <c r="G75" i="1" s="1"/>
  <c r="G76" i="1" s="1"/>
  <c r="G78" i="1" s="1"/>
  <c r="D95" i="1" l="1"/>
  <c r="D96" i="1"/>
  <c r="D91" i="1"/>
  <c r="D93" i="1"/>
  <c r="D102" i="1"/>
  <c r="E102" i="1"/>
  <c r="C102" i="1"/>
  <c r="D97" i="1" l="1"/>
</calcChain>
</file>

<file path=xl/sharedStrings.xml><?xml version="1.0" encoding="utf-8"?>
<sst xmlns="http://schemas.openxmlformats.org/spreadsheetml/2006/main" count="196" uniqueCount="125">
  <si>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</si>
  <si>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</si>
  <si>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</si>
  <si>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</si>
  <si>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</si>
  <si>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</si>
  <si>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</si>
  <si>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</si>
  <si>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</si>
  <si>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</si>
  <si>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</si>
  <si>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</si>
  <si>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</si>
  <si>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</si>
  <si>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</si>
  <si>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</si>
  <si>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</si>
  <si>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</si>
  <si>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</si>
  <si>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</si>
  <si>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</si>
  <si>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</si>
  <si>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</si>
  <si>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</si>
  <si>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</si>
  <si>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</si>
  <si>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</si>
  <si>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</si>
  <si>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</si>
  <si>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</si>
  <si>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</si>
  <si>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</si>
  <si>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</si>
  <si>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</si>
  <si>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</si>
  <si>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</si>
  <si>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</si>
  <si>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</si>
  <si>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</si>
  <si>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</si>
  <si>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</si>
  <si>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</si>
  <si>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</si>
  <si>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</si>
  <si>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</si>
  <si>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</si>
  <si>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</si>
  <si>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</si>
  <si>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</si>
  <si>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</si>
  <si>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</si>
  <si>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</si>
  <si>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</si>
  <si>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</si>
  <si>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</si>
  <si>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</si>
  <si>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</si>
  <si>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</si>
  <si>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</si>
  <si>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</si>
  <si>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</si>
  <si>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</si>
  <si>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</si>
  <si>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</si>
  <si>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</si>
  <si>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</si>
  <si>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</si>
  <si>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</si>
  <si>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</si>
  <si>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</si>
  <si>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</si>
  <si>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</si>
  <si>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</si>
  <si>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</si>
  <si>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</si>
  <si>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</si>
  <si>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</si>
  <si>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</si>
  <si>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</si>
  <si>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</si>
  <si>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</si>
  <si>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</si>
  <si>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</si>
  <si>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</si>
  <si>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</si>
  <si>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</si>
  <si>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</si>
  <si>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</si>
  <si>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</si>
  <si>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</si>
  <si>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</si>
  <si>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</si>
  <si>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</si>
  <si>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</si>
  <si>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</si>
  <si>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</si>
  <si>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</si>
  <si>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</si>
  <si>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</si>
  <si>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</si>
  <si>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</si>
  <si>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</si>
  <si>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</si>
  <si>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</si>
  <si>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</si>
  <si>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</si>
  <si>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</si>
  <si>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</si>
  <si>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</si>
  <si>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</si>
  <si>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</si>
  <si>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</si>
  <si>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</si>
  <si>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</si>
  <si>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</si>
  <si>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</si>
  <si>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</si>
  <si>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Riego</t>
  </si>
  <si>
    <t>Hrs</t>
  </si>
  <si>
    <t>PAPA GUARDA RIEGO</t>
  </si>
  <si>
    <t>Teodoro Schmidt y Oficina  Hualpin</t>
  </si>
  <si>
    <t>Teodoro Schmidt y Hualpin</t>
  </si>
  <si>
    <t>Nov - Febrero</t>
  </si>
  <si>
    <t>Febrero</t>
  </si>
  <si>
    <t>Febrero 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</si>
</sst>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0" fontId="9" fillId="0" borderId="53" xfId="0" applyFont="1" applyFill="1" applyBorder="1"/>
    <xf numFmtId="0" fontId="9" fillId="0" borderId="53" xfId="0" applyFont="1" applyFill="1" applyBorder="1" applyAlignment="1">
      <alignment horizontal="center" wrapText="1"/>
    </xf>
    <xf numFmtId="3" fontId="9" fillId="0" borderId="53" xfId="0" applyNumberFormat="1" applyFont="1" applyFill="1" applyBorder="1" applyAlignment="1">
      <alignment horizontal="right" vertical="center" wrapText="1"/>
    </xf>
    <xf numFmtId="3" fontId="1" fillId="2" borderId="53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49" fontId="1" fillId="2" borderId="53" xfId="0" applyNumberFormat="1" applyFont="1" applyFill="1" applyBorder="1" applyAlignment="1">
      <alignment horizontal="left"/>
    </xf>
    <xf numFmtId="14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3" fontId="1" fillId="2" borderId="53" xfId="0" applyNumberFormat="1" applyFont="1" applyFill="1" applyBorder="1" applyAlignment="1">
      <alignment horizontal="left" vertical="center" wrapText="1"/>
    </xf>
    <xf numFmtId="0" fontId="1" fillId="2" borderId="5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right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819150</xdr:colOff>
      <xdr:row>7</xdr:row>
      <xdr:rowOff>108284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943600" cy="1251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I5" sqref="I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22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0"/>
      <c r="C8" s="90"/>
      <c r="D8" s="2"/>
      <c r="E8" s="3"/>
      <c r="F8" s="3"/>
      <c r="G8" s="90"/>
    </row>
    <row r="9" spans="1:7" ht="12" customHeight="1" x14ac:dyDescent="0.25">
      <c r="A9" s="13"/>
      <c r="B9" s="92" t="s">
        <v>0</v>
      </c>
      <c r="C9" s="117" t="s">
        <v>119</v>
      </c>
      <c r="D9" s="115"/>
      <c r="E9" s="133" t="s">
        <v>67</v>
      </c>
      <c r="F9" s="134"/>
      <c r="G9" s="123">
        <v>30</v>
      </c>
    </row>
    <row r="10" spans="1:7" ht="25.5" x14ac:dyDescent="0.25">
      <c r="A10" s="13"/>
      <c r="B10" s="93" t="s">
        <v>1</v>
      </c>
      <c r="C10" s="117" t="s">
        <v>76</v>
      </c>
      <c r="D10" s="115"/>
      <c r="E10" s="131" t="s">
        <v>2</v>
      </c>
      <c r="F10" s="132"/>
      <c r="G10" s="117" t="s">
        <v>61</v>
      </c>
    </row>
    <row r="11" spans="1:7" ht="18" customHeight="1" x14ac:dyDescent="0.25">
      <c r="A11" s="13"/>
      <c r="B11" s="93" t="s">
        <v>3</v>
      </c>
      <c r="C11" s="117" t="s">
        <v>4</v>
      </c>
      <c r="D11" s="115"/>
      <c r="E11" s="131" t="s">
        <v>68</v>
      </c>
      <c r="F11" s="132"/>
      <c r="G11" s="122">
        <v>280000</v>
      </c>
    </row>
    <row r="12" spans="1:7" ht="11.25" customHeight="1" x14ac:dyDescent="0.25">
      <c r="A12" s="13"/>
      <c r="B12" s="93" t="s">
        <v>5</v>
      </c>
      <c r="C12" s="117" t="s">
        <v>58</v>
      </c>
      <c r="D12" s="115"/>
      <c r="E12" s="18" t="s">
        <v>6</v>
      </c>
      <c r="F12" s="120"/>
      <c r="G12" s="122">
        <f>G9*G11</f>
        <v>8400000</v>
      </c>
    </row>
    <row r="13" spans="1:7" ht="11.25" customHeight="1" x14ac:dyDescent="0.25">
      <c r="A13" s="13"/>
      <c r="B13" s="93" t="s">
        <v>7</v>
      </c>
      <c r="C13" s="118" t="s">
        <v>120</v>
      </c>
      <c r="D13" s="115"/>
      <c r="E13" s="131" t="s">
        <v>8</v>
      </c>
      <c r="F13" s="132"/>
      <c r="G13" s="117" t="s">
        <v>59</v>
      </c>
    </row>
    <row r="14" spans="1:7" ht="13.5" customHeight="1" x14ac:dyDescent="0.25">
      <c r="A14" s="13"/>
      <c r="B14" s="93" t="s">
        <v>9</v>
      </c>
      <c r="C14" s="118" t="s">
        <v>121</v>
      </c>
      <c r="D14" s="115"/>
      <c r="E14" s="131" t="s">
        <v>10</v>
      </c>
      <c r="F14" s="132"/>
      <c r="G14" s="117" t="s">
        <v>124</v>
      </c>
    </row>
    <row r="15" spans="1:7" ht="25.5" customHeight="1" x14ac:dyDescent="0.25">
      <c r="A15" s="13"/>
      <c r="B15" s="93" t="s">
        <v>11</v>
      </c>
      <c r="C15" s="119">
        <v>45002</v>
      </c>
      <c r="D15" s="115"/>
      <c r="E15" s="135" t="s">
        <v>12</v>
      </c>
      <c r="F15" s="136"/>
      <c r="G15" s="117" t="s">
        <v>69</v>
      </c>
    </row>
    <row r="16" spans="1:7" ht="12" customHeight="1" x14ac:dyDescent="0.25">
      <c r="A16" s="2"/>
      <c r="B16" s="91"/>
      <c r="C16" s="116"/>
      <c r="D16" s="20"/>
      <c r="E16" s="21"/>
      <c r="F16" s="21"/>
      <c r="G16" s="121"/>
    </row>
    <row r="17" spans="1:7" ht="12" customHeight="1" x14ac:dyDescent="0.25">
      <c r="A17" s="6"/>
      <c r="B17" s="137" t="s">
        <v>13</v>
      </c>
      <c r="C17" s="138"/>
      <c r="D17" s="138"/>
      <c r="E17" s="138"/>
      <c r="F17" s="138"/>
      <c r="G17" s="138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15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</row>
    <row r="21" spans="1:7" ht="12.75" customHeight="1" x14ac:dyDescent="0.25">
      <c r="A21" s="6"/>
      <c r="B21" s="5" t="s">
        <v>60</v>
      </c>
      <c r="C21" s="16" t="s">
        <v>21</v>
      </c>
      <c r="D21" s="15">
        <v>1</v>
      </c>
      <c r="E21" s="16" t="s">
        <v>27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108</v>
      </c>
      <c r="C22" s="16" t="s">
        <v>21</v>
      </c>
      <c r="D22" s="15" t="s">
        <v>109</v>
      </c>
      <c r="E22" s="16" t="s">
        <v>106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104</v>
      </c>
      <c r="C23" s="16" t="s">
        <v>21</v>
      </c>
      <c r="D23" s="101">
        <v>8</v>
      </c>
      <c r="E23" s="16" t="s">
        <v>116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94"/>
      <c r="E24" s="94"/>
      <c r="F24" s="94"/>
      <c r="G24" s="95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9"/>
      <c r="G25" s="29"/>
    </row>
    <row r="26" spans="1:7" ht="12" customHeight="1" x14ac:dyDescent="0.25">
      <c r="A26" s="4"/>
      <c r="B26" s="30" t="s">
        <v>23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15</v>
      </c>
      <c r="C27" s="35" t="s">
        <v>16</v>
      </c>
      <c r="D27" s="35" t="s">
        <v>17</v>
      </c>
      <c r="E27" s="34" t="s">
        <v>18</v>
      </c>
      <c r="F27" s="35" t="s">
        <v>19</v>
      </c>
      <c r="G27" s="34" t="s">
        <v>20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39"/>
      <c r="D30" s="39"/>
      <c r="E30" s="39"/>
      <c r="F30" s="40"/>
      <c r="G30" s="40"/>
    </row>
    <row r="31" spans="1:7" ht="12" customHeight="1" x14ac:dyDescent="0.25">
      <c r="A31" s="4"/>
      <c r="B31" s="30" t="s">
        <v>25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15</v>
      </c>
      <c r="C32" s="41" t="s">
        <v>16</v>
      </c>
      <c r="D32" s="41" t="s">
        <v>17</v>
      </c>
      <c r="E32" s="41" t="s">
        <v>18</v>
      </c>
      <c r="F32" s="42" t="s">
        <v>19</v>
      </c>
      <c r="G32" s="41" t="s">
        <v>20</v>
      </c>
    </row>
    <row r="33" spans="1:7" ht="12.75" customHeight="1" x14ac:dyDescent="0.25">
      <c r="A33" s="6"/>
      <c r="B33" s="5" t="s">
        <v>77</v>
      </c>
      <c r="C33" s="16" t="s">
        <v>26</v>
      </c>
      <c r="D33" s="127">
        <v>3.125E-2</v>
      </c>
      <c r="E33" s="15" t="s">
        <v>27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78</v>
      </c>
      <c r="C34" s="16" t="s">
        <v>26</v>
      </c>
      <c r="D34" s="127">
        <v>6.25E-2</v>
      </c>
      <c r="E34" s="15" t="s">
        <v>27</v>
      </c>
      <c r="F34" s="17">
        <v>432000</v>
      </c>
      <c r="G34" s="17">
        <f t="shared" ref="G34:G48" si="1">D34*F34</f>
        <v>27000</v>
      </c>
    </row>
    <row r="35" spans="1:7" ht="12.75" customHeight="1" x14ac:dyDescent="0.25">
      <c r="A35" s="6"/>
      <c r="B35" s="5" t="s">
        <v>79</v>
      </c>
      <c r="C35" s="16" t="s">
        <v>26</v>
      </c>
      <c r="D35" s="127">
        <v>6.25E-2</v>
      </c>
      <c r="E35" s="15" t="s">
        <v>27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103</v>
      </c>
      <c r="C36" s="16" t="s">
        <v>26</v>
      </c>
      <c r="D36" s="127">
        <v>0.125</v>
      </c>
      <c r="E36" s="15" t="s">
        <v>27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80</v>
      </c>
      <c r="C37" s="16" t="s">
        <v>26</v>
      </c>
      <c r="D37" s="127">
        <v>6.25E-2</v>
      </c>
      <c r="E37" s="15" t="s">
        <v>27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110</v>
      </c>
      <c r="C38" s="16" t="s">
        <v>26</v>
      </c>
      <c r="D38" s="127">
        <v>0.5</v>
      </c>
      <c r="E38" s="15" t="s">
        <v>106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81</v>
      </c>
      <c r="C39" s="16" t="s">
        <v>26</v>
      </c>
      <c r="D39" s="127">
        <v>4.1667999999999997E-2</v>
      </c>
      <c r="E39" s="15" t="s">
        <v>111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62</v>
      </c>
      <c r="C40" s="16" t="s">
        <v>26</v>
      </c>
      <c r="D40" s="127">
        <v>0.1875</v>
      </c>
      <c r="E40" s="15" t="s">
        <v>111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82</v>
      </c>
      <c r="C41" s="16" t="s">
        <v>26</v>
      </c>
      <c r="D41" s="127">
        <v>6.25E-2</v>
      </c>
      <c r="E41" s="15" t="s">
        <v>112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83</v>
      </c>
      <c r="C42" s="16" t="s">
        <v>26</v>
      </c>
      <c r="D42" s="127">
        <v>6.25E-2</v>
      </c>
      <c r="E42" s="15" t="s">
        <v>112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84</v>
      </c>
      <c r="C43" s="16" t="s">
        <v>26</v>
      </c>
      <c r="D43" s="127">
        <v>6.25E-2</v>
      </c>
      <c r="E43" s="15" t="s">
        <v>113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85</v>
      </c>
      <c r="C44" s="16" t="s">
        <v>26</v>
      </c>
      <c r="D44" s="127">
        <v>6.25E-2</v>
      </c>
      <c r="E44" s="15" t="s">
        <v>113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86</v>
      </c>
      <c r="C45" s="16" t="s">
        <v>26</v>
      </c>
      <c r="D45" s="127">
        <v>6.25E-2</v>
      </c>
      <c r="E45" s="15" t="s">
        <v>113</v>
      </c>
      <c r="F45" s="17">
        <v>240000</v>
      </c>
      <c r="G45" s="17">
        <f t="shared" si="1"/>
        <v>15000</v>
      </c>
    </row>
    <row r="46" spans="1:7" ht="12.75" customHeight="1" x14ac:dyDescent="0.25">
      <c r="A46" s="6"/>
      <c r="B46" s="5" t="s">
        <v>87</v>
      </c>
      <c r="C46" s="16" t="s">
        <v>26</v>
      </c>
      <c r="D46" s="127">
        <v>6.25E-2</v>
      </c>
      <c r="E46" s="15" t="s">
        <v>113</v>
      </c>
      <c r="F46" s="17">
        <v>240000</v>
      </c>
      <c r="G46" s="17">
        <f t="shared" si="1"/>
        <v>15000</v>
      </c>
    </row>
    <row r="47" spans="1:7" ht="12.75" customHeight="1" x14ac:dyDescent="0.25">
      <c r="A47" s="6"/>
      <c r="B47" s="5" t="s">
        <v>102</v>
      </c>
      <c r="C47" s="16" t="s">
        <v>26</v>
      </c>
      <c r="D47" s="127">
        <v>6.25E-2</v>
      </c>
      <c r="E47" s="15" t="s">
        <v>114</v>
      </c>
      <c r="F47" s="17">
        <v>240000</v>
      </c>
      <c r="G47" s="17">
        <f t="shared" si="1"/>
        <v>15000</v>
      </c>
    </row>
    <row r="48" spans="1:7" ht="12.75" customHeight="1" x14ac:dyDescent="0.25">
      <c r="A48" s="6"/>
      <c r="B48" s="5" t="s">
        <v>63</v>
      </c>
      <c r="C48" s="16" t="s">
        <v>26</v>
      </c>
      <c r="D48" s="127">
        <v>0.375</v>
      </c>
      <c r="E48" s="15" t="s">
        <v>115</v>
      </c>
      <c r="F48" s="17">
        <v>240000</v>
      </c>
      <c r="G48" s="17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99"/>
      <c r="E49" s="99"/>
      <c r="F49" s="99"/>
      <c r="G49" s="100">
        <f>SUM(G33:G48)</f>
        <v>486000.41749999998</v>
      </c>
    </row>
    <row r="50" spans="1:11" ht="12" customHeight="1" x14ac:dyDescent="0.25">
      <c r="A50" s="2"/>
      <c r="B50" s="38"/>
      <c r="C50" s="39"/>
      <c r="D50" s="39"/>
      <c r="E50" s="39"/>
      <c r="F50" s="40"/>
      <c r="G50" s="40"/>
    </row>
    <row r="51" spans="1:11" ht="12" customHeight="1" x14ac:dyDescent="0.25">
      <c r="A51" s="4"/>
      <c r="B51" s="30" t="s">
        <v>29</v>
      </c>
      <c r="C51" s="31"/>
      <c r="D51" s="32"/>
      <c r="E51" s="32"/>
      <c r="F51" s="33"/>
      <c r="G51" s="33"/>
    </row>
    <row r="52" spans="1:11" ht="24" customHeight="1" x14ac:dyDescent="0.25">
      <c r="A52" s="4"/>
      <c r="B52" s="42" t="s">
        <v>30</v>
      </c>
      <c r="C52" s="42" t="s">
        <v>31</v>
      </c>
      <c r="D52" s="42" t="s">
        <v>32</v>
      </c>
      <c r="E52" s="42" t="s">
        <v>18</v>
      </c>
      <c r="F52" s="42" t="s">
        <v>19</v>
      </c>
      <c r="G52" s="42" t="s">
        <v>20</v>
      </c>
      <c r="K52" s="14"/>
    </row>
    <row r="53" spans="1:11" ht="12.75" customHeight="1" x14ac:dyDescent="0.25">
      <c r="A53" s="6"/>
      <c r="B53" s="5" t="s">
        <v>88</v>
      </c>
      <c r="C53" s="124" t="s">
        <v>33</v>
      </c>
      <c r="D53" s="125">
        <v>2600</v>
      </c>
      <c r="E53" s="15" t="s">
        <v>105</v>
      </c>
      <c r="F53" s="17">
        <v>600</v>
      </c>
      <c r="G53" s="17">
        <f t="shared" ref="G53:G54" si="2">D53*F53</f>
        <v>1560000</v>
      </c>
      <c r="K53" s="14"/>
    </row>
    <row r="54" spans="1:11" ht="12.75" customHeight="1" x14ac:dyDescent="0.25">
      <c r="A54" s="6"/>
      <c r="B54" s="5" t="s">
        <v>89</v>
      </c>
      <c r="C54" s="124" t="s">
        <v>92</v>
      </c>
      <c r="D54" s="125">
        <v>3</v>
      </c>
      <c r="E54" s="15" t="s">
        <v>27</v>
      </c>
      <c r="F54" s="17">
        <v>13000</v>
      </c>
      <c r="G54" s="17">
        <f t="shared" si="2"/>
        <v>39000</v>
      </c>
      <c r="K54" s="14"/>
    </row>
    <row r="55" spans="1:11" ht="12.75" customHeight="1" x14ac:dyDescent="0.25">
      <c r="A55" s="6"/>
      <c r="B55" s="5" t="s">
        <v>91</v>
      </c>
      <c r="C55" s="124" t="s">
        <v>92</v>
      </c>
      <c r="D55" s="125">
        <v>3</v>
      </c>
      <c r="E55" s="15" t="s">
        <v>107</v>
      </c>
      <c r="F55" s="17">
        <v>38000</v>
      </c>
      <c r="G55" s="17">
        <f t="shared" ref="G55" si="3">D55*F55</f>
        <v>114000</v>
      </c>
      <c r="K55" s="14"/>
    </row>
    <row r="56" spans="1:11" ht="12.75" customHeight="1" x14ac:dyDescent="0.25">
      <c r="A56" s="6"/>
      <c r="B56" s="5" t="s">
        <v>90</v>
      </c>
      <c r="C56" s="124" t="s">
        <v>92</v>
      </c>
      <c r="D56" s="125">
        <v>1</v>
      </c>
      <c r="E56" s="15" t="s">
        <v>111</v>
      </c>
      <c r="F56" s="17">
        <v>39900</v>
      </c>
      <c r="G56" s="17">
        <f t="shared" ref="G56:G60" si="4">D56*F56</f>
        <v>39900</v>
      </c>
    </row>
    <row r="57" spans="1:11" ht="12.75" customHeight="1" x14ac:dyDescent="0.25">
      <c r="A57" s="6"/>
      <c r="B57" s="5" t="s">
        <v>93</v>
      </c>
      <c r="C57" s="124" t="s">
        <v>33</v>
      </c>
      <c r="D57" s="125">
        <v>2</v>
      </c>
      <c r="E57" s="15" t="s">
        <v>113</v>
      </c>
      <c r="F57" s="17">
        <v>35000</v>
      </c>
      <c r="G57" s="17">
        <f t="shared" si="4"/>
        <v>70000</v>
      </c>
    </row>
    <row r="58" spans="1:11" ht="12.75" customHeight="1" x14ac:dyDescent="0.25">
      <c r="A58" s="6"/>
      <c r="B58" s="5" t="s">
        <v>94</v>
      </c>
      <c r="C58" s="124" t="s">
        <v>92</v>
      </c>
      <c r="D58" s="126">
        <v>0.5</v>
      </c>
      <c r="E58" s="15" t="s">
        <v>113</v>
      </c>
      <c r="F58" s="17">
        <v>130000</v>
      </c>
      <c r="G58" s="17">
        <f t="shared" si="4"/>
        <v>65000</v>
      </c>
    </row>
    <row r="59" spans="1:11" ht="12.75" customHeight="1" x14ac:dyDescent="0.25">
      <c r="A59" s="6"/>
      <c r="B59" s="5" t="s">
        <v>95</v>
      </c>
      <c r="C59" s="124" t="s">
        <v>92</v>
      </c>
      <c r="D59" s="126">
        <v>0.5</v>
      </c>
      <c r="E59" s="15" t="s">
        <v>113</v>
      </c>
      <c r="F59" s="17">
        <v>190000</v>
      </c>
      <c r="G59" s="17">
        <f t="shared" si="4"/>
        <v>95000</v>
      </c>
    </row>
    <row r="60" spans="1:11" ht="12.75" customHeight="1" x14ac:dyDescent="0.25">
      <c r="A60" s="6"/>
      <c r="B60" s="5" t="s">
        <v>97</v>
      </c>
      <c r="C60" s="124" t="s">
        <v>33</v>
      </c>
      <c r="D60" s="125">
        <v>2</v>
      </c>
      <c r="E60" s="15" t="s">
        <v>113</v>
      </c>
      <c r="F60" s="17">
        <v>26000</v>
      </c>
      <c r="G60" s="17">
        <f t="shared" si="4"/>
        <v>52000</v>
      </c>
    </row>
    <row r="61" spans="1:11" ht="12.75" customHeight="1" x14ac:dyDescent="0.25">
      <c r="A61" s="6"/>
      <c r="B61" s="5" t="s">
        <v>96</v>
      </c>
      <c r="C61" s="124" t="s">
        <v>92</v>
      </c>
      <c r="D61" s="125">
        <v>3</v>
      </c>
      <c r="E61" s="15" t="s">
        <v>114</v>
      </c>
      <c r="F61" s="17">
        <v>10000</v>
      </c>
      <c r="G61" s="17">
        <f t="shared" ref="G61" si="5">D61*F61</f>
        <v>30000</v>
      </c>
    </row>
    <row r="62" spans="1:11" ht="12.75" customHeight="1" x14ac:dyDescent="0.25">
      <c r="A62" s="6"/>
      <c r="B62" s="5" t="s">
        <v>64</v>
      </c>
      <c r="C62" s="124" t="s">
        <v>33</v>
      </c>
      <c r="D62" s="125">
        <v>1200</v>
      </c>
      <c r="E62" s="15" t="s">
        <v>107</v>
      </c>
      <c r="F62" s="17">
        <v>980</v>
      </c>
      <c r="G62" s="17">
        <f>D62*F62</f>
        <v>1176000</v>
      </c>
    </row>
    <row r="63" spans="1:11" ht="12.75" customHeight="1" x14ac:dyDescent="0.25">
      <c r="A63" s="6"/>
      <c r="B63" s="5" t="s">
        <v>65</v>
      </c>
      <c r="C63" s="124" t="s">
        <v>33</v>
      </c>
      <c r="D63" s="125">
        <v>200</v>
      </c>
      <c r="E63" s="15" t="s">
        <v>111</v>
      </c>
      <c r="F63" s="17">
        <v>840</v>
      </c>
      <c r="G63" s="17">
        <f>D63*F63</f>
        <v>168000</v>
      </c>
    </row>
    <row r="64" spans="1:11" ht="13.5" customHeight="1" x14ac:dyDescent="0.25">
      <c r="A64" s="4"/>
      <c r="B64" s="9" t="s">
        <v>34</v>
      </c>
      <c r="C64" s="10"/>
      <c r="D64" s="10"/>
      <c r="E64" s="99"/>
      <c r="F64" s="99"/>
      <c r="G64" s="100">
        <f>SUM(G53:G63)</f>
        <v>3408900</v>
      </c>
    </row>
    <row r="65" spans="1:7" ht="12" customHeight="1" x14ac:dyDescent="0.25">
      <c r="A65" s="2"/>
      <c r="B65" s="38"/>
      <c r="C65" s="39"/>
      <c r="D65" s="39"/>
      <c r="E65" s="43"/>
      <c r="F65" s="40"/>
      <c r="G65" s="40"/>
    </row>
    <row r="66" spans="1:7" ht="12" customHeight="1" x14ac:dyDescent="0.25">
      <c r="A66" s="4"/>
      <c r="B66" s="30" t="s">
        <v>35</v>
      </c>
      <c r="C66" s="31"/>
      <c r="D66" s="32"/>
      <c r="E66" s="32"/>
      <c r="F66" s="33"/>
      <c r="G66" s="33"/>
    </row>
    <row r="67" spans="1:7" ht="24" customHeight="1" x14ac:dyDescent="0.25">
      <c r="A67" s="4"/>
      <c r="B67" s="41" t="s">
        <v>36</v>
      </c>
      <c r="C67" s="42" t="s">
        <v>31</v>
      </c>
      <c r="D67" s="42" t="s">
        <v>32</v>
      </c>
      <c r="E67" s="41" t="s">
        <v>18</v>
      </c>
      <c r="F67" s="42" t="s">
        <v>19</v>
      </c>
      <c r="G67" s="41" t="s">
        <v>20</v>
      </c>
    </row>
    <row r="68" spans="1:7" ht="12.75" customHeight="1" x14ac:dyDescent="0.25">
      <c r="A68" s="6"/>
      <c r="B68" s="5" t="s">
        <v>99</v>
      </c>
      <c r="C68" s="16" t="s">
        <v>100</v>
      </c>
      <c r="D68" s="114">
        <v>1</v>
      </c>
      <c r="E68" s="15" t="s">
        <v>105</v>
      </c>
      <c r="F68" s="17">
        <v>82000</v>
      </c>
      <c r="G68" s="17">
        <f>D68*F68</f>
        <v>82000</v>
      </c>
    </row>
    <row r="69" spans="1:7" ht="12.75" customHeight="1" x14ac:dyDescent="0.25">
      <c r="A69" s="6"/>
      <c r="B69" s="5" t="s">
        <v>98</v>
      </c>
      <c r="C69" s="16" t="s">
        <v>100</v>
      </c>
      <c r="D69" s="114">
        <v>1</v>
      </c>
      <c r="E69" s="15" t="s">
        <v>105</v>
      </c>
      <c r="F69" s="17">
        <v>33000</v>
      </c>
      <c r="G69" s="17">
        <f t="shared" ref="G69:G71" si="6">D69*F69</f>
        <v>33000</v>
      </c>
    </row>
    <row r="70" spans="1:7" ht="12.75" customHeight="1" x14ac:dyDescent="0.25">
      <c r="A70" s="6"/>
      <c r="B70" s="110" t="s">
        <v>117</v>
      </c>
      <c r="C70" s="111" t="s">
        <v>118</v>
      </c>
      <c r="D70" s="111">
        <v>16</v>
      </c>
      <c r="E70" s="128" t="s">
        <v>122</v>
      </c>
      <c r="F70" s="112">
        <v>60000</v>
      </c>
      <c r="G70" s="113">
        <f>F70*D70</f>
        <v>960000</v>
      </c>
    </row>
    <row r="71" spans="1:7" ht="12.75" customHeight="1" x14ac:dyDescent="0.25">
      <c r="A71" s="6"/>
      <c r="B71" s="5" t="s">
        <v>66</v>
      </c>
      <c r="C71" s="16" t="s">
        <v>101</v>
      </c>
      <c r="D71" s="114">
        <v>1000</v>
      </c>
      <c r="E71" s="15" t="s">
        <v>123</v>
      </c>
      <c r="F71" s="17">
        <v>110</v>
      </c>
      <c r="G71" s="17">
        <f t="shared" si="6"/>
        <v>110000</v>
      </c>
    </row>
    <row r="72" spans="1:7" ht="13.5" customHeight="1" x14ac:dyDescent="0.25">
      <c r="A72" s="4"/>
      <c r="B72" s="44" t="s">
        <v>37</v>
      </c>
      <c r="C72" s="45"/>
      <c r="D72" s="96"/>
      <c r="E72" s="96"/>
      <c r="F72" s="96"/>
      <c r="G72" s="97">
        <f>SUM(G68:G71)</f>
        <v>1185000</v>
      </c>
    </row>
    <row r="73" spans="1:7" ht="12" customHeight="1" x14ac:dyDescent="0.25">
      <c r="A73" s="2"/>
      <c r="B73" s="46"/>
      <c r="C73" s="46"/>
      <c r="D73" s="46"/>
      <c r="E73" s="46"/>
      <c r="F73" s="47"/>
      <c r="G73" s="47"/>
    </row>
    <row r="74" spans="1:7" ht="12" customHeight="1" x14ac:dyDescent="0.25">
      <c r="A74" s="13"/>
      <c r="B74" s="48" t="s">
        <v>38</v>
      </c>
      <c r="C74" s="49"/>
      <c r="D74" s="49"/>
      <c r="E74" s="49"/>
      <c r="F74" s="49"/>
      <c r="G74" s="50">
        <f>G24+G49+G64+G72</f>
        <v>5279900.4175000004</v>
      </c>
    </row>
    <row r="75" spans="1:7" ht="12" customHeight="1" x14ac:dyDescent="0.25">
      <c r="A75" s="13"/>
      <c r="B75" s="51" t="s">
        <v>39</v>
      </c>
      <c r="C75" s="52"/>
      <c r="D75" s="52"/>
      <c r="E75" s="52"/>
      <c r="F75" s="52"/>
      <c r="G75" s="53">
        <f>G74*0.05</f>
        <v>263995.02087500005</v>
      </c>
    </row>
    <row r="76" spans="1:7" ht="12" customHeight="1" x14ac:dyDescent="0.25">
      <c r="A76" s="13"/>
      <c r="B76" s="54" t="s">
        <v>40</v>
      </c>
      <c r="C76" s="55"/>
      <c r="D76" s="55"/>
      <c r="E76" s="55"/>
      <c r="F76" s="55"/>
      <c r="G76" s="56">
        <f>G75+G74</f>
        <v>5543895.4383750008</v>
      </c>
    </row>
    <row r="77" spans="1:7" ht="12" customHeight="1" x14ac:dyDescent="0.25">
      <c r="A77" s="13"/>
      <c r="B77" s="51" t="s">
        <v>41</v>
      </c>
      <c r="C77" s="52"/>
      <c r="D77" s="52"/>
      <c r="E77" s="52"/>
      <c r="F77" s="52"/>
      <c r="G77" s="53">
        <f>G12</f>
        <v>8400000</v>
      </c>
    </row>
    <row r="78" spans="1:7" ht="12" customHeight="1" x14ac:dyDescent="0.25">
      <c r="A78" s="13"/>
      <c r="B78" s="57" t="s">
        <v>42</v>
      </c>
      <c r="C78" s="58"/>
      <c r="D78" s="58"/>
      <c r="E78" s="58"/>
      <c r="F78" s="58"/>
      <c r="G78" s="98">
        <f>G77-G76</f>
        <v>2856104.5616249992</v>
      </c>
    </row>
    <row r="79" spans="1:7" ht="12" customHeight="1" x14ac:dyDescent="0.25">
      <c r="A79" s="13"/>
      <c r="B79" s="59" t="s">
        <v>72</v>
      </c>
      <c r="C79" s="60"/>
      <c r="D79" s="60"/>
      <c r="E79" s="60"/>
      <c r="F79" s="60"/>
      <c r="G79" s="61"/>
    </row>
    <row r="80" spans="1:7" ht="12.75" customHeight="1" thickBot="1" x14ac:dyDescent="0.3">
      <c r="A80" s="13"/>
      <c r="B80" s="62"/>
      <c r="C80" s="60"/>
      <c r="D80" s="60"/>
      <c r="E80" s="60"/>
      <c r="F80" s="60"/>
      <c r="G80" s="61"/>
    </row>
    <row r="81" spans="1:7" ht="12" customHeight="1" x14ac:dyDescent="0.25">
      <c r="A81" s="13"/>
      <c r="B81" s="63" t="s">
        <v>73</v>
      </c>
      <c r="C81" s="64"/>
      <c r="D81" s="64"/>
      <c r="E81" s="64"/>
      <c r="F81" s="65"/>
      <c r="G81" s="61"/>
    </row>
    <row r="82" spans="1:7" ht="12" customHeight="1" x14ac:dyDescent="0.25">
      <c r="A82" s="13"/>
      <c r="B82" s="66" t="s">
        <v>43</v>
      </c>
      <c r="C82" s="67"/>
      <c r="D82" s="67"/>
      <c r="E82" s="67"/>
      <c r="F82" s="68"/>
      <c r="G82" s="61"/>
    </row>
    <row r="83" spans="1:7" ht="12" customHeight="1" x14ac:dyDescent="0.25">
      <c r="A83" s="13"/>
      <c r="B83" s="66" t="s">
        <v>44</v>
      </c>
      <c r="C83" s="67"/>
      <c r="D83" s="67"/>
      <c r="E83" s="67"/>
      <c r="F83" s="68"/>
      <c r="G83" s="61"/>
    </row>
    <row r="84" spans="1:7" ht="12" customHeight="1" x14ac:dyDescent="0.25">
      <c r="A84" s="13"/>
      <c r="B84" s="66" t="s">
        <v>45</v>
      </c>
      <c r="C84" s="67"/>
      <c r="D84" s="67"/>
      <c r="E84" s="67"/>
      <c r="F84" s="68"/>
      <c r="G84" s="61"/>
    </row>
    <row r="85" spans="1:7" ht="12" customHeight="1" x14ac:dyDescent="0.25">
      <c r="A85" s="13"/>
      <c r="B85" s="66" t="s">
        <v>46</v>
      </c>
      <c r="C85" s="67"/>
      <c r="D85" s="67"/>
      <c r="E85" s="67"/>
      <c r="F85" s="68"/>
      <c r="G85" s="61"/>
    </row>
    <row r="86" spans="1:7" ht="12" customHeight="1" x14ac:dyDescent="0.25">
      <c r="A86" s="13"/>
      <c r="B86" s="66" t="s">
        <v>47</v>
      </c>
      <c r="C86" s="67"/>
      <c r="D86" s="67"/>
      <c r="E86" s="67"/>
      <c r="F86" s="68"/>
      <c r="G86" s="61"/>
    </row>
    <row r="87" spans="1:7" ht="12.75" customHeight="1" thickBot="1" x14ac:dyDescent="0.3">
      <c r="A87" s="13"/>
      <c r="B87" s="69" t="s">
        <v>48</v>
      </c>
      <c r="C87" s="70"/>
      <c r="D87" s="70"/>
      <c r="E87" s="70"/>
      <c r="F87" s="71"/>
      <c r="G87" s="61"/>
    </row>
    <row r="88" spans="1:7" ht="12.75" customHeight="1" x14ac:dyDescent="0.25">
      <c r="A88" s="13"/>
      <c r="B88" s="62"/>
      <c r="C88" s="67"/>
      <c r="D88" s="67"/>
      <c r="E88" s="67"/>
      <c r="F88" s="67"/>
      <c r="G88" s="61"/>
    </row>
    <row r="89" spans="1:7" ht="15" customHeight="1" thickBot="1" x14ac:dyDescent="0.3">
      <c r="A89" s="13"/>
      <c r="B89" s="129" t="s">
        <v>49</v>
      </c>
      <c r="C89" s="130"/>
      <c r="D89" s="72"/>
      <c r="E89" s="73"/>
      <c r="F89" s="73"/>
      <c r="G89" s="61"/>
    </row>
    <row r="90" spans="1:7" ht="12" customHeight="1" x14ac:dyDescent="0.25">
      <c r="A90" s="13"/>
      <c r="B90" s="74" t="s">
        <v>36</v>
      </c>
      <c r="C90" s="109" t="s">
        <v>75</v>
      </c>
      <c r="D90" s="75" t="s">
        <v>50</v>
      </c>
      <c r="E90" s="73"/>
      <c r="F90" s="73"/>
      <c r="G90" s="61"/>
    </row>
    <row r="91" spans="1:7" ht="12" customHeight="1" x14ac:dyDescent="0.25">
      <c r="A91" s="13"/>
      <c r="B91" s="76" t="s">
        <v>51</v>
      </c>
      <c r="C91" s="106">
        <f>G24</f>
        <v>200000</v>
      </c>
      <c r="D91" s="77">
        <f>(C91/C97)</f>
        <v>3.6075716474664073E-2</v>
      </c>
      <c r="E91" s="73"/>
      <c r="F91" s="73"/>
      <c r="G91" s="61"/>
    </row>
    <row r="92" spans="1:7" ht="12" customHeight="1" x14ac:dyDescent="0.25">
      <c r="A92" s="13"/>
      <c r="B92" s="76" t="s">
        <v>52</v>
      </c>
      <c r="C92" s="107">
        <v>0</v>
      </c>
      <c r="D92" s="77">
        <v>0</v>
      </c>
      <c r="E92" s="73"/>
      <c r="F92" s="73"/>
      <c r="G92" s="61"/>
    </row>
    <row r="93" spans="1:7" ht="12" customHeight="1" x14ac:dyDescent="0.25">
      <c r="A93" s="13"/>
      <c r="B93" s="76" t="s">
        <v>53</v>
      </c>
      <c r="C93" s="106">
        <f>G49</f>
        <v>486000.41749999998</v>
      </c>
      <c r="D93" s="77">
        <f>(C93/C97)</f>
        <v>8.766406634149182E-2</v>
      </c>
      <c r="E93" s="73"/>
      <c r="F93" s="73"/>
      <c r="G93" s="61"/>
    </row>
    <row r="94" spans="1:7" ht="12" customHeight="1" x14ac:dyDescent="0.25">
      <c r="A94" s="13"/>
      <c r="B94" s="76" t="s">
        <v>30</v>
      </c>
      <c r="C94" s="106">
        <f>G64</f>
        <v>3408900</v>
      </c>
      <c r="D94" s="77">
        <f>(C94/C97)</f>
        <v>0.61489254945241167</v>
      </c>
      <c r="E94" s="73"/>
      <c r="F94" s="73"/>
      <c r="G94" s="61"/>
    </row>
    <row r="95" spans="1:7" ht="12" customHeight="1" x14ac:dyDescent="0.25">
      <c r="A95" s="13"/>
      <c r="B95" s="76" t="s">
        <v>54</v>
      </c>
      <c r="C95" s="108">
        <f>G72</f>
        <v>1185000</v>
      </c>
      <c r="D95" s="77">
        <f>(C95/C97)</f>
        <v>0.2137486201123846</v>
      </c>
      <c r="E95" s="78"/>
      <c r="F95" s="78"/>
      <c r="G95" s="61"/>
    </row>
    <row r="96" spans="1:7" ht="12" customHeight="1" x14ac:dyDescent="0.25">
      <c r="A96" s="13"/>
      <c r="B96" s="76" t="s">
        <v>55</v>
      </c>
      <c r="C96" s="108">
        <f>G75</f>
        <v>263995.02087500005</v>
      </c>
      <c r="D96" s="77">
        <f>(C96/C97)</f>
        <v>4.7619047619047623E-2</v>
      </c>
      <c r="E96" s="78"/>
      <c r="F96" s="78"/>
      <c r="G96" s="61"/>
    </row>
    <row r="97" spans="1:7" ht="12.75" customHeight="1" thickBot="1" x14ac:dyDescent="0.3">
      <c r="A97" s="13"/>
      <c r="B97" s="79" t="s">
        <v>56</v>
      </c>
      <c r="C97" s="104">
        <f>SUM(C91:C96)</f>
        <v>5543895.4383750008</v>
      </c>
      <c r="D97" s="80">
        <f>SUM(D91:D96)</f>
        <v>0.99999999999999978</v>
      </c>
      <c r="E97" s="78"/>
      <c r="F97" s="78"/>
      <c r="G97" s="61"/>
    </row>
    <row r="98" spans="1:7" ht="12" customHeight="1" x14ac:dyDescent="0.25">
      <c r="A98" s="13"/>
      <c r="B98" s="62"/>
      <c r="C98" s="60"/>
      <c r="D98" s="60"/>
      <c r="E98" s="60"/>
      <c r="F98" s="60"/>
      <c r="G98" s="61"/>
    </row>
    <row r="99" spans="1:7" ht="12.75" customHeight="1" x14ac:dyDescent="0.25">
      <c r="A99" s="13"/>
      <c r="B99" s="19"/>
      <c r="C99" s="60"/>
      <c r="D99" s="60"/>
      <c r="E99" s="60"/>
      <c r="F99" s="60"/>
      <c r="G99" s="61"/>
    </row>
    <row r="100" spans="1:7" ht="12" customHeight="1" thickBot="1" x14ac:dyDescent="0.3">
      <c r="A100" s="12"/>
      <c r="B100" s="81"/>
      <c r="C100" s="82" t="s">
        <v>70</v>
      </c>
      <c r="D100" s="83"/>
      <c r="E100" s="84"/>
      <c r="F100" s="85"/>
      <c r="G100" s="61"/>
    </row>
    <row r="101" spans="1:7" ht="12" customHeight="1" x14ac:dyDescent="0.25">
      <c r="A101" s="13"/>
      <c r="B101" s="86" t="s">
        <v>74</v>
      </c>
      <c r="C101" s="102">
        <v>28</v>
      </c>
      <c r="D101" s="102">
        <v>30</v>
      </c>
      <c r="E101" s="103">
        <v>32</v>
      </c>
      <c r="F101" s="87"/>
      <c r="G101" s="88"/>
    </row>
    <row r="102" spans="1:7" ht="12.75" customHeight="1" thickBot="1" x14ac:dyDescent="0.3">
      <c r="A102" s="13"/>
      <c r="B102" s="79" t="s">
        <v>71</v>
      </c>
      <c r="C102" s="104">
        <f>(G76/C101)</f>
        <v>197996.26565625003</v>
      </c>
      <c r="D102" s="104">
        <f>(G76/D101)</f>
        <v>184796.51461250003</v>
      </c>
      <c r="E102" s="105">
        <f>(G76/E101)</f>
        <v>173246.73244921878</v>
      </c>
      <c r="F102" s="87"/>
      <c r="G102" s="88"/>
    </row>
    <row r="103" spans="1:7" ht="15.6" customHeight="1" x14ac:dyDescent="0.25">
      <c r="A103" s="13"/>
      <c r="B103" s="59" t="s">
        <v>57</v>
      </c>
      <c r="C103" s="67"/>
      <c r="D103" s="67"/>
      <c r="E103" s="67"/>
      <c r="F103" s="67"/>
      <c r="G103" s="67"/>
    </row>
    <row r="104" spans="1:7" ht="11.25" customHeight="1" x14ac:dyDescent="0.25">
      <c r="B104" s="89"/>
      <c r="C104" s="89"/>
      <c r="D104" s="89"/>
      <c r="E104" s="89"/>
      <c r="F104" s="89"/>
      <c r="G104" s="89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papa de guarda secano comuna de Teodoro Schmidt y area de influencia of Hualpin</oddHeader>
    <oddFooter>&amp;L&amp;"Calibri,Negrita"Indap, Region de la Araucania&amp;C&amp;"Helvetica Neue,Normal"&amp;12&amp;K000000&amp;P&amp;R&amp;"Calibri,Negrita"fecha: &amp;D</oddFooter>
  </headerFooter>
  <ignoredErrors>
    <ignoredError sqref="G70" formula="1"/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 RIEGO </vt:lpstr>
      <vt:lpstr>'PAPA GUARDA RIEGO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2023-04-25T11:56:26Z</cp:lastPrinted>
  <dcterms:created xsi:type="dcterms:W3CDTF">2020-11-27T12:49:26Z</dcterms:created>
  <dcterms:modified xsi:type="dcterms:W3CDTF">2023-05-04T19:27:12Z</dcterms:modified>
</cp:coreProperties>
</file>