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velasqu\Desktop\FICHAS MARZO 2023-2024\Agencia de Area Longaví\"/>
    </mc:Choice>
  </mc:AlternateContent>
  <bookViews>
    <workbookView xWindow="0" yWindow="0" windowWidth="28800" windowHeight="12300"/>
  </bookViews>
  <sheets>
    <sheet name="Pepino Inv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0" i="1" l="1"/>
  <c r="H79" i="1"/>
  <c r="H42" i="1"/>
  <c r="H74" i="1"/>
  <c r="H73" i="1"/>
  <c r="H72" i="1"/>
  <c r="H71" i="1"/>
  <c r="H69" i="1"/>
  <c r="H68" i="1"/>
  <c r="H67" i="1"/>
  <c r="H65" i="1"/>
  <c r="H64" i="1"/>
  <c r="H63" i="1"/>
  <c r="H62" i="1"/>
  <c r="H61" i="1"/>
  <c r="H60" i="1"/>
  <c r="H59" i="1"/>
  <c r="H58" i="1"/>
  <c r="H57" i="1"/>
  <c r="E56" i="1"/>
  <c r="H56" i="1" s="1"/>
  <c r="H54" i="1"/>
  <c r="H53" i="1"/>
  <c r="H52" i="1"/>
  <c r="H51" i="1"/>
  <c r="H50" i="1"/>
  <c r="E49" i="1"/>
  <c r="H49" i="1" s="1"/>
  <c r="H48" i="1"/>
  <c r="H47" i="1"/>
  <c r="H32" i="1"/>
  <c r="H31" i="1"/>
  <c r="H29" i="1"/>
  <c r="H27" i="1"/>
  <c r="H26" i="1"/>
  <c r="H25" i="1"/>
  <c r="H24" i="1"/>
  <c r="H22" i="1"/>
  <c r="H12" i="1"/>
  <c r="H81" i="1" l="1"/>
  <c r="D104" i="1" s="1"/>
  <c r="H75" i="1"/>
  <c r="D103" i="1" s="1"/>
  <c r="H86" i="1" l="1"/>
  <c r="H33" i="1" l="1"/>
  <c r="D100" i="1" s="1"/>
  <c r="H43" i="1"/>
  <c r="D102" i="1" s="1"/>
  <c r="H83" i="1" l="1"/>
  <c r="H84" i="1" s="1"/>
  <c r="H85" i="1" l="1"/>
  <c r="D105" i="1"/>
  <c r="E111" i="1" l="1"/>
  <c r="H87" i="1"/>
  <c r="F111" i="1"/>
  <c r="D111" i="1"/>
  <c r="D106" i="1"/>
  <c r="E103" i="1" l="1"/>
  <c r="E104" i="1"/>
  <c r="E102" i="1"/>
  <c r="E100" i="1"/>
  <c r="E105" i="1"/>
  <c r="E106" i="1" l="1"/>
</calcChain>
</file>

<file path=xl/sharedStrings.xml><?xml version="1.0" encoding="utf-8"?>
<sst xmlns="http://schemas.openxmlformats.org/spreadsheetml/2006/main" count="212" uniqueCount="144">
  <si>
    <t>RUBRO O CULTIVO</t>
  </si>
  <si>
    <t>RENDIMIENTO (Unid./Há.)</t>
  </si>
  <si>
    <t>VARIEDAD</t>
  </si>
  <si>
    <t>MARKETER</t>
  </si>
  <si>
    <t>FECHA ESTIMADA  PRECIO VENTA</t>
  </si>
  <si>
    <t>OCT-DIC</t>
  </si>
  <si>
    <t>NIVEL TECNOLÓGICO</t>
  </si>
  <si>
    <t>MEDIO</t>
  </si>
  <si>
    <t>PRECIO ESPERADO ($/unid..)</t>
  </si>
  <si>
    <t>REGIÓN</t>
  </si>
  <si>
    <t>INGRESO ESPERADO, con IVA ($)</t>
  </si>
  <si>
    <t>AGENCIA DE ÁREA</t>
  </si>
  <si>
    <t>DESTINO PRODUCCION</t>
  </si>
  <si>
    <t>MERCADO INTERNO</t>
  </si>
  <si>
    <t>COMUNA/LOCALIDAD</t>
  </si>
  <si>
    <t>FECHA DE COSECHA</t>
  </si>
  <si>
    <t>FECHA PRECIO INSUMOS</t>
  </si>
  <si>
    <t>CONTINGENCIA</t>
  </si>
  <si>
    <t>SEQUIA, HELADAS, SOCIAL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</si>
  <si>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</si>
  <si>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</si>
  <si>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</si>
  <si>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</si>
  <si>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</si>
  <si>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</si>
  <si>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</si>
  <si>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</si>
  <si>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INSTALACIÓN DE CUBIERTA</t>
  </si>
  <si>
    <t>REPARACIÓN ESTRUCTURA</t>
  </si>
  <si>
    <t>JH</t>
  </si>
  <si>
    <t>ABRIL- MAYO</t>
  </si>
  <si>
    <t>LIMPIEZA</t>
  </si>
  <si>
    <t>SACAR CINTA GARETA(NAVE)</t>
  </si>
  <si>
    <t>JUNIO</t>
  </si>
  <si>
    <t>ARRANCAR PLANTAS Y RASPADO DE PASILLOS</t>
  </si>
  <si>
    <t>DICIEMBRE</t>
  </si>
  <si>
    <t>ELIMINACIÓN RASTROJOS</t>
  </si>
  <si>
    <t>RETIRO CINTAS DE RIEGO Y MULCH</t>
  </si>
  <si>
    <t>ENERO</t>
  </si>
  <si>
    <t>MANEJO DEL CULTIVO</t>
  </si>
  <si>
    <t>AMARRA DE PLANTAS Y CONDUCCION</t>
  </si>
  <si>
    <t>SEPTIEMBRE-DICIEMBRE</t>
  </si>
  <si>
    <t>COSECHA CULTIVO</t>
  </si>
  <si>
    <t xml:space="preserve">MANO DE OBRA COSECHA </t>
  </si>
  <si>
    <t>SEPTIEMBRE- DICIEMBRE</t>
  </si>
  <si>
    <t>MANO DE OBRA SELLECCIÓN EMBALAJE</t>
  </si>
  <si>
    <t>SEPTIEMBRE A DICIEMBRE</t>
  </si>
  <si>
    <t>Subtotal Jornadas Hombre</t>
  </si>
  <si>
    <t>JORNADAS ANIMAL</t>
  </si>
  <si>
    <t>N/A</t>
  </si>
  <si>
    <t>Subtotal Jornadas Animal</t>
  </si>
  <si>
    <t>MAQUINARIA</t>
  </si>
  <si>
    <t>PREPARACIÓN DE SUELO (TILLER + MESERO)</t>
  </si>
  <si>
    <t>NAVES</t>
  </si>
  <si>
    <t>Subtotal Costo Maquinaria</t>
  </si>
  <si>
    <t>INSUMOS</t>
  </si>
  <si>
    <t>Insumos</t>
  </si>
  <si>
    <t>Unidad (Kg/l/u)</t>
  </si>
  <si>
    <t>Cantidad (Kg/l/u)/HA</t>
  </si>
  <si>
    <t>PLANTÍNES</t>
  </si>
  <si>
    <t>U</t>
  </si>
  <si>
    <t>JULIO</t>
  </si>
  <si>
    <t>CINTA DE RIEGO</t>
  </si>
  <si>
    <t>M</t>
  </si>
  <si>
    <t>CINTA GARETTA</t>
  </si>
  <si>
    <t>KG</t>
  </si>
  <si>
    <t>AGOSTO</t>
  </si>
  <si>
    <t>POLIETILENO 2 T 3,2M X 120 MIC</t>
  </si>
  <si>
    <t>MARZO</t>
  </si>
  <si>
    <t>POLIETILENO 2 T 0,7 M X 180 MIC</t>
  </si>
  <si>
    <t>DOBLE TECHO 1 TEMPORADA 0,003 MIC</t>
  </si>
  <si>
    <t>MALLA RACHEL NEGRA 50%</t>
  </si>
  <si>
    <t>ROLLOS 2,1 X 100 M</t>
  </si>
  <si>
    <t>ABRIL</t>
  </si>
  <si>
    <t>MULCH NEGRO-BLANCO 1,2 M X 0,002 MIC X 1000 M</t>
  </si>
  <si>
    <t>ROLLO</t>
  </si>
  <si>
    <t>FERTILIZANTES Y BIOESTIMULANTES</t>
  </si>
  <si>
    <t>GUANO AVE DESCOMPUESTO</t>
  </si>
  <si>
    <t>M3</t>
  </si>
  <si>
    <t>MEZCLA NPK 17-20-20</t>
  </si>
  <si>
    <t>NITRATO DE POTASIO SOLUBLE</t>
  </si>
  <si>
    <t>NITRATO DE CALCIO SOLUBLE</t>
  </si>
  <si>
    <t>NITRATO DE MAGNESIO SOLUBLE</t>
  </si>
  <si>
    <t>ULTRASOL CRECIMIENTO</t>
  </si>
  <si>
    <t>ÁCIDO FOSFÓRICO</t>
  </si>
  <si>
    <t>SEPTIEMB A DICIEMB</t>
  </si>
  <si>
    <t>BIOTRON</t>
  </si>
  <si>
    <t>BIDÓN 20 L</t>
  </si>
  <si>
    <t>JULIO A DICIEMBRE</t>
  </si>
  <si>
    <t>KELPAK</t>
  </si>
  <si>
    <t>TERRA SORB</t>
  </si>
  <si>
    <t>FUNGICIDAS</t>
  </si>
  <si>
    <t>NOV-DIC</t>
  </si>
  <si>
    <t>L</t>
  </si>
  <si>
    <t>INSECTICIDAS</t>
  </si>
  <si>
    <t>JUL-DIC</t>
  </si>
  <si>
    <t>ENVASE 250 GR</t>
  </si>
  <si>
    <t>Subtotal Insumos</t>
  </si>
  <si>
    <t>OTROS</t>
  </si>
  <si>
    <t>Item</t>
  </si>
  <si>
    <t>Cantidad (Kg/l/u)</t>
  </si>
  <si>
    <t>CAJA PLATANERA</t>
  </si>
  <si>
    <t xml:space="preserve">UN </t>
  </si>
  <si>
    <t>OCTUBRE</t>
  </si>
  <si>
    <t>ENERGÍA ELECTRICA</t>
  </si>
  <si>
    <t>GLOBAL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</si>
  <si>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</si>
  <si>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</si>
  <si>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</si>
  <si>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</si>
  <si>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</si>
  <si>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</si>
  <si>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</si>
  <si>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</si>
  <si>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</si>
  <si>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</si>
  <si>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</si>
  <si>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</si>
  <si>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</si>
  <si>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</si>
  <si>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</si>
  <si>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</si>
  <si>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</si>
  <si>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</si>
  <si>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</si>
  <si>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</si>
  <si>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</si>
  <si>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</si>
  <si>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</si>
  <si>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($/Un)</t>
  </si>
  <si>
    <t>Rendimiento (Un/hà)</t>
  </si>
  <si>
    <t>Costo unitario ($/Un) (*)</t>
  </si>
  <si>
    <t>(*): Este valor representa el valor mìnimo de venta del producto</t>
  </si>
  <si>
    <t>BELLIS O SIMILAR</t>
  </si>
  <si>
    <t>TOPAS O SIMILAR</t>
  </si>
  <si>
    <t>PREVICUR ENERGY O SIMILAR</t>
  </si>
  <si>
    <t>CONFIDOR  O SIMILAR</t>
  </si>
  <si>
    <t>VERTIMEC O SIMILAR</t>
  </si>
  <si>
    <t>HURRICANE O SIMILAR</t>
  </si>
  <si>
    <t>ENGEO O SIMILAR</t>
  </si>
  <si>
    <t>PEPINO ENSAL. INVIERNO</t>
  </si>
  <si>
    <t>DEL  MAULE</t>
  </si>
  <si>
    <t>LONGAVI</t>
  </si>
  <si>
    <t>MARZO/2023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</si>
</sst>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</numFmts>
  <fonts count="20" x14ac:knownFonts="1">
    <font>
      <sz val="11"/>
      <color indexed="8"/>
      <name val="Calibri"/>
    </font>
    <font>
      <sz val="9"/>
      <color indexed="8"/>
      <name val="Calibri"/>
      <family val="2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9"/>
      <name val="Arial Narrow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8"/>
      <color theme="1"/>
      <name val="Arial Narrow"/>
      <family val="2"/>
    </font>
    <font>
      <b/>
      <sz val="8"/>
      <name val="Arial Narrow"/>
      <family val="2"/>
    </font>
    <font>
      <sz val="8"/>
      <name val="Arial Narrow"/>
      <family val="2"/>
    </font>
    <font>
      <b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b/>
      <sz val="8"/>
      <color indexed="8"/>
      <name val="Arial Narrow"/>
      <family val="2"/>
    </font>
    <font>
      <b/>
      <i/>
      <sz val="8"/>
      <color indexed="9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/>
      <right/>
      <top/>
      <bottom/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5" fillId="0" borderId="0" applyFont="0" applyFill="0" applyBorder="0" applyAlignment="0" applyProtection="0"/>
  </cellStyleXfs>
  <cellXfs count="133">
    <xf numFmtId="0" fontId="0" fillId="0" borderId="0" xfId="0"/>
    <xf numFmtId="0" fontId="0" fillId="0" borderId="0" xfId="0" applyNumberFormat="1"/>
    <xf numFmtId="0" fontId="0" fillId="2" borderId="2" xfId="0" applyFill="1" applyBorder="1"/>
    <xf numFmtId="0" fontId="0" fillId="0" borderId="1" xfId="0" applyNumberFormat="1" applyBorder="1"/>
    <xf numFmtId="0" fontId="6" fillId="0" borderId="0" xfId="0" applyNumberFormat="1" applyFont="1"/>
    <xf numFmtId="0" fontId="6" fillId="0" borderId="0" xfId="0" applyFont="1"/>
    <xf numFmtId="0" fontId="1" fillId="2" borderId="2" xfId="0" applyFont="1" applyFill="1" applyBorder="1"/>
    <xf numFmtId="0" fontId="1" fillId="0" borderId="0" xfId="0" applyNumberFormat="1" applyFont="1"/>
    <xf numFmtId="0" fontId="1" fillId="0" borderId="0" xfId="0" applyFont="1"/>
    <xf numFmtId="0" fontId="6" fillId="0" borderId="1" xfId="0" applyNumberFormat="1" applyFont="1" applyBorder="1"/>
    <xf numFmtId="49" fontId="2" fillId="2" borderId="11" xfId="0" applyNumberFormat="1" applyFont="1" applyFill="1" applyBorder="1" applyAlignment="1">
      <alignment vertical="center" wrapText="1"/>
    </xf>
    <xf numFmtId="49" fontId="2" fillId="2" borderId="11" xfId="0" applyNumberFormat="1" applyFont="1" applyFill="1" applyBorder="1" applyAlignment="1">
      <alignment horizontal="right" vertical="center" wrapText="1"/>
    </xf>
    <xf numFmtId="49" fontId="2" fillId="2" borderId="11" xfId="0" applyNumberFormat="1" applyFont="1" applyFill="1" applyBorder="1" applyAlignment="1">
      <alignment horizontal="right"/>
    </xf>
    <xf numFmtId="49" fontId="2" fillId="2" borderId="11" xfId="0" applyNumberFormat="1" applyFont="1" applyFill="1" applyBorder="1" applyAlignment="1">
      <alignment horizontal="right" wrapText="1"/>
    </xf>
    <xf numFmtId="0" fontId="7" fillId="9" borderId="11" xfId="0" applyFont="1" applyFill="1" applyBorder="1" applyAlignment="1">
      <alignment horizontal="right" vertical="center"/>
    </xf>
    <xf numFmtId="3" fontId="7" fillId="9" borderId="11" xfId="0" applyNumberFormat="1" applyFont="1" applyFill="1" applyBorder="1" applyAlignment="1">
      <alignment horizontal="right" vertical="center"/>
    </xf>
    <xf numFmtId="3" fontId="7" fillId="0" borderId="11" xfId="0" applyNumberFormat="1" applyFont="1" applyBorder="1" applyAlignment="1">
      <alignment horizontal="right" vertical="center"/>
    </xf>
    <xf numFmtId="0" fontId="7" fillId="0" borderId="11" xfId="0" applyFont="1" applyBorder="1" applyAlignment="1">
      <alignment horizontal="right" vertical="center" wrapText="1"/>
    </xf>
    <xf numFmtId="0" fontId="7" fillId="9" borderId="11" xfId="0" applyFont="1" applyFill="1" applyBorder="1" applyAlignment="1">
      <alignment horizontal="right" vertical="center" wrapText="1"/>
    </xf>
    <xf numFmtId="0" fontId="9" fillId="0" borderId="11" xfId="0" applyFont="1" applyBorder="1" applyAlignment="1">
      <alignment horizontal="center" vertical="center"/>
    </xf>
    <xf numFmtId="3" fontId="9" fillId="9" borderId="11" xfId="0" applyNumberFormat="1" applyFont="1" applyFill="1" applyBorder="1" applyAlignment="1">
      <alignment horizontal="right" vertical="center"/>
    </xf>
    <xf numFmtId="0" fontId="9" fillId="0" borderId="11" xfId="0" applyFont="1" applyBorder="1" applyAlignment="1">
      <alignment horizontal="right" vertical="center"/>
    </xf>
    <xf numFmtId="0" fontId="9" fillId="9" borderId="11" xfId="0" applyFont="1" applyFill="1" applyBorder="1" applyAlignment="1">
      <alignment horizontal="center" vertical="center"/>
    </xf>
    <xf numFmtId="3" fontId="9" fillId="0" borderId="11" xfId="0" applyNumberFormat="1" applyFont="1" applyBorder="1" applyAlignment="1">
      <alignment horizontal="right" vertical="center"/>
    </xf>
    <xf numFmtId="3" fontId="9" fillId="0" borderId="11" xfId="0" applyNumberFormat="1" applyFont="1" applyBorder="1" applyAlignment="1">
      <alignment horizontal="center" vertical="center"/>
    </xf>
    <xf numFmtId="3" fontId="9" fillId="9" borderId="11" xfId="0" applyNumberFormat="1" applyFont="1" applyFill="1" applyBorder="1" applyAlignment="1">
      <alignment horizontal="center" vertical="center"/>
    </xf>
    <xf numFmtId="0" fontId="9" fillId="0" borderId="11" xfId="0" applyFont="1" applyBorder="1" applyAlignment="1">
      <alignment horizontal="left" vertical="center" wrapText="1"/>
    </xf>
    <xf numFmtId="3" fontId="9" fillId="9" borderId="11" xfId="0" applyNumberFormat="1" applyFont="1" applyFill="1" applyBorder="1" applyAlignment="1">
      <alignment vertical="center"/>
    </xf>
    <xf numFmtId="3" fontId="9" fillId="0" borderId="11" xfId="0" applyNumberFormat="1" applyFont="1" applyBorder="1" applyAlignment="1">
      <alignment vertical="center"/>
    </xf>
    <xf numFmtId="0" fontId="9" fillId="0" borderId="11" xfId="0" applyFont="1" applyBorder="1" applyAlignment="1">
      <alignment vertical="center" wrapText="1"/>
    </xf>
    <xf numFmtId="0" fontId="8" fillId="0" borderId="11" xfId="0" applyFont="1" applyBorder="1" applyAlignment="1">
      <alignment vertical="center"/>
    </xf>
    <xf numFmtId="0" fontId="9" fillId="9" borderId="11" xfId="0" applyFont="1" applyFill="1" applyBorder="1" applyAlignment="1">
      <alignment vertical="center"/>
    </xf>
    <xf numFmtId="0" fontId="9" fillId="0" borderId="11" xfId="0" applyFont="1" applyBorder="1" applyAlignment="1">
      <alignment vertical="center"/>
    </xf>
    <xf numFmtId="0" fontId="7" fillId="9" borderId="11" xfId="0" applyFont="1" applyFill="1" applyBorder="1" applyAlignment="1">
      <alignment horizontal="left" vertical="center"/>
    </xf>
    <xf numFmtId="0" fontId="7" fillId="9" borderId="11" xfId="0" applyFont="1" applyFill="1" applyBorder="1" applyAlignment="1">
      <alignment horizontal="center" vertical="center"/>
    </xf>
    <xf numFmtId="3" fontId="7" fillId="9" borderId="11" xfId="0" applyNumberFormat="1" applyFont="1" applyFill="1" applyBorder="1" applyAlignment="1">
      <alignment horizontal="center" vertical="center" wrapText="1"/>
    </xf>
    <xf numFmtId="0" fontId="7" fillId="9" borderId="11" xfId="0" applyFont="1" applyFill="1" applyBorder="1" applyAlignment="1">
      <alignment vertical="center"/>
    </xf>
    <xf numFmtId="3" fontId="7" fillId="9" borderId="11" xfId="0" applyNumberFormat="1" applyFont="1" applyFill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0" fillId="2" borderId="1" xfId="0" applyFill="1" applyBorder="1"/>
    <xf numFmtId="0" fontId="1" fillId="2" borderId="1" xfId="0" applyFont="1" applyFill="1" applyBorder="1"/>
    <xf numFmtId="0" fontId="6" fillId="2" borderId="2" xfId="0" applyFont="1" applyFill="1" applyBorder="1"/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6" fillId="2" borderId="1" xfId="0" applyFont="1" applyFill="1" applyBorder="1"/>
    <xf numFmtId="0" fontId="10" fillId="5" borderId="1" xfId="0" applyFont="1" applyFill="1" applyBorder="1" applyAlignment="1">
      <alignment vertical="center"/>
    </xf>
    <xf numFmtId="0" fontId="10" fillId="3" borderId="1" xfId="0" applyFont="1" applyFill="1" applyBorder="1" applyAlignment="1">
      <alignment vertical="center"/>
    </xf>
    <xf numFmtId="0" fontId="11" fillId="2" borderId="1" xfId="0" applyFont="1" applyFill="1" applyBorder="1" applyAlignment="1">
      <alignment vertical="center"/>
    </xf>
    <xf numFmtId="0" fontId="14" fillId="2" borderId="1" xfId="0" applyFont="1" applyFill="1" applyBorder="1"/>
    <xf numFmtId="49" fontId="14" fillId="2" borderId="1" xfId="0" applyNumberFormat="1" applyFont="1" applyFill="1" applyBorder="1" applyAlignment="1">
      <alignment vertical="center"/>
    </xf>
    <xf numFmtId="0" fontId="14" fillId="2" borderId="1" xfId="0" applyFont="1" applyFill="1" applyBorder="1" applyAlignment="1">
      <alignment vertical="center"/>
    </xf>
    <xf numFmtId="0" fontId="14" fillId="6" borderId="1" xfId="0" applyFont="1" applyFill="1" applyBorder="1"/>
    <xf numFmtId="0" fontId="11" fillId="6" borderId="1" xfId="0" applyFont="1" applyFill="1" applyBorder="1" applyAlignment="1">
      <alignment vertical="center"/>
    </xf>
    <xf numFmtId="0" fontId="12" fillId="6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wrapText="1"/>
    </xf>
    <xf numFmtId="14" fontId="2" fillId="2" borderId="1" xfId="0" applyNumberFormat="1" applyFont="1" applyFill="1" applyBorder="1"/>
    <xf numFmtId="0" fontId="2" fillId="2" borderId="1" xfId="0" applyFont="1" applyFill="1" applyBorder="1" applyAlignment="1">
      <alignment horizontal="justify" wrapText="1"/>
    </xf>
    <xf numFmtId="0" fontId="2" fillId="2" borderId="1" xfId="0" applyFont="1" applyFill="1" applyBorder="1" applyAlignment="1">
      <alignment horizontal="left"/>
    </xf>
    <xf numFmtId="3" fontId="2" fillId="2" borderId="1" xfId="0" applyNumberFormat="1" applyFont="1" applyFill="1" applyBorder="1"/>
    <xf numFmtId="0" fontId="16" fillId="2" borderId="1" xfId="0" applyFont="1" applyFill="1" applyBorder="1"/>
    <xf numFmtId="3" fontId="16" fillId="2" borderId="1" xfId="0" applyNumberFormat="1" applyFont="1" applyFill="1" applyBorder="1"/>
    <xf numFmtId="0" fontId="16" fillId="2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/>
    </xf>
    <xf numFmtId="49" fontId="4" fillId="3" borderId="11" xfId="0" applyNumberFormat="1" applyFont="1" applyFill="1" applyBorder="1" applyAlignment="1">
      <alignment vertical="center" wrapText="1"/>
    </xf>
    <xf numFmtId="49" fontId="16" fillId="2" borderId="11" xfId="0" applyNumberFormat="1" applyFont="1" applyFill="1" applyBorder="1" applyAlignment="1">
      <alignment horizontal="right"/>
    </xf>
    <xf numFmtId="49" fontId="2" fillId="2" borderId="11" xfId="0" applyNumberFormat="1" applyFont="1" applyFill="1" applyBorder="1"/>
    <xf numFmtId="0" fontId="2" fillId="2" borderId="11" xfId="0" applyFont="1" applyFill="1" applyBorder="1"/>
    <xf numFmtId="49" fontId="4" fillId="5" borderId="11" xfId="0" applyNumberFormat="1" applyFont="1" applyFill="1" applyBorder="1" applyAlignment="1">
      <alignment vertical="center"/>
    </xf>
    <xf numFmtId="49" fontId="4" fillId="3" borderId="12" xfId="0" applyNumberFormat="1" applyFont="1" applyFill="1" applyBorder="1" applyAlignment="1">
      <alignment vertical="center" wrapText="1"/>
    </xf>
    <xf numFmtId="0" fontId="8" fillId="0" borderId="12" xfId="0" applyFont="1" applyBorder="1" applyAlignment="1">
      <alignment vertical="center"/>
    </xf>
    <xf numFmtId="0" fontId="9" fillId="0" borderId="12" xfId="0" applyFont="1" applyBorder="1" applyAlignment="1">
      <alignment vertical="center"/>
    </xf>
    <xf numFmtId="0" fontId="9" fillId="0" borderId="12" xfId="0" applyFont="1" applyBorder="1" applyAlignment="1">
      <alignment vertical="center" wrapText="1"/>
    </xf>
    <xf numFmtId="49" fontId="4" fillId="3" borderId="11" xfId="0" applyNumberFormat="1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vertical="center"/>
    </xf>
    <xf numFmtId="3" fontId="4" fillId="3" borderId="11" xfId="0" applyNumberFormat="1" applyFont="1" applyFill="1" applyBorder="1" applyAlignment="1">
      <alignment vertical="center"/>
    </xf>
    <xf numFmtId="49" fontId="4" fillId="3" borderId="11" xfId="0" applyNumberFormat="1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49" fontId="4" fillId="3" borderId="11" xfId="0" applyNumberFormat="1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vertical="center"/>
    </xf>
    <xf numFmtId="0" fontId="14" fillId="2" borderId="2" xfId="0" applyFont="1" applyFill="1" applyBorder="1"/>
    <xf numFmtId="164" fontId="11" fillId="2" borderId="1" xfId="0" applyNumberFormat="1" applyFont="1" applyFill="1" applyBorder="1" applyAlignment="1">
      <alignment vertical="center"/>
    </xf>
    <xf numFmtId="0" fontId="14" fillId="0" borderId="0" xfId="0" applyNumberFormat="1" applyFont="1"/>
    <xf numFmtId="0" fontId="14" fillId="0" borderId="0" xfId="0" applyFont="1"/>
    <xf numFmtId="0" fontId="19" fillId="2" borderId="1" xfId="0" applyFont="1" applyFill="1" applyBorder="1" applyAlignment="1">
      <alignment vertical="center"/>
    </xf>
    <xf numFmtId="164" fontId="12" fillId="2" borderId="1" xfId="0" applyNumberFormat="1" applyFont="1" applyFill="1" applyBorder="1" applyAlignment="1">
      <alignment vertical="center"/>
    </xf>
    <xf numFmtId="49" fontId="12" fillId="2" borderId="3" xfId="0" applyNumberFormat="1" applyFont="1" applyFill="1" applyBorder="1" applyAlignment="1">
      <alignment vertical="center"/>
    </xf>
    <xf numFmtId="0" fontId="14" fillId="2" borderId="4" xfId="0" applyFont="1" applyFill="1" applyBorder="1"/>
    <xf numFmtId="0" fontId="14" fillId="2" borderId="5" xfId="0" applyFont="1" applyFill="1" applyBorder="1"/>
    <xf numFmtId="49" fontId="14" fillId="2" borderId="6" xfId="0" applyNumberFormat="1" applyFont="1" applyFill="1" applyBorder="1" applyAlignment="1">
      <alignment vertical="center"/>
    </xf>
    <xf numFmtId="0" fontId="14" fillId="2" borderId="7" xfId="0" applyFont="1" applyFill="1" applyBorder="1"/>
    <xf numFmtId="49" fontId="14" fillId="2" borderId="8" xfId="0" applyNumberFormat="1" applyFont="1" applyFill="1" applyBorder="1" applyAlignment="1">
      <alignment vertical="center"/>
    </xf>
    <xf numFmtId="0" fontId="14" fillId="2" borderId="9" xfId="0" applyFont="1" applyFill="1" applyBorder="1"/>
    <xf numFmtId="0" fontId="14" fillId="2" borderId="10" xfId="0" applyFont="1" applyFill="1" applyBorder="1"/>
    <xf numFmtId="0" fontId="14" fillId="8" borderId="11" xfId="0" applyFont="1" applyFill="1" applyBorder="1"/>
    <xf numFmtId="49" fontId="12" fillId="7" borderId="11" xfId="0" applyNumberFormat="1" applyFont="1" applyFill="1" applyBorder="1" applyAlignment="1">
      <alignment vertical="center"/>
    </xf>
    <xf numFmtId="49" fontId="12" fillId="7" borderId="11" xfId="0" applyNumberFormat="1" applyFont="1" applyFill="1" applyBorder="1" applyAlignment="1">
      <alignment horizontal="center" vertical="center"/>
    </xf>
    <xf numFmtId="49" fontId="14" fillId="7" borderId="11" xfId="0" applyNumberFormat="1" applyFont="1" applyFill="1" applyBorder="1"/>
    <xf numFmtId="49" fontId="12" fillId="2" borderId="11" xfId="0" applyNumberFormat="1" applyFont="1" applyFill="1" applyBorder="1" applyAlignment="1">
      <alignment vertical="center"/>
    </xf>
    <xf numFmtId="3" fontId="12" fillId="2" borderId="11" xfId="0" applyNumberFormat="1" applyFont="1" applyFill="1" applyBorder="1" applyAlignment="1">
      <alignment vertical="center"/>
    </xf>
    <xf numFmtId="9" fontId="14" fillId="2" borderId="11" xfId="0" applyNumberFormat="1" applyFont="1" applyFill="1" applyBorder="1"/>
    <xf numFmtId="0" fontId="12" fillId="2" borderId="11" xfId="0" applyNumberFormat="1" applyFont="1" applyFill="1" applyBorder="1" applyAlignment="1">
      <alignment vertical="center"/>
    </xf>
    <xf numFmtId="165" fontId="12" fillId="2" borderId="11" xfId="0" applyNumberFormat="1" applyFont="1" applyFill="1" applyBorder="1" applyAlignment="1">
      <alignment vertical="center"/>
    </xf>
    <xf numFmtId="165" fontId="12" fillId="7" borderId="11" xfId="0" applyNumberFormat="1" applyFont="1" applyFill="1" applyBorder="1" applyAlignment="1">
      <alignment vertical="center"/>
    </xf>
    <xf numFmtId="9" fontId="12" fillId="7" borderId="11" xfId="0" applyNumberFormat="1" applyFont="1" applyFill="1" applyBorder="1" applyAlignment="1">
      <alignment vertical="center"/>
    </xf>
    <xf numFmtId="0" fontId="11" fillId="8" borderId="11" xfId="0" applyFont="1" applyFill="1" applyBorder="1" applyAlignment="1">
      <alignment vertical="center"/>
    </xf>
    <xf numFmtId="49" fontId="15" fillId="8" borderId="11" xfId="0" applyNumberFormat="1" applyFont="1" applyFill="1" applyBorder="1" applyAlignment="1">
      <alignment vertical="center"/>
    </xf>
    <xf numFmtId="41" fontId="12" fillId="7" borderId="11" xfId="1" applyFont="1" applyFill="1" applyBorder="1" applyAlignment="1">
      <alignment vertical="center"/>
    </xf>
    <xf numFmtId="49" fontId="10" fillId="5" borderId="13" xfId="0" applyNumberFormat="1" applyFont="1" applyFill="1" applyBorder="1" applyAlignment="1">
      <alignment vertical="center"/>
    </xf>
    <xf numFmtId="0" fontId="10" fillId="5" borderId="14" xfId="0" applyFont="1" applyFill="1" applyBorder="1" applyAlignment="1">
      <alignment vertical="center"/>
    </xf>
    <xf numFmtId="164" fontId="10" fillId="5" borderId="15" xfId="0" applyNumberFormat="1" applyFont="1" applyFill="1" applyBorder="1" applyAlignment="1">
      <alignment vertical="center"/>
    </xf>
    <xf numFmtId="49" fontId="10" fillId="3" borderId="16" xfId="0" applyNumberFormat="1" applyFont="1" applyFill="1" applyBorder="1" applyAlignment="1">
      <alignment vertical="center"/>
    </xf>
    <xf numFmtId="164" fontId="10" fillId="3" borderId="17" xfId="0" applyNumberFormat="1" applyFont="1" applyFill="1" applyBorder="1" applyAlignment="1">
      <alignment vertical="center"/>
    </xf>
    <xf numFmtId="49" fontId="10" fillId="5" borderId="16" xfId="0" applyNumberFormat="1" applyFont="1" applyFill="1" applyBorder="1" applyAlignment="1">
      <alignment vertical="center"/>
    </xf>
    <xf numFmtId="164" fontId="10" fillId="5" borderId="17" xfId="0" applyNumberFormat="1" applyFont="1" applyFill="1" applyBorder="1" applyAlignment="1">
      <alignment vertical="center"/>
    </xf>
    <xf numFmtId="49" fontId="10" fillId="5" borderId="18" xfId="0" applyNumberFormat="1" applyFont="1" applyFill="1" applyBorder="1" applyAlignment="1">
      <alignment vertical="center"/>
    </xf>
    <xf numFmtId="0" fontId="10" fillId="5" borderId="19" xfId="0" applyFont="1" applyFill="1" applyBorder="1" applyAlignment="1">
      <alignment vertical="center"/>
    </xf>
    <xf numFmtId="164" fontId="10" fillId="5" borderId="20" xfId="0" applyNumberFormat="1" applyFont="1" applyFill="1" applyBorder="1" applyAlignment="1">
      <alignment vertical="center"/>
    </xf>
    <xf numFmtId="41" fontId="9" fillId="0" borderId="11" xfId="1" applyFont="1" applyBorder="1" applyAlignment="1">
      <alignment horizontal="right" vertical="center"/>
    </xf>
    <xf numFmtId="49" fontId="15" fillId="8" borderId="11" xfId="0" applyNumberFormat="1" applyFont="1" applyFill="1" applyBorder="1" applyAlignment="1">
      <alignment vertical="center"/>
    </xf>
    <xf numFmtId="49" fontId="2" fillId="2" borderId="11" xfId="0" applyNumberFormat="1" applyFont="1" applyFill="1" applyBorder="1" applyAlignment="1">
      <alignment wrapText="1"/>
    </xf>
    <xf numFmtId="0" fontId="2" fillId="2" borderId="11" xfId="0" applyFont="1" applyFill="1" applyBorder="1" applyAlignment="1">
      <alignment wrapText="1"/>
    </xf>
    <xf numFmtId="49" fontId="4" fillId="3" borderId="11" xfId="0" applyNumberFormat="1" applyFont="1" applyFill="1" applyBorder="1" applyAlignment="1">
      <alignment wrapText="1"/>
    </xf>
    <xf numFmtId="0" fontId="4" fillId="4" borderId="11" xfId="0" applyFont="1" applyFill="1" applyBorder="1" applyAlignment="1">
      <alignment wrapText="1"/>
    </xf>
    <xf numFmtId="49" fontId="2" fillId="2" borderId="11" xfId="0" applyNumberFormat="1" applyFont="1" applyFill="1" applyBorder="1" applyAlignment="1"/>
    <xf numFmtId="0" fontId="2" fillId="2" borderId="11" xfId="0" applyFont="1" applyFill="1" applyBorder="1" applyAlignment="1"/>
    <xf numFmtId="49" fontId="17" fillId="3" borderId="12" xfId="0" applyNumberFormat="1" applyFont="1" applyFill="1" applyBorder="1" applyAlignment="1">
      <alignment horizontal="center" vertical="center"/>
    </xf>
    <xf numFmtId="0" fontId="17" fillId="4" borderId="21" xfId="0" applyFont="1" applyFill="1" applyBorder="1" applyAlignment="1">
      <alignment horizontal="center" vertical="center"/>
    </xf>
    <xf numFmtId="0" fontId="17" fillId="4" borderId="22" xfId="0" applyFont="1" applyFill="1" applyBorder="1" applyAlignment="1">
      <alignment horizontal="center" vertical="center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651095</xdr:colOff>
      <xdr:row>0</xdr:row>
      <xdr:rowOff>166724</xdr:rowOff>
    </xdr:from>
    <xdr:to>
      <xdr:col>7</xdr:col>
      <xdr:colOff>952500</xdr:colOff>
      <xdr:row>7</xdr:row>
      <xdr:rowOff>4212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1095" y="166724"/>
          <a:ext cx="6712857" cy="11996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112"/>
  <sheetViews>
    <sheetView showGridLines="0" tabSelected="1" topLeftCell="B1" zoomScale="172" zoomScaleNormal="172" workbookViewId="0">
      <selection activeCell="D12" sqref="D12:D15"/>
    </sheetView>
  </sheetViews>
  <sheetFormatPr baseColWidth="10" defaultColWidth="10.85546875" defaultRowHeight="11.25" customHeight="1" x14ac:dyDescent="0.25"/>
  <cols>
    <col min="1" max="1" width="4.42578125" style="3" hidden="1" customWidth="1"/>
    <col min="2" max="2" width="10" style="3" customWidth="1"/>
    <col min="3" max="3" width="25.5703125" style="3" customWidth="1"/>
    <col min="4" max="4" width="22.5703125" style="3" customWidth="1"/>
    <col min="5" max="5" width="11.42578125" style="3" customWidth="1"/>
    <col min="6" max="6" width="15.7109375" style="3" customWidth="1"/>
    <col min="7" max="7" width="11" style="3" customWidth="1"/>
    <col min="8" max="8" width="15.85546875" style="3" customWidth="1"/>
    <col min="9" max="256" width="10.85546875" style="1" customWidth="1"/>
  </cols>
  <sheetData>
    <row r="1" spans="1:8" ht="15" customHeight="1" x14ac:dyDescent="0.25">
      <c r="A1" s="2"/>
      <c r="B1" s="39"/>
      <c r="C1" s="39"/>
      <c r="D1" s="39"/>
      <c r="E1" s="39"/>
      <c r="F1" s="39"/>
      <c r="G1" s="39"/>
      <c r="H1" s="39"/>
    </row>
    <row r="2" spans="1:8" ht="15" customHeight="1" x14ac:dyDescent="0.25">
      <c r="A2" s="2"/>
      <c r="B2" s="39"/>
      <c r="C2" s="39"/>
      <c r="D2" s="39"/>
      <c r="E2" s="39"/>
      <c r="F2" s="39"/>
      <c r="G2" s="39"/>
      <c r="H2" s="39"/>
    </row>
    <row r="3" spans="1:8" ht="15" customHeight="1" x14ac:dyDescent="0.25">
      <c r="A3" s="2"/>
      <c r="B3" s="39"/>
      <c r="C3" s="39"/>
      <c r="D3" s="39"/>
      <c r="E3" s="39"/>
      <c r="F3" s="39"/>
      <c r="G3" s="39"/>
      <c r="H3" s="39"/>
    </row>
    <row r="4" spans="1:8" ht="15" customHeight="1" x14ac:dyDescent="0.25">
      <c r="A4" s="2"/>
      <c r="B4" s="39"/>
      <c r="C4" s="39"/>
      <c r="D4" s="39"/>
      <c r="E4" s="39"/>
      <c r="F4" s="39"/>
      <c r="G4" s="39"/>
      <c r="H4" s="39"/>
    </row>
    <row r="5" spans="1:8" ht="15" customHeight="1" x14ac:dyDescent="0.25">
      <c r="A5" s="2"/>
      <c r="B5" s="39"/>
      <c r="C5" s="39"/>
      <c r="D5" s="39"/>
      <c r="E5" s="39"/>
      <c r="F5" s="39"/>
      <c r="G5" s="39"/>
      <c r="H5" s="39"/>
    </row>
    <row r="6" spans="1:8" ht="15" customHeight="1" x14ac:dyDescent="0.25">
      <c r="A6" s="2"/>
      <c r="B6" s="39"/>
      <c r="C6" s="39"/>
      <c r="D6" s="39"/>
      <c r="E6" s="39"/>
      <c r="F6" s="39"/>
      <c r="G6" s="39"/>
      <c r="H6" s="39"/>
    </row>
    <row r="7" spans="1:8" ht="15" customHeight="1" x14ac:dyDescent="0.25">
      <c r="A7" s="2"/>
      <c r="B7" s="39"/>
      <c r="C7" s="39"/>
      <c r="D7" s="39"/>
      <c r="E7" s="39"/>
      <c r="F7" s="39"/>
      <c r="G7" s="39"/>
      <c r="H7" s="39"/>
    </row>
    <row r="8" spans="1:8" ht="15" customHeight="1" x14ac:dyDescent="0.25">
      <c r="A8" s="2"/>
      <c r="B8" s="39"/>
      <c r="C8" s="39"/>
      <c r="D8" s="39"/>
      <c r="E8" s="39"/>
      <c r="F8" s="39"/>
      <c r="G8" s="39"/>
      <c r="H8" s="39"/>
    </row>
    <row r="9" spans="1:8" ht="12" customHeight="1" x14ac:dyDescent="0.25">
      <c r="A9" s="2"/>
      <c r="B9" s="39"/>
      <c r="C9" s="65" t="s">
        <v>0</v>
      </c>
      <c r="D9" s="66" t="s">
        <v>140</v>
      </c>
      <c r="E9" s="42"/>
      <c r="F9" s="126" t="s">
        <v>1</v>
      </c>
      <c r="G9" s="127"/>
      <c r="H9" s="16">
        <v>425000</v>
      </c>
    </row>
    <row r="10" spans="1:8" ht="15" x14ac:dyDescent="0.25">
      <c r="A10" s="2"/>
      <c r="B10" s="39"/>
      <c r="C10" s="10" t="s">
        <v>2</v>
      </c>
      <c r="D10" s="11" t="s">
        <v>3</v>
      </c>
      <c r="E10" s="42"/>
      <c r="F10" s="124" t="s">
        <v>4</v>
      </c>
      <c r="G10" s="125"/>
      <c r="H10" s="14" t="s">
        <v>5</v>
      </c>
    </row>
    <row r="11" spans="1:8" ht="12" customHeight="1" x14ac:dyDescent="0.25">
      <c r="A11" s="2"/>
      <c r="B11" s="39"/>
      <c r="C11" s="10" t="s">
        <v>6</v>
      </c>
      <c r="D11" s="12" t="s">
        <v>7</v>
      </c>
      <c r="E11" s="42"/>
      <c r="F11" s="124" t="s">
        <v>8</v>
      </c>
      <c r="G11" s="125"/>
      <c r="H11" s="15">
        <v>100</v>
      </c>
    </row>
    <row r="12" spans="1:8" ht="11.25" customHeight="1" x14ac:dyDescent="0.25">
      <c r="A12" s="2"/>
      <c r="B12" s="39"/>
      <c r="C12" s="10" t="s">
        <v>9</v>
      </c>
      <c r="D12" s="13" t="s">
        <v>141</v>
      </c>
      <c r="E12" s="42"/>
      <c r="F12" s="67" t="s">
        <v>10</v>
      </c>
      <c r="G12" s="68"/>
      <c r="H12" s="16">
        <f>+H11*H9</f>
        <v>42500000</v>
      </c>
    </row>
    <row r="13" spans="1:8" ht="11.25" customHeight="1" x14ac:dyDescent="0.25">
      <c r="A13" s="2"/>
      <c r="B13" s="39"/>
      <c r="C13" s="10" t="s">
        <v>11</v>
      </c>
      <c r="D13" s="13" t="s">
        <v>142</v>
      </c>
      <c r="E13" s="42"/>
      <c r="F13" s="124" t="s">
        <v>12</v>
      </c>
      <c r="G13" s="125"/>
      <c r="H13" s="17" t="s">
        <v>13</v>
      </c>
    </row>
    <row r="14" spans="1:8" ht="24.75" customHeight="1" x14ac:dyDescent="0.25">
      <c r="A14" s="2"/>
      <c r="B14" s="39"/>
      <c r="C14" s="10" t="s">
        <v>14</v>
      </c>
      <c r="D14" s="13" t="s">
        <v>142</v>
      </c>
      <c r="E14" s="42"/>
      <c r="F14" s="124" t="s">
        <v>15</v>
      </c>
      <c r="G14" s="125"/>
      <c r="H14" s="14" t="s">
        <v>5</v>
      </c>
    </row>
    <row r="15" spans="1:8" ht="23.25" customHeight="1" x14ac:dyDescent="0.25">
      <c r="A15" s="2"/>
      <c r="B15" s="39"/>
      <c r="C15" s="10" t="s">
        <v>16</v>
      </c>
      <c r="D15" s="13" t="s">
        <v>143</v>
      </c>
      <c r="E15" s="42"/>
      <c r="F15" s="128" t="s">
        <v>17</v>
      </c>
      <c r="G15" s="129"/>
      <c r="H15" s="18" t="s">
        <v>18</v>
      </c>
    </row>
    <row r="16" spans="1:8" ht="12" customHeight="1" x14ac:dyDescent="0.25">
      <c r="A16" s="2"/>
      <c r="B16" s="39"/>
      <c r="C16" s="55"/>
      <c r="D16" s="56"/>
      <c r="E16" s="42"/>
      <c r="F16" s="42"/>
      <c r="G16" s="42"/>
      <c r="H16" s="57"/>
    </row>
    <row r="17" spans="1:8" ht="12" customHeight="1" x14ac:dyDescent="0.25">
      <c r="A17" s="2"/>
      <c r="B17" s="39"/>
      <c r="C17" s="130" t="s">
        <v>19</v>
      </c>
      <c r="D17" s="131"/>
      <c r="E17" s="131"/>
      <c r="F17" s="131"/>
      <c r="G17" s="131"/>
      <c r="H17" s="132"/>
    </row>
    <row r="18" spans="1:8" ht="12" customHeight="1" x14ac:dyDescent="0.25">
      <c r="A18" s="2"/>
      <c r="B18" s="39"/>
      <c r="C18" s="42"/>
      <c r="D18" s="58"/>
      <c r="E18" s="58"/>
      <c r="F18" s="58"/>
      <c r="G18" s="42"/>
      <c r="H18" s="42"/>
    </row>
    <row r="19" spans="1:8" ht="12" customHeight="1" x14ac:dyDescent="0.25">
      <c r="A19" s="2"/>
      <c r="B19" s="39"/>
      <c r="C19" s="69" t="s">
        <v>20</v>
      </c>
      <c r="D19" s="43"/>
      <c r="E19" s="43"/>
      <c r="F19" s="43"/>
      <c r="G19" s="43"/>
      <c r="H19" s="43"/>
    </row>
    <row r="20" spans="1:8" ht="24" customHeight="1" x14ac:dyDescent="0.25">
      <c r="A20" s="2"/>
      <c r="B20" s="39"/>
      <c r="C20" s="70" t="s">
        <v>21</v>
      </c>
      <c r="D20" s="74" t="s">
        <v>22</v>
      </c>
      <c r="E20" s="74" t="s">
        <v>23</v>
      </c>
      <c r="F20" s="74" t="s">
        <v>24</v>
      </c>
      <c r="G20" s="74" t="s">
        <v>25</v>
      </c>
      <c r="H20" s="74" t="s">
        <v>26</v>
      </c>
    </row>
    <row r="21" spans="1:8" ht="12.75" customHeight="1" x14ac:dyDescent="0.25">
      <c r="A21" s="2"/>
      <c r="B21" s="39"/>
      <c r="C21" s="71" t="s">
        <v>27</v>
      </c>
      <c r="D21" s="19"/>
      <c r="E21" s="19"/>
      <c r="F21" s="19"/>
      <c r="G21" s="20"/>
      <c r="H21" s="20"/>
    </row>
    <row r="22" spans="1:8" ht="15" x14ac:dyDescent="0.25">
      <c r="A22" s="2"/>
      <c r="B22" s="39"/>
      <c r="C22" s="72" t="s">
        <v>28</v>
      </c>
      <c r="D22" s="19" t="s">
        <v>29</v>
      </c>
      <c r="E22" s="22">
        <v>41</v>
      </c>
      <c r="F22" s="22" t="s">
        <v>30</v>
      </c>
      <c r="G22" s="20">
        <v>35000</v>
      </c>
      <c r="H22" s="23">
        <f t="shared" ref="H22" si="0">E22*G22</f>
        <v>1435000</v>
      </c>
    </row>
    <row r="23" spans="1:8" ht="15" x14ac:dyDescent="0.25">
      <c r="A23" s="2"/>
      <c r="B23" s="39"/>
      <c r="C23" s="71" t="s">
        <v>31</v>
      </c>
      <c r="D23" s="19"/>
      <c r="E23" s="19"/>
      <c r="F23" s="19"/>
      <c r="G23" s="21"/>
      <c r="H23" s="21"/>
    </row>
    <row r="24" spans="1:8" ht="15" x14ac:dyDescent="0.25">
      <c r="A24" s="2"/>
      <c r="B24" s="39"/>
      <c r="C24" s="72" t="s">
        <v>32</v>
      </c>
      <c r="D24" s="19" t="s">
        <v>29</v>
      </c>
      <c r="E24" s="19">
        <v>1.6</v>
      </c>
      <c r="F24" s="19" t="s">
        <v>33</v>
      </c>
      <c r="G24" s="20">
        <v>35000</v>
      </c>
      <c r="H24" s="20">
        <f>E24*G24</f>
        <v>56000</v>
      </c>
    </row>
    <row r="25" spans="1:8" ht="25.5" x14ac:dyDescent="0.25">
      <c r="A25" s="2"/>
      <c r="B25" s="39"/>
      <c r="C25" s="73" t="s">
        <v>34</v>
      </c>
      <c r="D25" s="19" t="s">
        <v>29</v>
      </c>
      <c r="E25" s="19">
        <v>48</v>
      </c>
      <c r="F25" s="19" t="s">
        <v>35</v>
      </c>
      <c r="G25" s="20">
        <v>35000</v>
      </c>
      <c r="H25" s="20">
        <f>E25*G25</f>
        <v>1680000</v>
      </c>
    </row>
    <row r="26" spans="1:8" ht="15" x14ac:dyDescent="0.25">
      <c r="A26" s="2"/>
      <c r="B26" s="39"/>
      <c r="C26" s="72" t="s">
        <v>36</v>
      </c>
      <c r="D26" s="19" t="s">
        <v>29</v>
      </c>
      <c r="E26" s="19">
        <v>2</v>
      </c>
      <c r="F26" s="19" t="s">
        <v>35</v>
      </c>
      <c r="G26" s="20">
        <v>35000</v>
      </c>
      <c r="H26" s="20">
        <f>E26*G26</f>
        <v>70000</v>
      </c>
    </row>
    <row r="27" spans="1:8" ht="13.5" customHeight="1" x14ac:dyDescent="0.25">
      <c r="A27" s="2"/>
      <c r="B27" s="39"/>
      <c r="C27" s="72" t="s">
        <v>37</v>
      </c>
      <c r="D27" s="19" t="s">
        <v>29</v>
      </c>
      <c r="E27" s="19">
        <v>4.5</v>
      </c>
      <c r="F27" s="19" t="s">
        <v>38</v>
      </c>
      <c r="G27" s="20">
        <v>35000</v>
      </c>
      <c r="H27" s="20">
        <f>E27*G27</f>
        <v>157500</v>
      </c>
    </row>
    <row r="28" spans="1:8" ht="13.5" customHeight="1" x14ac:dyDescent="0.25">
      <c r="A28" s="2"/>
      <c r="B28" s="39"/>
      <c r="C28" s="71" t="s">
        <v>39</v>
      </c>
      <c r="D28" s="19" t="s">
        <v>29</v>
      </c>
      <c r="E28" s="19"/>
      <c r="F28" s="19"/>
      <c r="G28" s="20"/>
      <c r="H28" s="20"/>
    </row>
    <row r="29" spans="1:8" ht="13.5" customHeight="1" x14ac:dyDescent="0.25">
      <c r="A29" s="2"/>
      <c r="B29" s="39"/>
      <c r="C29" s="72" t="s">
        <v>40</v>
      </c>
      <c r="D29" s="19" t="s">
        <v>29</v>
      </c>
      <c r="E29" s="19">
        <v>10</v>
      </c>
      <c r="F29" s="19" t="s">
        <v>41</v>
      </c>
      <c r="G29" s="20">
        <v>35000</v>
      </c>
      <c r="H29" s="20">
        <f>+E29*G29</f>
        <v>350000</v>
      </c>
    </row>
    <row r="30" spans="1:8" ht="13.5" customHeight="1" x14ac:dyDescent="0.25">
      <c r="A30" s="2"/>
      <c r="B30" s="39"/>
      <c r="C30" s="71" t="s">
        <v>42</v>
      </c>
      <c r="D30" s="19" t="s">
        <v>29</v>
      </c>
      <c r="E30" s="19"/>
      <c r="F30" s="19"/>
      <c r="G30" s="20"/>
      <c r="H30" s="20"/>
    </row>
    <row r="31" spans="1:8" ht="13.5" customHeight="1" x14ac:dyDescent="0.25">
      <c r="A31" s="2"/>
      <c r="B31" s="39"/>
      <c r="C31" s="72" t="s">
        <v>43</v>
      </c>
      <c r="D31" s="19" t="s">
        <v>29</v>
      </c>
      <c r="E31" s="24">
        <v>160</v>
      </c>
      <c r="F31" s="19" t="s">
        <v>44</v>
      </c>
      <c r="G31" s="20">
        <v>35000</v>
      </c>
      <c r="H31" s="20">
        <f>+E31*G31</f>
        <v>5600000</v>
      </c>
    </row>
    <row r="32" spans="1:8" ht="12.75" customHeight="1" x14ac:dyDescent="0.25">
      <c r="A32" s="2"/>
      <c r="B32" s="39"/>
      <c r="C32" s="73" t="s">
        <v>45</v>
      </c>
      <c r="D32" s="19" t="s">
        <v>29</v>
      </c>
      <c r="E32" s="25">
        <v>40</v>
      </c>
      <c r="F32" s="19" t="s">
        <v>46</v>
      </c>
      <c r="G32" s="122">
        <v>35000</v>
      </c>
      <c r="H32" s="20">
        <f>G32*E32</f>
        <v>1400000</v>
      </c>
    </row>
    <row r="33" spans="1:256" ht="12.75" customHeight="1" x14ac:dyDescent="0.25">
      <c r="A33" s="2"/>
      <c r="B33" s="39"/>
      <c r="C33" s="78" t="s">
        <v>47</v>
      </c>
      <c r="D33" s="75"/>
      <c r="E33" s="75"/>
      <c r="F33" s="75"/>
      <c r="G33" s="76"/>
      <c r="H33" s="77">
        <f>SUM(H21:H32)</f>
        <v>10748500</v>
      </c>
    </row>
    <row r="34" spans="1:256" ht="12" customHeight="1" x14ac:dyDescent="0.25">
      <c r="A34" s="2"/>
      <c r="B34" s="39"/>
      <c r="C34" s="42"/>
      <c r="D34" s="42"/>
      <c r="E34" s="42"/>
      <c r="F34" s="42"/>
      <c r="G34" s="59"/>
      <c r="H34" s="59"/>
    </row>
    <row r="35" spans="1:256" ht="12" customHeight="1" x14ac:dyDescent="0.25">
      <c r="A35" s="2"/>
      <c r="B35" s="39"/>
      <c r="C35" s="69" t="s">
        <v>48</v>
      </c>
      <c r="D35" s="44"/>
      <c r="E35" s="44"/>
      <c r="F35" s="44"/>
      <c r="G35" s="43"/>
      <c r="H35" s="43"/>
    </row>
    <row r="36" spans="1:256" ht="24" customHeight="1" x14ac:dyDescent="0.25">
      <c r="A36" s="2"/>
      <c r="B36" s="39"/>
      <c r="C36" s="78" t="s">
        <v>21</v>
      </c>
      <c r="D36" s="74" t="s">
        <v>22</v>
      </c>
      <c r="E36" s="74" t="s">
        <v>23</v>
      </c>
      <c r="F36" s="80" t="s">
        <v>24</v>
      </c>
      <c r="G36" s="74" t="s">
        <v>25</v>
      </c>
      <c r="H36" s="80" t="s">
        <v>26</v>
      </c>
    </row>
    <row r="37" spans="1:256" ht="12" customHeight="1" x14ac:dyDescent="0.25">
      <c r="A37" s="2"/>
      <c r="B37" s="39"/>
      <c r="C37" s="79" t="s">
        <v>49</v>
      </c>
      <c r="D37" s="81"/>
      <c r="E37" s="81"/>
      <c r="F37" s="81"/>
      <c r="G37" s="79"/>
      <c r="H37" s="79"/>
    </row>
    <row r="38" spans="1:256" s="5" customFormat="1" ht="12" customHeight="1" x14ac:dyDescent="0.25">
      <c r="A38" s="41"/>
      <c r="B38" s="45"/>
      <c r="C38" s="78" t="s">
        <v>50</v>
      </c>
      <c r="D38" s="82"/>
      <c r="E38" s="82"/>
      <c r="F38" s="82"/>
      <c r="G38" s="83"/>
      <c r="H38" s="83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  <c r="IU38" s="4"/>
      <c r="IV38" s="4"/>
    </row>
    <row r="39" spans="1:256" s="5" customFormat="1" ht="12" customHeight="1" x14ac:dyDescent="0.25">
      <c r="A39" s="41"/>
      <c r="B39" s="45"/>
      <c r="C39" s="60"/>
      <c r="D39" s="60"/>
      <c r="E39" s="60"/>
      <c r="F39" s="60"/>
      <c r="G39" s="61"/>
      <c r="H39" s="61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  <c r="DS39" s="4"/>
      <c r="DT39" s="4"/>
      <c r="DU39" s="4"/>
      <c r="DV39" s="4"/>
      <c r="DW39" s="4"/>
      <c r="DX39" s="4"/>
      <c r="DY39" s="4"/>
      <c r="DZ39" s="4"/>
      <c r="EA39" s="4"/>
      <c r="EB39" s="4"/>
      <c r="EC39" s="4"/>
      <c r="ED39" s="4"/>
      <c r="EE39" s="4"/>
      <c r="EF39" s="4"/>
      <c r="EG39" s="4"/>
      <c r="EH39" s="4"/>
      <c r="EI39" s="4"/>
      <c r="EJ39" s="4"/>
      <c r="EK39" s="4"/>
      <c r="EL39" s="4"/>
      <c r="EM39" s="4"/>
      <c r="EN39" s="4"/>
      <c r="EO39" s="4"/>
      <c r="EP39" s="4"/>
      <c r="EQ39" s="4"/>
      <c r="ER39" s="4"/>
      <c r="ES39" s="4"/>
      <c r="ET39" s="4"/>
      <c r="EU39" s="4"/>
      <c r="EV39" s="4"/>
      <c r="EW39" s="4"/>
      <c r="EX39" s="4"/>
      <c r="EY39" s="4"/>
      <c r="EZ39" s="4"/>
      <c r="FA39" s="4"/>
      <c r="FB39" s="4"/>
      <c r="FC39" s="4"/>
      <c r="FD39" s="4"/>
      <c r="FE39" s="4"/>
      <c r="FF39" s="4"/>
      <c r="FG39" s="4"/>
      <c r="FH39" s="4"/>
      <c r="FI39" s="4"/>
      <c r="FJ39" s="4"/>
      <c r="FK39" s="4"/>
      <c r="FL39" s="4"/>
      <c r="FM39" s="4"/>
      <c r="FN39" s="4"/>
      <c r="FO39" s="4"/>
      <c r="FP39" s="4"/>
      <c r="FQ39" s="4"/>
      <c r="FR39" s="4"/>
      <c r="FS39" s="4"/>
      <c r="FT39" s="4"/>
      <c r="FU39" s="4"/>
      <c r="FV39" s="4"/>
      <c r="FW39" s="4"/>
      <c r="FX39" s="4"/>
      <c r="FY39" s="4"/>
      <c r="FZ39" s="4"/>
      <c r="GA39" s="4"/>
      <c r="GB39" s="4"/>
      <c r="GC39" s="4"/>
      <c r="GD39" s="4"/>
      <c r="GE39" s="4"/>
      <c r="GF39" s="4"/>
      <c r="GG39" s="4"/>
      <c r="GH39" s="4"/>
      <c r="GI39" s="4"/>
      <c r="GJ39" s="4"/>
      <c r="GK39" s="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4"/>
      <c r="IF39" s="4"/>
      <c r="IG39" s="4"/>
      <c r="IH39" s="4"/>
      <c r="II39" s="4"/>
      <c r="IJ39" s="4"/>
      <c r="IK39" s="4"/>
      <c r="IL39" s="4"/>
      <c r="IM39" s="4"/>
      <c r="IN39" s="4"/>
      <c r="IO39" s="4"/>
      <c r="IP39" s="4"/>
      <c r="IQ39" s="4"/>
      <c r="IR39" s="4"/>
      <c r="IS39" s="4"/>
      <c r="IT39" s="4"/>
      <c r="IU39" s="4"/>
      <c r="IV39" s="4"/>
    </row>
    <row r="40" spans="1:256" s="5" customFormat="1" ht="12" customHeight="1" x14ac:dyDescent="0.25">
      <c r="A40" s="41"/>
      <c r="B40" s="45"/>
      <c r="C40" s="69" t="s">
        <v>51</v>
      </c>
      <c r="D40" s="62"/>
      <c r="E40" s="62"/>
      <c r="F40" s="62"/>
      <c r="G40" s="63"/>
      <c r="H40" s="63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  <c r="IU40" s="4"/>
      <c r="IV40" s="4"/>
    </row>
    <row r="41" spans="1:256" ht="24" customHeight="1" x14ac:dyDescent="0.25">
      <c r="A41" s="2"/>
      <c r="B41" s="39"/>
      <c r="C41" s="78" t="s">
        <v>21</v>
      </c>
      <c r="D41" s="80" t="s">
        <v>22</v>
      </c>
      <c r="E41" s="80" t="s">
        <v>23</v>
      </c>
      <c r="F41" s="80" t="s">
        <v>24</v>
      </c>
      <c r="G41" s="74" t="s">
        <v>25</v>
      </c>
      <c r="H41" s="80" t="s">
        <v>26</v>
      </c>
    </row>
    <row r="42" spans="1:256" ht="12.75" customHeight="1" x14ac:dyDescent="0.25">
      <c r="A42" s="2"/>
      <c r="B42" s="39"/>
      <c r="C42" s="26" t="s">
        <v>52</v>
      </c>
      <c r="D42" s="19" t="s">
        <v>53</v>
      </c>
      <c r="E42" s="22">
        <v>3.3</v>
      </c>
      <c r="F42" s="22" t="s">
        <v>33</v>
      </c>
      <c r="G42" s="20">
        <v>195000</v>
      </c>
      <c r="H42" s="23">
        <f>E42*G42</f>
        <v>643500</v>
      </c>
    </row>
    <row r="43" spans="1:256" s="5" customFormat="1" ht="12.75" customHeight="1" x14ac:dyDescent="0.25">
      <c r="A43" s="41"/>
      <c r="B43" s="45"/>
      <c r="C43" s="78" t="s">
        <v>54</v>
      </c>
      <c r="D43" s="82"/>
      <c r="E43" s="82"/>
      <c r="F43" s="82"/>
      <c r="G43" s="83"/>
      <c r="H43" s="77">
        <f>SUM(H42:H42)</f>
        <v>643500</v>
      </c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</row>
    <row r="44" spans="1:256" s="5" customFormat="1" ht="12" customHeight="1" x14ac:dyDescent="0.25">
      <c r="A44" s="41"/>
      <c r="B44" s="45"/>
      <c r="C44" s="60"/>
      <c r="D44" s="60"/>
      <c r="E44" s="60"/>
      <c r="F44" s="60"/>
      <c r="G44" s="61"/>
      <c r="H44" s="61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</row>
    <row r="45" spans="1:256" s="5" customFormat="1" ht="12" customHeight="1" x14ac:dyDescent="0.25">
      <c r="A45" s="41"/>
      <c r="B45" s="45"/>
      <c r="C45" s="69" t="s">
        <v>55</v>
      </c>
      <c r="D45" s="62"/>
      <c r="E45" s="62"/>
      <c r="F45" s="62"/>
      <c r="G45" s="63"/>
      <c r="H45" s="63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</row>
    <row r="46" spans="1:256" s="5" customFormat="1" ht="24" customHeight="1" x14ac:dyDescent="0.25">
      <c r="A46" s="41"/>
      <c r="B46" s="45"/>
      <c r="C46" s="65" t="s">
        <v>56</v>
      </c>
      <c r="D46" s="74" t="s">
        <v>57</v>
      </c>
      <c r="E46" s="74" t="s">
        <v>58</v>
      </c>
      <c r="F46" s="74" t="s">
        <v>24</v>
      </c>
      <c r="G46" s="74" t="s">
        <v>25</v>
      </c>
      <c r="H46" s="74" t="s">
        <v>26</v>
      </c>
      <c r="I46" s="4"/>
      <c r="J46" s="4"/>
      <c r="K46" s="4"/>
      <c r="L46" s="9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</row>
    <row r="47" spans="1:256" ht="12.75" customHeight="1" x14ac:dyDescent="0.25">
      <c r="A47" s="2"/>
      <c r="B47" s="39"/>
      <c r="C47" s="26" t="s">
        <v>59</v>
      </c>
      <c r="D47" s="19" t="s">
        <v>60</v>
      </c>
      <c r="E47" s="25">
        <v>25000</v>
      </c>
      <c r="F47" s="22" t="s">
        <v>61</v>
      </c>
      <c r="G47" s="27">
        <v>220</v>
      </c>
      <c r="H47" s="28">
        <f>E47*G47</f>
        <v>5500000</v>
      </c>
      <c r="L47" s="3"/>
    </row>
    <row r="48" spans="1:256" ht="12.75" customHeight="1" x14ac:dyDescent="0.25">
      <c r="A48" s="2"/>
      <c r="B48" s="39"/>
      <c r="C48" s="26" t="s">
        <v>62</v>
      </c>
      <c r="D48" s="19" t="s">
        <v>63</v>
      </c>
      <c r="E48" s="25">
        <v>13120</v>
      </c>
      <c r="F48" s="22" t="s">
        <v>61</v>
      </c>
      <c r="G48" s="28">
        <v>60</v>
      </c>
      <c r="H48" s="28">
        <f t="shared" ref="H48:H74" si="1">E48*G48</f>
        <v>787200</v>
      </c>
      <c r="L48" s="3"/>
    </row>
    <row r="49" spans="1:8" ht="12.75" customHeight="1" x14ac:dyDescent="0.25">
      <c r="A49" s="2"/>
      <c r="B49" s="39"/>
      <c r="C49" s="26" t="s">
        <v>64</v>
      </c>
      <c r="D49" s="19" t="s">
        <v>65</v>
      </c>
      <c r="E49" s="25">
        <f>1.8*30000/1333</f>
        <v>40.510127531882972</v>
      </c>
      <c r="F49" s="22" t="s">
        <v>66</v>
      </c>
      <c r="G49" s="27">
        <v>4800</v>
      </c>
      <c r="H49" s="28">
        <f t="shared" si="1"/>
        <v>194448.61215303827</v>
      </c>
    </row>
    <row r="50" spans="1:8" ht="12.75" customHeight="1" x14ac:dyDescent="0.25">
      <c r="A50" s="2"/>
      <c r="B50" s="39"/>
      <c r="C50" s="26" t="s">
        <v>67</v>
      </c>
      <c r="D50" s="19" t="s">
        <v>65</v>
      </c>
      <c r="E50" s="25">
        <v>1000</v>
      </c>
      <c r="F50" s="22" t="s">
        <v>68</v>
      </c>
      <c r="G50" s="27">
        <v>2900</v>
      </c>
      <c r="H50" s="28">
        <f t="shared" si="1"/>
        <v>2900000</v>
      </c>
    </row>
    <row r="51" spans="1:8" ht="12.75" customHeight="1" x14ac:dyDescent="0.25">
      <c r="A51" s="2"/>
      <c r="B51" s="39"/>
      <c r="C51" s="26" t="s">
        <v>69</v>
      </c>
      <c r="D51" s="19" t="s">
        <v>65</v>
      </c>
      <c r="E51" s="25">
        <v>50</v>
      </c>
      <c r="F51" s="22" t="s">
        <v>68</v>
      </c>
      <c r="G51" s="27">
        <v>2900</v>
      </c>
      <c r="H51" s="28">
        <f t="shared" si="1"/>
        <v>145000</v>
      </c>
    </row>
    <row r="52" spans="1:8" ht="12.75" customHeight="1" x14ac:dyDescent="0.25">
      <c r="A52" s="2"/>
      <c r="B52" s="39"/>
      <c r="C52" s="26" t="s">
        <v>70</v>
      </c>
      <c r="D52" s="19" t="s">
        <v>65</v>
      </c>
      <c r="E52" s="25">
        <v>100</v>
      </c>
      <c r="F52" s="22" t="s">
        <v>68</v>
      </c>
      <c r="G52" s="27">
        <v>2900</v>
      </c>
      <c r="H52" s="28">
        <f t="shared" si="1"/>
        <v>290000</v>
      </c>
    </row>
    <row r="53" spans="1:8" ht="12.75" customHeight="1" x14ac:dyDescent="0.25">
      <c r="A53" s="2"/>
      <c r="B53" s="39"/>
      <c r="C53" s="26" t="s">
        <v>71</v>
      </c>
      <c r="D53" s="19" t="s">
        <v>72</v>
      </c>
      <c r="E53" s="25">
        <v>2.5</v>
      </c>
      <c r="F53" s="22" t="s">
        <v>73</v>
      </c>
      <c r="G53" s="27">
        <v>2900</v>
      </c>
      <c r="H53" s="28">
        <f t="shared" si="1"/>
        <v>7250</v>
      </c>
    </row>
    <row r="54" spans="1:8" ht="12.75" customHeight="1" x14ac:dyDescent="0.25">
      <c r="A54" s="2"/>
      <c r="B54" s="39"/>
      <c r="C54" s="29" t="s">
        <v>74</v>
      </c>
      <c r="D54" s="19" t="s">
        <v>75</v>
      </c>
      <c r="E54" s="25">
        <v>6.56</v>
      </c>
      <c r="F54" s="19" t="s">
        <v>33</v>
      </c>
      <c r="G54" s="28">
        <v>145000</v>
      </c>
      <c r="H54" s="28">
        <f t="shared" si="1"/>
        <v>951200</v>
      </c>
    </row>
    <row r="55" spans="1:8" ht="12.75" customHeight="1" x14ac:dyDescent="0.25">
      <c r="A55" s="2"/>
      <c r="B55" s="39"/>
      <c r="C55" s="30" t="s">
        <v>76</v>
      </c>
      <c r="D55" s="19"/>
      <c r="E55" s="19"/>
      <c r="F55" s="19"/>
      <c r="G55" s="28"/>
      <c r="H55" s="28"/>
    </row>
    <row r="56" spans="1:8" ht="12.75" customHeight="1" x14ac:dyDescent="0.25">
      <c r="A56" s="2"/>
      <c r="B56" s="39"/>
      <c r="C56" s="31" t="s">
        <v>77</v>
      </c>
      <c r="D56" s="22" t="s">
        <v>78</v>
      </c>
      <c r="E56" s="22">
        <f>80/2</f>
        <v>40</v>
      </c>
      <c r="F56" s="19" t="s">
        <v>33</v>
      </c>
      <c r="G56" s="27">
        <v>12000</v>
      </c>
      <c r="H56" s="28">
        <f t="shared" si="1"/>
        <v>480000</v>
      </c>
    </row>
    <row r="57" spans="1:8" ht="12.75" customHeight="1" x14ac:dyDescent="0.25">
      <c r="A57" s="2"/>
      <c r="B57" s="39"/>
      <c r="C57" s="32" t="s">
        <v>79</v>
      </c>
      <c r="D57" s="19" t="s">
        <v>65</v>
      </c>
      <c r="E57" s="22">
        <v>1000</v>
      </c>
      <c r="F57" s="19" t="s">
        <v>61</v>
      </c>
      <c r="G57" s="27">
        <v>1140</v>
      </c>
      <c r="H57" s="28">
        <f t="shared" si="1"/>
        <v>1140000</v>
      </c>
    </row>
    <row r="58" spans="1:8" ht="12.75" customHeight="1" x14ac:dyDescent="0.25">
      <c r="A58" s="2"/>
      <c r="B58" s="39"/>
      <c r="C58" s="32" t="s">
        <v>80</v>
      </c>
      <c r="D58" s="19" t="s">
        <v>65</v>
      </c>
      <c r="E58" s="25">
        <v>500</v>
      </c>
      <c r="F58" s="22" t="s">
        <v>66</v>
      </c>
      <c r="G58" s="27">
        <v>1780</v>
      </c>
      <c r="H58" s="28">
        <f t="shared" si="1"/>
        <v>890000</v>
      </c>
    </row>
    <row r="59" spans="1:8" ht="12.75" customHeight="1" x14ac:dyDescent="0.25">
      <c r="A59" s="2"/>
      <c r="B59" s="39"/>
      <c r="C59" s="32" t="s">
        <v>81</v>
      </c>
      <c r="D59" s="19" t="s">
        <v>65</v>
      </c>
      <c r="E59" s="22">
        <v>500</v>
      </c>
      <c r="F59" s="22" t="s">
        <v>66</v>
      </c>
      <c r="G59" s="27">
        <v>1720</v>
      </c>
      <c r="H59" s="28">
        <f t="shared" si="1"/>
        <v>860000</v>
      </c>
    </row>
    <row r="60" spans="1:8" ht="12.75" customHeight="1" x14ac:dyDescent="0.25">
      <c r="A60" s="2"/>
      <c r="B60" s="39"/>
      <c r="C60" s="32" t="s">
        <v>82</v>
      </c>
      <c r="D60" s="19" t="s">
        <v>65</v>
      </c>
      <c r="E60" s="22">
        <v>400</v>
      </c>
      <c r="F60" s="22" t="s">
        <v>66</v>
      </c>
      <c r="G60" s="27">
        <v>1100</v>
      </c>
      <c r="H60" s="28">
        <f t="shared" si="1"/>
        <v>440000</v>
      </c>
    </row>
    <row r="61" spans="1:8" ht="12.75" customHeight="1" x14ac:dyDescent="0.25">
      <c r="A61" s="2"/>
      <c r="B61" s="39"/>
      <c r="C61" s="32" t="s">
        <v>83</v>
      </c>
      <c r="D61" s="19" t="s">
        <v>65</v>
      </c>
      <c r="E61" s="22">
        <v>200</v>
      </c>
      <c r="F61" s="22" t="s">
        <v>66</v>
      </c>
      <c r="G61" s="27">
        <v>1500</v>
      </c>
      <c r="H61" s="28">
        <f t="shared" si="1"/>
        <v>300000</v>
      </c>
    </row>
    <row r="62" spans="1:8" ht="12.75" customHeight="1" x14ac:dyDescent="0.25">
      <c r="A62" s="2"/>
      <c r="B62" s="39"/>
      <c r="C62" s="32" t="s">
        <v>84</v>
      </c>
      <c r="D62" s="19" t="s">
        <v>65</v>
      </c>
      <c r="E62" s="22">
        <v>25</v>
      </c>
      <c r="F62" s="19" t="s">
        <v>85</v>
      </c>
      <c r="G62" s="27">
        <v>1900</v>
      </c>
      <c r="H62" s="28">
        <f t="shared" si="1"/>
        <v>47500</v>
      </c>
    </row>
    <row r="63" spans="1:8" ht="12.75" customHeight="1" x14ac:dyDescent="0.25">
      <c r="A63" s="2"/>
      <c r="B63" s="39"/>
      <c r="C63" s="32" t="s">
        <v>86</v>
      </c>
      <c r="D63" s="22" t="s">
        <v>87</v>
      </c>
      <c r="E63" s="22">
        <v>1</v>
      </c>
      <c r="F63" s="19" t="s">
        <v>88</v>
      </c>
      <c r="G63" s="27">
        <v>142000</v>
      </c>
      <c r="H63" s="28">
        <f t="shared" si="1"/>
        <v>142000</v>
      </c>
    </row>
    <row r="64" spans="1:8" ht="12.75" customHeight="1" x14ac:dyDescent="0.25">
      <c r="A64" s="2"/>
      <c r="B64" s="39"/>
      <c r="C64" s="32" t="s">
        <v>89</v>
      </c>
      <c r="D64" s="22" t="s">
        <v>87</v>
      </c>
      <c r="E64" s="22">
        <v>0.5</v>
      </c>
      <c r="F64" s="19" t="s">
        <v>88</v>
      </c>
      <c r="G64" s="27">
        <v>187000</v>
      </c>
      <c r="H64" s="28">
        <f t="shared" si="1"/>
        <v>93500</v>
      </c>
    </row>
    <row r="65" spans="1:256" ht="12.75" customHeight="1" x14ac:dyDescent="0.25">
      <c r="A65" s="2"/>
      <c r="B65" s="39"/>
      <c r="C65" s="32" t="s">
        <v>90</v>
      </c>
      <c r="D65" s="22" t="s">
        <v>87</v>
      </c>
      <c r="E65" s="22">
        <v>0.5</v>
      </c>
      <c r="F65" s="19" t="s">
        <v>88</v>
      </c>
      <c r="G65" s="27">
        <v>11000</v>
      </c>
      <c r="H65" s="28">
        <f t="shared" si="1"/>
        <v>5500</v>
      </c>
    </row>
    <row r="66" spans="1:256" ht="12.75" customHeight="1" x14ac:dyDescent="0.25">
      <c r="A66" s="2"/>
      <c r="B66" s="39"/>
      <c r="C66" s="30" t="s">
        <v>91</v>
      </c>
      <c r="D66" s="19"/>
      <c r="E66" s="19"/>
      <c r="F66" s="19"/>
      <c r="G66" s="28"/>
      <c r="H66" s="28"/>
    </row>
    <row r="67" spans="1:256" ht="12.75" customHeight="1" x14ac:dyDescent="0.25">
      <c r="A67" s="2"/>
      <c r="B67" s="39"/>
      <c r="C67" s="32" t="s">
        <v>133</v>
      </c>
      <c r="D67" s="19" t="s">
        <v>65</v>
      </c>
      <c r="E67" s="22">
        <v>1</v>
      </c>
      <c r="F67" s="19" t="s">
        <v>92</v>
      </c>
      <c r="G67" s="20">
        <v>170000</v>
      </c>
      <c r="H67" s="28">
        <f t="shared" si="1"/>
        <v>170000</v>
      </c>
    </row>
    <row r="68" spans="1:256" ht="12.75" customHeight="1" x14ac:dyDescent="0.25">
      <c r="A68" s="2"/>
      <c r="B68" s="39"/>
      <c r="C68" s="33" t="s">
        <v>134</v>
      </c>
      <c r="D68" s="34" t="s">
        <v>93</v>
      </c>
      <c r="E68" s="35">
        <v>1</v>
      </c>
      <c r="F68" s="19" t="s">
        <v>5</v>
      </c>
      <c r="G68" s="16">
        <v>82000</v>
      </c>
      <c r="H68" s="28">
        <f t="shared" si="1"/>
        <v>82000</v>
      </c>
    </row>
    <row r="69" spans="1:256" ht="12.75" customHeight="1" x14ac:dyDescent="0.25">
      <c r="A69" s="2"/>
      <c r="B69" s="39"/>
      <c r="C69" s="33" t="s">
        <v>135</v>
      </c>
      <c r="D69" s="34" t="s">
        <v>93</v>
      </c>
      <c r="E69" s="35">
        <v>1</v>
      </c>
      <c r="F69" s="34" t="s">
        <v>61</v>
      </c>
      <c r="G69" s="23">
        <v>78000</v>
      </c>
      <c r="H69" s="28">
        <f t="shared" si="1"/>
        <v>78000</v>
      </c>
    </row>
    <row r="70" spans="1:256" ht="12.75" customHeight="1" x14ac:dyDescent="0.25">
      <c r="A70" s="2"/>
      <c r="B70" s="39"/>
      <c r="C70" s="30" t="s">
        <v>94</v>
      </c>
      <c r="D70" s="19"/>
      <c r="E70" s="19"/>
      <c r="F70" s="19"/>
      <c r="G70" s="23"/>
      <c r="H70" s="28"/>
    </row>
    <row r="71" spans="1:256" ht="12.75" customHeight="1" x14ac:dyDescent="0.25">
      <c r="A71" s="2"/>
      <c r="B71" s="39"/>
      <c r="C71" s="32" t="s">
        <v>136</v>
      </c>
      <c r="D71" s="22" t="s">
        <v>93</v>
      </c>
      <c r="E71" s="22">
        <v>1</v>
      </c>
      <c r="F71" s="19" t="s">
        <v>95</v>
      </c>
      <c r="G71" s="20">
        <v>120000</v>
      </c>
      <c r="H71" s="28">
        <f t="shared" si="1"/>
        <v>120000</v>
      </c>
    </row>
    <row r="72" spans="1:256" ht="12.75" customHeight="1" x14ac:dyDescent="0.25">
      <c r="A72" s="2"/>
      <c r="B72" s="39"/>
      <c r="C72" s="32" t="s">
        <v>137</v>
      </c>
      <c r="D72" s="22" t="s">
        <v>93</v>
      </c>
      <c r="E72" s="22">
        <v>2</v>
      </c>
      <c r="F72" s="19" t="s">
        <v>95</v>
      </c>
      <c r="G72" s="20">
        <v>13000</v>
      </c>
      <c r="H72" s="28">
        <f t="shared" si="1"/>
        <v>26000</v>
      </c>
    </row>
    <row r="73" spans="1:256" ht="12.75" customHeight="1" x14ac:dyDescent="0.25">
      <c r="A73" s="2"/>
      <c r="B73" s="39"/>
      <c r="C73" s="32" t="s">
        <v>138</v>
      </c>
      <c r="D73" s="22" t="s">
        <v>96</v>
      </c>
      <c r="E73" s="22">
        <v>4</v>
      </c>
      <c r="F73" s="19" t="s">
        <v>95</v>
      </c>
      <c r="G73" s="20">
        <v>51000</v>
      </c>
      <c r="H73" s="28">
        <f t="shared" si="1"/>
        <v>204000</v>
      </c>
    </row>
    <row r="74" spans="1:256" ht="12.75" customHeight="1" x14ac:dyDescent="0.25">
      <c r="A74" s="2"/>
      <c r="B74" s="39"/>
      <c r="C74" s="32" t="s">
        <v>139</v>
      </c>
      <c r="D74" s="22" t="s">
        <v>93</v>
      </c>
      <c r="E74" s="22">
        <v>1</v>
      </c>
      <c r="F74" s="19" t="s">
        <v>95</v>
      </c>
      <c r="G74" s="20">
        <v>90000</v>
      </c>
      <c r="H74" s="28">
        <f t="shared" si="1"/>
        <v>90000</v>
      </c>
    </row>
    <row r="75" spans="1:256" s="5" customFormat="1" ht="13.5" customHeight="1" x14ac:dyDescent="0.25">
      <c r="A75" s="41"/>
      <c r="B75" s="45"/>
      <c r="C75" s="78" t="s">
        <v>97</v>
      </c>
      <c r="D75" s="82"/>
      <c r="E75" s="82"/>
      <c r="F75" s="82"/>
      <c r="G75" s="83"/>
      <c r="H75" s="77">
        <f>SUM(H47:H74)</f>
        <v>15943598.612153038</v>
      </c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  <c r="BO75" s="4"/>
      <c r="BP75" s="4"/>
      <c r="BQ75" s="4"/>
      <c r="BR75" s="4"/>
      <c r="BS75" s="4"/>
      <c r="BT75" s="4"/>
      <c r="BU75" s="4"/>
      <c r="BV75" s="4"/>
      <c r="BW75" s="4"/>
      <c r="BX75" s="4"/>
      <c r="BY75" s="4"/>
      <c r="BZ75" s="4"/>
      <c r="CA75" s="4"/>
      <c r="CB75" s="4"/>
      <c r="CC75" s="4"/>
      <c r="CD75" s="4"/>
      <c r="CE75" s="4"/>
      <c r="CF75" s="4"/>
      <c r="CG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4"/>
      <c r="CW75" s="4"/>
      <c r="CX75" s="4"/>
      <c r="CY75" s="4"/>
      <c r="CZ75" s="4"/>
      <c r="DA75" s="4"/>
      <c r="DB75" s="4"/>
      <c r="DC75" s="4"/>
      <c r="DD75" s="4"/>
      <c r="DE75" s="4"/>
      <c r="DF75" s="4"/>
      <c r="DG75" s="4"/>
      <c r="DH75" s="4"/>
      <c r="DI75" s="4"/>
      <c r="DJ75" s="4"/>
      <c r="DK75" s="4"/>
      <c r="DL75" s="4"/>
      <c r="DM75" s="4"/>
      <c r="DN75" s="4"/>
      <c r="DO75" s="4"/>
      <c r="DP75" s="4"/>
      <c r="DQ75" s="4"/>
      <c r="DR75" s="4"/>
      <c r="DS75" s="4"/>
      <c r="DT75" s="4"/>
      <c r="DU75" s="4"/>
      <c r="DV75" s="4"/>
      <c r="DW75" s="4"/>
      <c r="DX75" s="4"/>
      <c r="DY75" s="4"/>
      <c r="DZ75" s="4"/>
      <c r="EA75" s="4"/>
      <c r="EB75" s="4"/>
      <c r="EC75" s="4"/>
      <c r="ED75" s="4"/>
      <c r="EE75" s="4"/>
      <c r="EF75" s="4"/>
      <c r="EG75" s="4"/>
      <c r="EH75" s="4"/>
      <c r="EI75" s="4"/>
      <c r="EJ75" s="4"/>
      <c r="EK75" s="4"/>
      <c r="EL75" s="4"/>
      <c r="EM75" s="4"/>
      <c r="EN75" s="4"/>
      <c r="EO75" s="4"/>
      <c r="EP75" s="4"/>
      <c r="EQ75" s="4"/>
      <c r="ER75" s="4"/>
      <c r="ES75" s="4"/>
      <c r="ET75" s="4"/>
      <c r="EU75" s="4"/>
      <c r="EV75" s="4"/>
      <c r="EW75" s="4"/>
      <c r="EX75" s="4"/>
      <c r="EY75" s="4"/>
      <c r="EZ75" s="4"/>
      <c r="FA75" s="4"/>
      <c r="FB75" s="4"/>
      <c r="FC75" s="4"/>
      <c r="FD75" s="4"/>
      <c r="FE75" s="4"/>
      <c r="FF75" s="4"/>
      <c r="FG75" s="4"/>
      <c r="FH75" s="4"/>
      <c r="FI75" s="4"/>
      <c r="FJ75" s="4"/>
      <c r="FK75" s="4"/>
      <c r="FL75" s="4"/>
      <c r="FM75" s="4"/>
      <c r="FN75" s="4"/>
      <c r="FO75" s="4"/>
      <c r="FP75" s="4"/>
      <c r="FQ75" s="4"/>
      <c r="FR75" s="4"/>
      <c r="FS75" s="4"/>
      <c r="FT75" s="4"/>
      <c r="FU75" s="4"/>
      <c r="FV75" s="4"/>
      <c r="FW75" s="4"/>
      <c r="FX75" s="4"/>
      <c r="FY75" s="4"/>
      <c r="FZ75" s="4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  <c r="HZ75" s="4"/>
      <c r="IA75" s="4"/>
      <c r="IB75" s="4"/>
      <c r="IC75" s="4"/>
      <c r="ID75" s="4"/>
      <c r="IE75" s="4"/>
      <c r="IF75" s="4"/>
      <c r="IG75" s="4"/>
      <c r="IH75" s="4"/>
      <c r="II75" s="4"/>
      <c r="IJ75" s="4"/>
      <c r="IK75" s="4"/>
      <c r="IL75" s="4"/>
      <c r="IM75" s="4"/>
      <c r="IN75" s="4"/>
      <c r="IO75" s="4"/>
      <c r="IP75" s="4"/>
      <c r="IQ75" s="4"/>
      <c r="IR75" s="4"/>
      <c r="IS75" s="4"/>
      <c r="IT75" s="4"/>
      <c r="IU75" s="4"/>
      <c r="IV75" s="4"/>
    </row>
    <row r="76" spans="1:256" ht="12" customHeight="1" x14ac:dyDescent="0.25">
      <c r="A76" s="2"/>
      <c r="B76" s="39"/>
      <c r="C76" s="42"/>
      <c r="D76" s="42"/>
      <c r="E76" s="42"/>
      <c r="F76" s="64"/>
      <c r="G76" s="59"/>
      <c r="H76" s="59"/>
    </row>
    <row r="77" spans="1:256" ht="12" customHeight="1" x14ac:dyDescent="0.25">
      <c r="A77" s="2"/>
      <c r="B77" s="39"/>
      <c r="C77" s="69" t="s">
        <v>98</v>
      </c>
      <c r="D77" s="44"/>
      <c r="E77" s="44"/>
      <c r="F77" s="44"/>
      <c r="G77" s="43"/>
      <c r="H77" s="43"/>
    </row>
    <row r="78" spans="1:256" ht="24" customHeight="1" x14ac:dyDescent="0.25">
      <c r="A78" s="2"/>
      <c r="B78" s="39"/>
      <c r="C78" s="78" t="s">
        <v>99</v>
      </c>
      <c r="D78" s="74" t="s">
        <v>57</v>
      </c>
      <c r="E78" s="74" t="s">
        <v>100</v>
      </c>
      <c r="F78" s="80" t="s">
        <v>24</v>
      </c>
      <c r="G78" s="74" t="s">
        <v>25</v>
      </c>
      <c r="H78" s="80" t="s">
        <v>26</v>
      </c>
    </row>
    <row r="79" spans="1:256" ht="12.75" customHeight="1" x14ac:dyDescent="0.25">
      <c r="A79" s="2"/>
      <c r="B79" s="39"/>
      <c r="C79" s="36" t="s">
        <v>101</v>
      </c>
      <c r="D79" s="34" t="s">
        <v>102</v>
      </c>
      <c r="E79" s="37">
        <v>6000</v>
      </c>
      <c r="F79" s="38" t="s">
        <v>103</v>
      </c>
      <c r="G79" s="20">
        <v>600</v>
      </c>
      <c r="H79" s="15">
        <f t="shared" ref="H79" si="2">+G79*E79</f>
        <v>3600000</v>
      </c>
    </row>
    <row r="80" spans="1:256" ht="12.75" customHeight="1" x14ac:dyDescent="0.25">
      <c r="A80" s="2"/>
      <c r="B80" s="39"/>
      <c r="C80" s="33" t="s">
        <v>104</v>
      </c>
      <c r="D80" s="34" t="s">
        <v>105</v>
      </c>
      <c r="E80" s="34">
        <v>1</v>
      </c>
      <c r="F80" s="38" t="s">
        <v>88</v>
      </c>
      <c r="G80" s="20">
        <v>120000</v>
      </c>
      <c r="H80" s="20">
        <f t="shared" ref="H80" si="3">G80*E80</f>
        <v>120000</v>
      </c>
    </row>
    <row r="81" spans="1:256" ht="13.5" customHeight="1" x14ac:dyDescent="0.25">
      <c r="A81" s="2"/>
      <c r="B81" s="39"/>
      <c r="C81" s="78" t="s">
        <v>106</v>
      </c>
      <c r="D81" s="75"/>
      <c r="E81" s="75"/>
      <c r="F81" s="75"/>
      <c r="G81" s="76"/>
      <c r="H81" s="77">
        <f>SUM(H79:H80)</f>
        <v>3720000</v>
      </c>
    </row>
    <row r="82" spans="1:256" ht="12" customHeight="1" x14ac:dyDescent="0.25">
      <c r="A82" s="2"/>
      <c r="B82" s="39"/>
      <c r="C82" s="42"/>
      <c r="D82" s="42"/>
      <c r="E82" s="42"/>
      <c r="F82" s="42"/>
      <c r="G82" s="59"/>
      <c r="H82" s="59"/>
    </row>
    <row r="83" spans="1:256" s="8" customFormat="1" ht="12" customHeight="1" x14ac:dyDescent="0.2">
      <c r="A83" s="6"/>
      <c r="B83" s="40"/>
      <c r="C83" s="112" t="s">
        <v>107</v>
      </c>
      <c r="D83" s="113"/>
      <c r="E83" s="113"/>
      <c r="F83" s="113"/>
      <c r="G83" s="113"/>
      <c r="H83" s="114">
        <f>H33+H43+H75+H81</f>
        <v>31055598.612153038</v>
      </c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7"/>
      <c r="AN83" s="7"/>
      <c r="AO83" s="7"/>
      <c r="AP83" s="7"/>
      <c r="AQ83" s="7"/>
      <c r="AR83" s="7"/>
      <c r="AS83" s="7"/>
      <c r="AT83" s="7"/>
      <c r="AU83" s="7"/>
      <c r="AV83" s="7"/>
      <c r="AW83" s="7"/>
      <c r="AX83" s="7"/>
      <c r="AY83" s="7"/>
      <c r="AZ83" s="7"/>
      <c r="BA83" s="7"/>
      <c r="BB83" s="7"/>
      <c r="BC83" s="7"/>
      <c r="BD83" s="7"/>
      <c r="BE83" s="7"/>
      <c r="BF83" s="7"/>
      <c r="BG83" s="7"/>
      <c r="BH83" s="7"/>
      <c r="BI83" s="7"/>
      <c r="BJ83" s="7"/>
      <c r="BK83" s="7"/>
      <c r="BL83" s="7"/>
      <c r="BM83" s="7"/>
      <c r="BN83" s="7"/>
      <c r="BO83" s="7"/>
      <c r="BP83" s="7"/>
      <c r="BQ83" s="7"/>
      <c r="BR83" s="7"/>
      <c r="BS83" s="7"/>
      <c r="BT83" s="7"/>
      <c r="BU83" s="7"/>
      <c r="BV83" s="7"/>
      <c r="BW83" s="7"/>
      <c r="BX83" s="7"/>
      <c r="BY83" s="7"/>
      <c r="BZ83" s="7"/>
      <c r="CA83" s="7"/>
      <c r="CB83" s="7"/>
      <c r="CC83" s="7"/>
      <c r="CD83" s="7"/>
      <c r="CE83" s="7"/>
      <c r="CF83" s="7"/>
      <c r="CG83" s="7"/>
      <c r="CH83" s="7"/>
      <c r="CI83" s="7"/>
      <c r="CJ83" s="7"/>
      <c r="CK83" s="7"/>
      <c r="CL83" s="7"/>
      <c r="CM83" s="7"/>
      <c r="CN83" s="7"/>
      <c r="CO83" s="7"/>
      <c r="CP83" s="7"/>
      <c r="CQ83" s="7"/>
      <c r="CR83" s="7"/>
      <c r="CS83" s="7"/>
      <c r="CT83" s="7"/>
      <c r="CU83" s="7"/>
      <c r="CV83" s="7"/>
      <c r="CW83" s="7"/>
      <c r="CX83" s="7"/>
      <c r="CY83" s="7"/>
      <c r="CZ83" s="7"/>
      <c r="DA83" s="7"/>
      <c r="DB83" s="7"/>
      <c r="DC83" s="7"/>
      <c r="DD83" s="7"/>
      <c r="DE83" s="7"/>
      <c r="DF83" s="7"/>
      <c r="DG83" s="7"/>
      <c r="DH83" s="7"/>
      <c r="DI83" s="7"/>
      <c r="DJ83" s="7"/>
      <c r="DK83" s="7"/>
      <c r="DL83" s="7"/>
      <c r="DM83" s="7"/>
      <c r="DN83" s="7"/>
      <c r="DO83" s="7"/>
      <c r="DP83" s="7"/>
      <c r="DQ83" s="7"/>
      <c r="DR83" s="7"/>
      <c r="DS83" s="7"/>
      <c r="DT83" s="7"/>
      <c r="DU83" s="7"/>
      <c r="DV83" s="7"/>
      <c r="DW83" s="7"/>
      <c r="DX83" s="7"/>
      <c r="DY83" s="7"/>
      <c r="DZ83" s="7"/>
      <c r="EA83" s="7"/>
      <c r="EB83" s="7"/>
      <c r="EC83" s="7"/>
      <c r="ED83" s="7"/>
      <c r="EE83" s="7"/>
      <c r="EF83" s="7"/>
      <c r="EG83" s="7"/>
      <c r="EH83" s="7"/>
      <c r="EI83" s="7"/>
      <c r="EJ83" s="7"/>
      <c r="EK83" s="7"/>
      <c r="EL83" s="7"/>
      <c r="EM83" s="7"/>
      <c r="EN83" s="7"/>
      <c r="EO83" s="7"/>
      <c r="EP83" s="7"/>
      <c r="EQ83" s="7"/>
      <c r="ER83" s="7"/>
      <c r="ES83" s="7"/>
      <c r="ET83" s="7"/>
      <c r="EU83" s="7"/>
      <c r="EV83" s="7"/>
      <c r="EW83" s="7"/>
      <c r="EX83" s="7"/>
      <c r="EY83" s="7"/>
      <c r="EZ83" s="7"/>
      <c r="FA83" s="7"/>
      <c r="FB83" s="7"/>
      <c r="FC83" s="7"/>
      <c r="FD83" s="7"/>
      <c r="FE83" s="7"/>
      <c r="FF83" s="7"/>
      <c r="FG83" s="7"/>
      <c r="FH83" s="7"/>
      <c r="FI83" s="7"/>
      <c r="FJ83" s="7"/>
      <c r="FK83" s="7"/>
      <c r="FL83" s="7"/>
      <c r="FM83" s="7"/>
      <c r="FN83" s="7"/>
      <c r="FO83" s="7"/>
      <c r="FP83" s="7"/>
      <c r="FQ83" s="7"/>
      <c r="FR83" s="7"/>
      <c r="FS83" s="7"/>
      <c r="FT83" s="7"/>
      <c r="FU83" s="7"/>
      <c r="FV83" s="7"/>
      <c r="FW83" s="7"/>
      <c r="FX83" s="7"/>
      <c r="FY83" s="7"/>
      <c r="FZ83" s="7"/>
      <c r="GA83" s="7"/>
      <c r="GB83" s="7"/>
      <c r="GC83" s="7"/>
      <c r="GD83" s="7"/>
      <c r="GE83" s="7"/>
      <c r="GF83" s="7"/>
      <c r="GG83" s="7"/>
      <c r="GH83" s="7"/>
      <c r="GI83" s="7"/>
      <c r="GJ83" s="7"/>
      <c r="GK83" s="7"/>
      <c r="GL83" s="7"/>
      <c r="GM83" s="7"/>
      <c r="GN83" s="7"/>
      <c r="GO83" s="7"/>
      <c r="GP83" s="7"/>
      <c r="GQ83" s="7"/>
      <c r="GR83" s="7"/>
      <c r="GS83" s="7"/>
      <c r="GT83" s="7"/>
      <c r="GU83" s="7"/>
      <c r="GV83" s="7"/>
      <c r="GW83" s="7"/>
      <c r="GX83" s="7"/>
      <c r="GY83" s="7"/>
      <c r="GZ83" s="7"/>
      <c r="HA83" s="7"/>
      <c r="HB83" s="7"/>
      <c r="HC83" s="7"/>
      <c r="HD83" s="7"/>
      <c r="HE83" s="7"/>
      <c r="HF83" s="7"/>
      <c r="HG83" s="7"/>
      <c r="HH83" s="7"/>
      <c r="HI83" s="7"/>
      <c r="HJ83" s="7"/>
      <c r="HK83" s="7"/>
      <c r="HL83" s="7"/>
      <c r="HM83" s="7"/>
      <c r="HN83" s="7"/>
      <c r="HO83" s="7"/>
      <c r="HP83" s="7"/>
      <c r="HQ83" s="7"/>
      <c r="HR83" s="7"/>
      <c r="HS83" s="7"/>
      <c r="HT83" s="7"/>
      <c r="HU83" s="7"/>
      <c r="HV83" s="7"/>
      <c r="HW83" s="7"/>
      <c r="HX83" s="7"/>
      <c r="HY83" s="7"/>
      <c r="HZ83" s="7"/>
      <c r="IA83" s="7"/>
      <c r="IB83" s="7"/>
      <c r="IC83" s="7"/>
      <c r="ID83" s="7"/>
      <c r="IE83" s="7"/>
      <c r="IF83" s="7"/>
      <c r="IG83" s="7"/>
      <c r="IH83" s="7"/>
      <c r="II83" s="7"/>
      <c r="IJ83" s="7"/>
      <c r="IK83" s="7"/>
      <c r="IL83" s="7"/>
      <c r="IM83" s="7"/>
      <c r="IN83" s="7"/>
      <c r="IO83" s="7"/>
      <c r="IP83" s="7"/>
      <c r="IQ83" s="7"/>
      <c r="IR83" s="7"/>
      <c r="IS83" s="7"/>
      <c r="IT83" s="7"/>
      <c r="IU83" s="7"/>
      <c r="IV83" s="7"/>
    </row>
    <row r="84" spans="1:256" s="8" customFormat="1" ht="12" customHeight="1" x14ac:dyDescent="0.2">
      <c r="A84" s="6"/>
      <c r="B84" s="40"/>
      <c r="C84" s="115" t="s">
        <v>108</v>
      </c>
      <c r="D84" s="47"/>
      <c r="E84" s="47"/>
      <c r="F84" s="47"/>
      <c r="G84" s="47"/>
      <c r="H84" s="116">
        <f>H83*0.05</f>
        <v>1552779.9306076521</v>
      </c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7"/>
      <c r="AM84" s="7"/>
      <c r="AN84" s="7"/>
      <c r="AO84" s="7"/>
      <c r="AP84" s="7"/>
      <c r="AQ84" s="7"/>
      <c r="AR84" s="7"/>
      <c r="AS84" s="7"/>
      <c r="AT84" s="7"/>
      <c r="AU84" s="7"/>
      <c r="AV84" s="7"/>
      <c r="AW84" s="7"/>
      <c r="AX84" s="7"/>
      <c r="AY84" s="7"/>
      <c r="AZ84" s="7"/>
      <c r="BA84" s="7"/>
      <c r="BB84" s="7"/>
      <c r="BC84" s="7"/>
      <c r="BD84" s="7"/>
      <c r="BE84" s="7"/>
      <c r="BF84" s="7"/>
      <c r="BG84" s="7"/>
      <c r="BH84" s="7"/>
      <c r="BI84" s="7"/>
      <c r="BJ84" s="7"/>
      <c r="BK84" s="7"/>
      <c r="BL84" s="7"/>
      <c r="BM84" s="7"/>
      <c r="BN84" s="7"/>
      <c r="BO84" s="7"/>
      <c r="BP84" s="7"/>
      <c r="BQ84" s="7"/>
      <c r="BR84" s="7"/>
      <c r="BS84" s="7"/>
      <c r="BT84" s="7"/>
      <c r="BU84" s="7"/>
      <c r="BV84" s="7"/>
      <c r="BW84" s="7"/>
      <c r="BX84" s="7"/>
      <c r="BY84" s="7"/>
      <c r="BZ84" s="7"/>
      <c r="CA84" s="7"/>
      <c r="CB84" s="7"/>
      <c r="CC84" s="7"/>
      <c r="CD84" s="7"/>
      <c r="CE84" s="7"/>
      <c r="CF84" s="7"/>
      <c r="CG84" s="7"/>
      <c r="CH84" s="7"/>
      <c r="CI84" s="7"/>
      <c r="CJ84" s="7"/>
      <c r="CK84" s="7"/>
      <c r="CL84" s="7"/>
      <c r="CM84" s="7"/>
      <c r="CN84" s="7"/>
      <c r="CO84" s="7"/>
      <c r="CP84" s="7"/>
      <c r="CQ84" s="7"/>
      <c r="CR84" s="7"/>
      <c r="CS84" s="7"/>
      <c r="CT84" s="7"/>
      <c r="CU84" s="7"/>
      <c r="CV84" s="7"/>
      <c r="CW84" s="7"/>
      <c r="CX84" s="7"/>
      <c r="CY84" s="7"/>
      <c r="CZ84" s="7"/>
      <c r="DA84" s="7"/>
      <c r="DB84" s="7"/>
      <c r="DC84" s="7"/>
      <c r="DD84" s="7"/>
      <c r="DE84" s="7"/>
      <c r="DF84" s="7"/>
      <c r="DG84" s="7"/>
      <c r="DH84" s="7"/>
      <c r="DI84" s="7"/>
      <c r="DJ84" s="7"/>
      <c r="DK84" s="7"/>
      <c r="DL84" s="7"/>
      <c r="DM84" s="7"/>
      <c r="DN84" s="7"/>
      <c r="DO84" s="7"/>
      <c r="DP84" s="7"/>
      <c r="DQ84" s="7"/>
      <c r="DR84" s="7"/>
      <c r="DS84" s="7"/>
      <c r="DT84" s="7"/>
      <c r="DU84" s="7"/>
      <c r="DV84" s="7"/>
      <c r="DW84" s="7"/>
      <c r="DX84" s="7"/>
      <c r="DY84" s="7"/>
      <c r="DZ84" s="7"/>
      <c r="EA84" s="7"/>
      <c r="EB84" s="7"/>
      <c r="EC84" s="7"/>
      <c r="ED84" s="7"/>
      <c r="EE84" s="7"/>
      <c r="EF84" s="7"/>
      <c r="EG84" s="7"/>
      <c r="EH84" s="7"/>
      <c r="EI84" s="7"/>
      <c r="EJ84" s="7"/>
      <c r="EK84" s="7"/>
      <c r="EL84" s="7"/>
      <c r="EM84" s="7"/>
      <c r="EN84" s="7"/>
      <c r="EO84" s="7"/>
      <c r="EP84" s="7"/>
      <c r="EQ84" s="7"/>
      <c r="ER84" s="7"/>
      <c r="ES84" s="7"/>
      <c r="ET84" s="7"/>
      <c r="EU84" s="7"/>
      <c r="EV84" s="7"/>
      <c r="EW84" s="7"/>
      <c r="EX84" s="7"/>
      <c r="EY84" s="7"/>
      <c r="EZ84" s="7"/>
      <c r="FA84" s="7"/>
      <c r="FB84" s="7"/>
      <c r="FC84" s="7"/>
      <c r="FD84" s="7"/>
      <c r="FE84" s="7"/>
      <c r="FF84" s="7"/>
      <c r="FG84" s="7"/>
      <c r="FH84" s="7"/>
      <c r="FI84" s="7"/>
      <c r="FJ84" s="7"/>
      <c r="FK84" s="7"/>
      <c r="FL84" s="7"/>
      <c r="FM84" s="7"/>
      <c r="FN84" s="7"/>
      <c r="FO84" s="7"/>
      <c r="FP84" s="7"/>
      <c r="FQ84" s="7"/>
      <c r="FR84" s="7"/>
      <c r="FS84" s="7"/>
      <c r="FT84" s="7"/>
      <c r="FU84" s="7"/>
      <c r="FV84" s="7"/>
      <c r="FW84" s="7"/>
      <c r="FX84" s="7"/>
      <c r="FY84" s="7"/>
      <c r="FZ84" s="7"/>
      <c r="GA84" s="7"/>
      <c r="GB84" s="7"/>
      <c r="GC84" s="7"/>
      <c r="GD84" s="7"/>
      <c r="GE84" s="7"/>
      <c r="GF84" s="7"/>
      <c r="GG84" s="7"/>
      <c r="GH84" s="7"/>
      <c r="GI84" s="7"/>
      <c r="GJ84" s="7"/>
      <c r="GK84" s="7"/>
      <c r="GL84" s="7"/>
      <c r="GM84" s="7"/>
      <c r="GN84" s="7"/>
      <c r="GO84" s="7"/>
      <c r="GP84" s="7"/>
      <c r="GQ84" s="7"/>
      <c r="GR84" s="7"/>
      <c r="GS84" s="7"/>
      <c r="GT84" s="7"/>
      <c r="GU84" s="7"/>
      <c r="GV84" s="7"/>
      <c r="GW84" s="7"/>
      <c r="GX84" s="7"/>
      <c r="GY84" s="7"/>
      <c r="GZ84" s="7"/>
      <c r="HA84" s="7"/>
      <c r="HB84" s="7"/>
      <c r="HC84" s="7"/>
      <c r="HD84" s="7"/>
      <c r="HE84" s="7"/>
      <c r="HF84" s="7"/>
      <c r="HG84" s="7"/>
      <c r="HH84" s="7"/>
      <c r="HI84" s="7"/>
      <c r="HJ84" s="7"/>
      <c r="HK84" s="7"/>
      <c r="HL84" s="7"/>
      <c r="HM84" s="7"/>
      <c r="HN84" s="7"/>
      <c r="HO84" s="7"/>
      <c r="HP84" s="7"/>
      <c r="HQ84" s="7"/>
      <c r="HR84" s="7"/>
      <c r="HS84" s="7"/>
      <c r="HT84" s="7"/>
      <c r="HU84" s="7"/>
      <c r="HV84" s="7"/>
      <c r="HW84" s="7"/>
      <c r="HX84" s="7"/>
      <c r="HY84" s="7"/>
      <c r="HZ84" s="7"/>
      <c r="IA84" s="7"/>
      <c r="IB84" s="7"/>
      <c r="IC84" s="7"/>
      <c r="ID84" s="7"/>
      <c r="IE84" s="7"/>
      <c r="IF84" s="7"/>
      <c r="IG84" s="7"/>
      <c r="IH84" s="7"/>
      <c r="II84" s="7"/>
      <c r="IJ84" s="7"/>
      <c r="IK84" s="7"/>
      <c r="IL84" s="7"/>
      <c r="IM84" s="7"/>
      <c r="IN84" s="7"/>
      <c r="IO84" s="7"/>
      <c r="IP84" s="7"/>
      <c r="IQ84" s="7"/>
      <c r="IR84" s="7"/>
      <c r="IS84" s="7"/>
      <c r="IT84" s="7"/>
      <c r="IU84" s="7"/>
      <c r="IV84" s="7"/>
    </row>
    <row r="85" spans="1:256" s="8" customFormat="1" ht="12" customHeight="1" x14ac:dyDescent="0.2">
      <c r="A85" s="6"/>
      <c r="B85" s="40"/>
      <c r="C85" s="117" t="s">
        <v>109</v>
      </c>
      <c r="D85" s="46"/>
      <c r="E85" s="46"/>
      <c r="F85" s="46"/>
      <c r="G85" s="46"/>
      <c r="H85" s="118">
        <f>H84+H83</f>
        <v>32608378.542760689</v>
      </c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7"/>
      <c r="AN85" s="7"/>
      <c r="AO85" s="7"/>
      <c r="AP85" s="7"/>
      <c r="AQ85" s="7"/>
      <c r="AR85" s="7"/>
      <c r="AS85" s="7"/>
      <c r="AT85" s="7"/>
      <c r="AU85" s="7"/>
      <c r="AV85" s="7"/>
      <c r="AW85" s="7"/>
      <c r="AX85" s="7"/>
      <c r="AY85" s="7"/>
      <c r="AZ85" s="7"/>
      <c r="BA85" s="7"/>
      <c r="BB85" s="7"/>
      <c r="BC85" s="7"/>
      <c r="BD85" s="7"/>
      <c r="BE85" s="7"/>
      <c r="BF85" s="7"/>
      <c r="BG85" s="7"/>
      <c r="BH85" s="7"/>
      <c r="BI85" s="7"/>
      <c r="BJ85" s="7"/>
      <c r="BK85" s="7"/>
      <c r="BL85" s="7"/>
      <c r="BM85" s="7"/>
      <c r="BN85" s="7"/>
      <c r="BO85" s="7"/>
      <c r="BP85" s="7"/>
      <c r="BQ85" s="7"/>
      <c r="BR85" s="7"/>
      <c r="BS85" s="7"/>
      <c r="BT85" s="7"/>
      <c r="BU85" s="7"/>
      <c r="BV85" s="7"/>
      <c r="BW85" s="7"/>
      <c r="BX85" s="7"/>
      <c r="BY85" s="7"/>
      <c r="BZ85" s="7"/>
      <c r="CA85" s="7"/>
      <c r="CB85" s="7"/>
      <c r="CC85" s="7"/>
      <c r="CD85" s="7"/>
      <c r="CE85" s="7"/>
      <c r="CF85" s="7"/>
      <c r="CG85" s="7"/>
      <c r="CH85" s="7"/>
      <c r="CI85" s="7"/>
      <c r="CJ85" s="7"/>
      <c r="CK85" s="7"/>
      <c r="CL85" s="7"/>
      <c r="CM85" s="7"/>
      <c r="CN85" s="7"/>
      <c r="CO85" s="7"/>
      <c r="CP85" s="7"/>
      <c r="CQ85" s="7"/>
      <c r="CR85" s="7"/>
      <c r="CS85" s="7"/>
      <c r="CT85" s="7"/>
      <c r="CU85" s="7"/>
      <c r="CV85" s="7"/>
      <c r="CW85" s="7"/>
      <c r="CX85" s="7"/>
      <c r="CY85" s="7"/>
      <c r="CZ85" s="7"/>
      <c r="DA85" s="7"/>
      <c r="DB85" s="7"/>
      <c r="DC85" s="7"/>
      <c r="DD85" s="7"/>
      <c r="DE85" s="7"/>
      <c r="DF85" s="7"/>
      <c r="DG85" s="7"/>
      <c r="DH85" s="7"/>
      <c r="DI85" s="7"/>
      <c r="DJ85" s="7"/>
      <c r="DK85" s="7"/>
      <c r="DL85" s="7"/>
      <c r="DM85" s="7"/>
      <c r="DN85" s="7"/>
      <c r="DO85" s="7"/>
      <c r="DP85" s="7"/>
      <c r="DQ85" s="7"/>
      <c r="DR85" s="7"/>
      <c r="DS85" s="7"/>
      <c r="DT85" s="7"/>
      <c r="DU85" s="7"/>
      <c r="DV85" s="7"/>
      <c r="DW85" s="7"/>
      <c r="DX85" s="7"/>
      <c r="DY85" s="7"/>
      <c r="DZ85" s="7"/>
      <c r="EA85" s="7"/>
      <c r="EB85" s="7"/>
      <c r="EC85" s="7"/>
      <c r="ED85" s="7"/>
      <c r="EE85" s="7"/>
      <c r="EF85" s="7"/>
      <c r="EG85" s="7"/>
      <c r="EH85" s="7"/>
      <c r="EI85" s="7"/>
      <c r="EJ85" s="7"/>
      <c r="EK85" s="7"/>
      <c r="EL85" s="7"/>
      <c r="EM85" s="7"/>
      <c r="EN85" s="7"/>
      <c r="EO85" s="7"/>
      <c r="EP85" s="7"/>
      <c r="EQ85" s="7"/>
      <c r="ER85" s="7"/>
      <c r="ES85" s="7"/>
      <c r="ET85" s="7"/>
      <c r="EU85" s="7"/>
      <c r="EV85" s="7"/>
      <c r="EW85" s="7"/>
      <c r="EX85" s="7"/>
      <c r="EY85" s="7"/>
      <c r="EZ85" s="7"/>
      <c r="FA85" s="7"/>
      <c r="FB85" s="7"/>
      <c r="FC85" s="7"/>
      <c r="FD85" s="7"/>
      <c r="FE85" s="7"/>
      <c r="FF85" s="7"/>
      <c r="FG85" s="7"/>
      <c r="FH85" s="7"/>
      <c r="FI85" s="7"/>
      <c r="FJ85" s="7"/>
      <c r="FK85" s="7"/>
      <c r="FL85" s="7"/>
      <c r="FM85" s="7"/>
      <c r="FN85" s="7"/>
      <c r="FO85" s="7"/>
      <c r="FP85" s="7"/>
      <c r="FQ85" s="7"/>
      <c r="FR85" s="7"/>
      <c r="FS85" s="7"/>
      <c r="FT85" s="7"/>
      <c r="FU85" s="7"/>
      <c r="FV85" s="7"/>
      <c r="FW85" s="7"/>
      <c r="FX85" s="7"/>
      <c r="FY85" s="7"/>
      <c r="FZ85" s="7"/>
      <c r="GA85" s="7"/>
      <c r="GB85" s="7"/>
      <c r="GC85" s="7"/>
      <c r="GD85" s="7"/>
      <c r="GE85" s="7"/>
      <c r="GF85" s="7"/>
      <c r="GG85" s="7"/>
      <c r="GH85" s="7"/>
      <c r="GI85" s="7"/>
      <c r="GJ85" s="7"/>
      <c r="GK85" s="7"/>
      <c r="GL85" s="7"/>
      <c r="GM85" s="7"/>
      <c r="GN85" s="7"/>
      <c r="GO85" s="7"/>
      <c r="GP85" s="7"/>
      <c r="GQ85" s="7"/>
      <c r="GR85" s="7"/>
      <c r="GS85" s="7"/>
      <c r="GT85" s="7"/>
      <c r="GU85" s="7"/>
      <c r="GV85" s="7"/>
      <c r="GW85" s="7"/>
      <c r="GX85" s="7"/>
      <c r="GY85" s="7"/>
      <c r="GZ85" s="7"/>
      <c r="HA85" s="7"/>
      <c r="HB85" s="7"/>
      <c r="HC85" s="7"/>
      <c r="HD85" s="7"/>
      <c r="HE85" s="7"/>
      <c r="HF85" s="7"/>
      <c r="HG85" s="7"/>
      <c r="HH85" s="7"/>
      <c r="HI85" s="7"/>
      <c r="HJ85" s="7"/>
      <c r="HK85" s="7"/>
      <c r="HL85" s="7"/>
      <c r="HM85" s="7"/>
      <c r="HN85" s="7"/>
      <c r="HO85" s="7"/>
      <c r="HP85" s="7"/>
      <c r="HQ85" s="7"/>
      <c r="HR85" s="7"/>
      <c r="HS85" s="7"/>
      <c r="HT85" s="7"/>
      <c r="HU85" s="7"/>
      <c r="HV85" s="7"/>
      <c r="HW85" s="7"/>
      <c r="HX85" s="7"/>
      <c r="HY85" s="7"/>
      <c r="HZ85" s="7"/>
      <c r="IA85" s="7"/>
      <c r="IB85" s="7"/>
      <c r="IC85" s="7"/>
      <c r="ID85" s="7"/>
      <c r="IE85" s="7"/>
      <c r="IF85" s="7"/>
      <c r="IG85" s="7"/>
      <c r="IH85" s="7"/>
      <c r="II85" s="7"/>
      <c r="IJ85" s="7"/>
      <c r="IK85" s="7"/>
      <c r="IL85" s="7"/>
      <c r="IM85" s="7"/>
      <c r="IN85" s="7"/>
      <c r="IO85" s="7"/>
      <c r="IP85" s="7"/>
      <c r="IQ85" s="7"/>
      <c r="IR85" s="7"/>
      <c r="IS85" s="7"/>
      <c r="IT85" s="7"/>
      <c r="IU85" s="7"/>
      <c r="IV85" s="7"/>
    </row>
    <row r="86" spans="1:256" s="8" customFormat="1" ht="12" customHeight="1" x14ac:dyDescent="0.2">
      <c r="A86" s="6"/>
      <c r="B86" s="40"/>
      <c r="C86" s="115" t="s">
        <v>110</v>
      </c>
      <c r="D86" s="47"/>
      <c r="E86" s="47"/>
      <c r="F86" s="47"/>
      <c r="G86" s="47"/>
      <c r="H86" s="116">
        <f>H12</f>
        <v>42500000</v>
      </c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7"/>
      <c r="AN86" s="7"/>
      <c r="AO86" s="7"/>
      <c r="AP86" s="7"/>
      <c r="AQ86" s="7"/>
      <c r="AR86" s="7"/>
      <c r="AS86" s="7"/>
      <c r="AT86" s="7"/>
      <c r="AU86" s="7"/>
      <c r="AV86" s="7"/>
      <c r="AW86" s="7"/>
      <c r="AX86" s="7"/>
      <c r="AY86" s="7"/>
      <c r="AZ86" s="7"/>
      <c r="BA86" s="7"/>
      <c r="BB86" s="7"/>
      <c r="BC86" s="7"/>
      <c r="BD86" s="7"/>
      <c r="BE86" s="7"/>
      <c r="BF86" s="7"/>
      <c r="BG86" s="7"/>
      <c r="BH86" s="7"/>
      <c r="BI86" s="7"/>
      <c r="BJ86" s="7"/>
      <c r="BK86" s="7"/>
      <c r="BL86" s="7"/>
      <c r="BM86" s="7"/>
      <c r="BN86" s="7"/>
      <c r="BO86" s="7"/>
      <c r="BP86" s="7"/>
      <c r="BQ86" s="7"/>
      <c r="BR86" s="7"/>
      <c r="BS86" s="7"/>
      <c r="BT86" s="7"/>
      <c r="BU86" s="7"/>
      <c r="BV86" s="7"/>
      <c r="BW86" s="7"/>
      <c r="BX86" s="7"/>
      <c r="BY86" s="7"/>
      <c r="BZ86" s="7"/>
      <c r="CA86" s="7"/>
      <c r="CB86" s="7"/>
      <c r="CC86" s="7"/>
      <c r="CD86" s="7"/>
      <c r="CE86" s="7"/>
      <c r="CF86" s="7"/>
      <c r="CG86" s="7"/>
      <c r="CH86" s="7"/>
      <c r="CI86" s="7"/>
      <c r="CJ86" s="7"/>
      <c r="CK86" s="7"/>
      <c r="CL86" s="7"/>
      <c r="CM86" s="7"/>
      <c r="CN86" s="7"/>
      <c r="CO86" s="7"/>
      <c r="CP86" s="7"/>
      <c r="CQ86" s="7"/>
      <c r="CR86" s="7"/>
      <c r="CS86" s="7"/>
      <c r="CT86" s="7"/>
      <c r="CU86" s="7"/>
      <c r="CV86" s="7"/>
      <c r="CW86" s="7"/>
      <c r="CX86" s="7"/>
      <c r="CY86" s="7"/>
      <c r="CZ86" s="7"/>
      <c r="DA86" s="7"/>
      <c r="DB86" s="7"/>
      <c r="DC86" s="7"/>
      <c r="DD86" s="7"/>
      <c r="DE86" s="7"/>
      <c r="DF86" s="7"/>
      <c r="DG86" s="7"/>
      <c r="DH86" s="7"/>
      <c r="DI86" s="7"/>
      <c r="DJ86" s="7"/>
      <c r="DK86" s="7"/>
      <c r="DL86" s="7"/>
      <c r="DM86" s="7"/>
      <c r="DN86" s="7"/>
      <c r="DO86" s="7"/>
      <c r="DP86" s="7"/>
      <c r="DQ86" s="7"/>
      <c r="DR86" s="7"/>
      <c r="DS86" s="7"/>
      <c r="DT86" s="7"/>
      <c r="DU86" s="7"/>
      <c r="DV86" s="7"/>
      <c r="DW86" s="7"/>
      <c r="DX86" s="7"/>
      <c r="DY86" s="7"/>
      <c r="DZ86" s="7"/>
      <c r="EA86" s="7"/>
      <c r="EB86" s="7"/>
      <c r="EC86" s="7"/>
      <c r="ED86" s="7"/>
      <c r="EE86" s="7"/>
      <c r="EF86" s="7"/>
      <c r="EG86" s="7"/>
      <c r="EH86" s="7"/>
      <c r="EI86" s="7"/>
      <c r="EJ86" s="7"/>
      <c r="EK86" s="7"/>
      <c r="EL86" s="7"/>
      <c r="EM86" s="7"/>
      <c r="EN86" s="7"/>
      <c r="EO86" s="7"/>
      <c r="EP86" s="7"/>
      <c r="EQ86" s="7"/>
      <c r="ER86" s="7"/>
      <c r="ES86" s="7"/>
      <c r="ET86" s="7"/>
      <c r="EU86" s="7"/>
      <c r="EV86" s="7"/>
      <c r="EW86" s="7"/>
      <c r="EX86" s="7"/>
      <c r="EY86" s="7"/>
      <c r="EZ86" s="7"/>
      <c r="FA86" s="7"/>
      <c r="FB86" s="7"/>
      <c r="FC86" s="7"/>
      <c r="FD86" s="7"/>
      <c r="FE86" s="7"/>
      <c r="FF86" s="7"/>
      <c r="FG86" s="7"/>
      <c r="FH86" s="7"/>
      <c r="FI86" s="7"/>
      <c r="FJ86" s="7"/>
      <c r="FK86" s="7"/>
      <c r="FL86" s="7"/>
      <c r="FM86" s="7"/>
      <c r="FN86" s="7"/>
      <c r="FO86" s="7"/>
      <c r="FP86" s="7"/>
      <c r="FQ86" s="7"/>
      <c r="FR86" s="7"/>
      <c r="FS86" s="7"/>
      <c r="FT86" s="7"/>
      <c r="FU86" s="7"/>
      <c r="FV86" s="7"/>
      <c r="FW86" s="7"/>
      <c r="FX86" s="7"/>
      <c r="FY86" s="7"/>
      <c r="FZ86" s="7"/>
      <c r="GA86" s="7"/>
      <c r="GB86" s="7"/>
      <c r="GC86" s="7"/>
      <c r="GD86" s="7"/>
      <c r="GE86" s="7"/>
      <c r="GF86" s="7"/>
      <c r="GG86" s="7"/>
      <c r="GH86" s="7"/>
      <c r="GI86" s="7"/>
      <c r="GJ86" s="7"/>
      <c r="GK86" s="7"/>
      <c r="GL86" s="7"/>
      <c r="GM86" s="7"/>
      <c r="GN86" s="7"/>
      <c r="GO86" s="7"/>
      <c r="GP86" s="7"/>
      <c r="GQ86" s="7"/>
      <c r="GR86" s="7"/>
      <c r="GS86" s="7"/>
      <c r="GT86" s="7"/>
      <c r="GU86" s="7"/>
      <c r="GV86" s="7"/>
      <c r="GW86" s="7"/>
      <c r="GX86" s="7"/>
      <c r="GY86" s="7"/>
      <c r="GZ86" s="7"/>
      <c r="HA86" s="7"/>
      <c r="HB86" s="7"/>
      <c r="HC86" s="7"/>
      <c r="HD86" s="7"/>
      <c r="HE86" s="7"/>
      <c r="HF86" s="7"/>
      <c r="HG86" s="7"/>
      <c r="HH86" s="7"/>
      <c r="HI86" s="7"/>
      <c r="HJ86" s="7"/>
      <c r="HK86" s="7"/>
      <c r="HL86" s="7"/>
      <c r="HM86" s="7"/>
      <c r="HN86" s="7"/>
      <c r="HO86" s="7"/>
      <c r="HP86" s="7"/>
      <c r="HQ86" s="7"/>
      <c r="HR86" s="7"/>
      <c r="HS86" s="7"/>
      <c r="HT86" s="7"/>
      <c r="HU86" s="7"/>
      <c r="HV86" s="7"/>
      <c r="HW86" s="7"/>
      <c r="HX86" s="7"/>
      <c r="HY86" s="7"/>
      <c r="HZ86" s="7"/>
      <c r="IA86" s="7"/>
      <c r="IB86" s="7"/>
      <c r="IC86" s="7"/>
      <c r="ID86" s="7"/>
      <c r="IE86" s="7"/>
      <c r="IF86" s="7"/>
      <c r="IG86" s="7"/>
      <c r="IH86" s="7"/>
      <c r="II86" s="7"/>
      <c r="IJ86" s="7"/>
      <c r="IK86" s="7"/>
      <c r="IL86" s="7"/>
      <c r="IM86" s="7"/>
      <c r="IN86" s="7"/>
      <c r="IO86" s="7"/>
      <c r="IP86" s="7"/>
      <c r="IQ86" s="7"/>
      <c r="IR86" s="7"/>
      <c r="IS86" s="7"/>
      <c r="IT86" s="7"/>
      <c r="IU86" s="7"/>
      <c r="IV86" s="7"/>
    </row>
    <row r="87" spans="1:256" s="8" customFormat="1" ht="12" customHeight="1" x14ac:dyDescent="0.2">
      <c r="A87" s="6"/>
      <c r="B87" s="40"/>
      <c r="C87" s="119" t="s">
        <v>111</v>
      </c>
      <c r="D87" s="120"/>
      <c r="E87" s="120"/>
      <c r="F87" s="120"/>
      <c r="G87" s="120"/>
      <c r="H87" s="121">
        <f>H86-H85</f>
        <v>9891621.4572393112</v>
      </c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  <c r="AL87" s="7"/>
      <c r="AM87" s="7"/>
      <c r="AN87" s="7"/>
      <c r="AO87" s="7"/>
      <c r="AP87" s="7"/>
      <c r="AQ87" s="7"/>
      <c r="AR87" s="7"/>
      <c r="AS87" s="7"/>
      <c r="AT87" s="7"/>
      <c r="AU87" s="7"/>
      <c r="AV87" s="7"/>
      <c r="AW87" s="7"/>
      <c r="AX87" s="7"/>
      <c r="AY87" s="7"/>
      <c r="AZ87" s="7"/>
      <c r="BA87" s="7"/>
      <c r="BB87" s="7"/>
      <c r="BC87" s="7"/>
      <c r="BD87" s="7"/>
      <c r="BE87" s="7"/>
      <c r="BF87" s="7"/>
      <c r="BG87" s="7"/>
      <c r="BH87" s="7"/>
      <c r="BI87" s="7"/>
      <c r="BJ87" s="7"/>
      <c r="BK87" s="7"/>
      <c r="BL87" s="7"/>
      <c r="BM87" s="7"/>
      <c r="BN87" s="7"/>
      <c r="BO87" s="7"/>
      <c r="BP87" s="7"/>
      <c r="BQ87" s="7"/>
      <c r="BR87" s="7"/>
      <c r="BS87" s="7"/>
      <c r="BT87" s="7"/>
      <c r="BU87" s="7"/>
      <c r="BV87" s="7"/>
      <c r="BW87" s="7"/>
      <c r="BX87" s="7"/>
      <c r="BY87" s="7"/>
      <c r="BZ87" s="7"/>
      <c r="CA87" s="7"/>
      <c r="CB87" s="7"/>
      <c r="CC87" s="7"/>
      <c r="CD87" s="7"/>
      <c r="CE87" s="7"/>
      <c r="CF87" s="7"/>
      <c r="CG87" s="7"/>
      <c r="CH87" s="7"/>
      <c r="CI87" s="7"/>
      <c r="CJ87" s="7"/>
      <c r="CK87" s="7"/>
      <c r="CL87" s="7"/>
      <c r="CM87" s="7"/>
      <c r="CN87" s="7"/>
      <c r="CO87" s="7"/>
      <c r="CP87" s="7"/>
      <c r="CQ87" s="7"/>
      <c r="CR87" s="7"/>
      <c r="CS87" s="7"/>
      <c r="CT87" s="7"/>
      <c r="CU87" s="7"/>
      <c r="CV87" s="7"/>
      <c r="CW87" s="7"/>
      <c r="CX87" s="7"/>
      <c r="CY87" s="7"/>
      <c r="CZ87" s="7"/>
      <c r="DA87" s="7"/>
      <c r="DB87" s="7"/>
      <c r="DC87" s="7"/>
      <c r="DD87" s="7"/>
      <c r="DE87" s="7"/>
      <c r="DF87" s="7"/>
      <c r="DG87" s="7"/>
      <c r="DH87" s="7"/>
      <c r="DI87" s="7"/>
      <c r="DJ87" s="7"/>
      <c r="DK87" s="7"/>
      <c r="DL87" s="7"/>
      <c r="DM87" s="7"/>
      <c r="DN87" s="7"/>
      <c r="DO87" s="7"/>
      <c r="DP87" s="7"/>
      <c r="DQ87" s="7"/>
      <c r="DR87" s="7"/>
      <c r="DS87" s="7"/>
      <c r="DT87" s="7"/>
      <c r="DU87" s="7"/>
      <c r="DV87" s="7"/>
      <c r="DW87" s="7"/>
      <c r="DX87" s="7"/>
      <c r="DY87" s="7"/>
      <c r="DZ87" s="7"/>
      <c r="EA87" s="7"/>
      <c r="EB87" s="7"/>
      <c r="EC87" s="7"/>
      <c r="ED87" s="7"/>
      <c r="EE87" s="7"/>
      <c r="EF87" s="7"/>
      <c r="EG87" s="7"/>
      <c r="EH87" s="7"/>
      <c r="EI87" s="7"/>
      <c r="EJ87" s="7"/>
      <c r="EK87" s="7"/>
      <c r="EL87" s="7"/>
      <c r="EM87" s="7"/>
      <c r="EN87" s="7"/>
      <c r="EO87" s="7"/>
      <c r="EP87" s="7"/>
      <c r="EQ87" s="7"/>
      <c r="ER87" s="7"/>
      <c r="ES87" s="7"/>
      <c r="ET87" s="7"/>
      <c r="EU87" s="7"/>
      <c r="EV87" s="7"/>
      <c r="EW87" s="7"/>
      <c r="EX87" s="7"/>
      <c r="EY87" s="7"/>
      <c r="EZ87" s="7"/>
      <c r="FA87" s="7"/>
      <c r="FB87" s="7"/>
      <c r="FC87" s="7"/>
      <c r="FD87" s="7"/>
      <c r="FE87" s="7"/>
      <c r="FF87" s="7"/>
      <c r="FG87" s="7"/>
      <c r="FH87" s="7"/>
      <c r="FI87" s="7"/>
      <c r="FJ87" s="7"/>
      <c r="FK87" s="7"/>
      <c r="FL87" s="7"/>
      <c r="FM87" s="7"/>
      <c r="FN87" s="7"/>
      <c r="FO87" s="7"/>
      <c r="FP87" s="7"/>
      <c r="FQ87" s="7"/>
      <c r="FR87" s="7"/>
      <c r="FS87" s="7"/>
      <c r="FT87" s="7"/>
      <c r="FU87" s="7"/>
      <c r="FV87" s="7"/>
      <c r="FW87" s="7"/>
      <c r="FX87" s="7"/>
      <c r="FY87" s="7"/>
      <c r="FZ87" s="7"/>
      <c r="GA87" s="7"/>
      <c r="GB87" s="7"/>
      <c r="GC87" s="7"/>
      <c r="GD87" s="7"/>
      <c r="GE87" s="7"/>
      <c r="GF87" s="7"/>
      <c r="GG87" s="7"/>
      <c r="GH87" s="7"/>
      <c r="GI87" s="7"/>
      <c r="GJ87" s="7"/>
      <c r="GK87" s="7"/>
      <c r="GL87" s="7"/>
      <c r="GM87" s="7"/>
      <c r="GN87" s="7"/>
      <c r="GO87" s="7"/>
      <c r="GP87" s="7"/>
      <c r="GQ87" s="7"/>
      <c r="GR87" s="7"/>
      <c r="GS87" s="7"/>
      <c r="GT87" s="7"/>
      <c r="GU87" s="7"/>
      <c r="GV87" s="7"/>
      <c r="GW87" s="7"/>
      <c r="GX87" s="7"/>
      <c r="GY87" s="7"/>
      <c r="GZ87" s="7"/>
      <c r="HA87" s="7"/>
      <c r="HB87" s="7"/>
      <c r="HC87" s="7"/>
      <c r="HD87" s="7"/>
      <c r="HE87" s="7"/>
      <c r="HF87" s="7"/>
      <c r="HG87" s="7"/>
      <c r="HH87" s="7"/>
      <c r="HI87" s="7"/>
      <c r="HJ87" s="7"/>
      <c r="HK87" s="7"/>
      <c r="HL87" s="7"/>
      <c r="HM87" s="7"/>
      <c r="HN87" s="7"/>
      <c r="HO87" s="7"/>
      <c r="HP87" s="7"/>
      <c r="HQ87" s="7"/>
      <c r="HR87" s="7"/>
      <c r="HS87" s="7"/>
      <c r="HT87" s="7"/>
      <c r="HU87" s="7"/>
      <c r="HV87" s="7"/>
      <c r="HW87" s="7"/>
      <c r="HX87" s="7"/>
      <c r="HY87" s="7"/>
      <c r="HZ87" s="7"/>
      <c r="IA87" s="7"/>
      <c r="IB87" s="7"/>
      <c r="IC87" s="7"/>
      <c r="ID87" s="7"/>
      <c r="IE87" s="7"/>
      <c r="IF87" s="7"/>
      <c r="IG87" s="7"/>
      <c r="IH87" s="7"/>
      <c r="II87" s="7"/>
      <c r="IJ87" s="7"/>
      <c r="IK87" s="7"/>
      <c r="IL87" s="7"/>
      <c r="IM87" s="7"/>
      <c r="IN87" s="7"/>
      <c r="IO87" s="7"/>
      <c r="IP87" s="7"/>
      <c r="IQ87" s="7"/>
      <c r="IR87" s="7"/>
      <c r="IS87" s="7"/>
      <c r="IT87" s="7"/>
      <c r="IU87" s="7"/>
      <c r="IV87" s="7"/>
    </row>
    <row r="88" spans="1:256" s="87" customFormat="1" ht="12" customHeight="1" x14ac:dyDescent="0.15">
      <c r="A88" s="84"/>
      <c r="B88" s="49"/>
      <c r="C88" s="50" t="s">
        <v>112</v>
      </c>
      <c r="D88" s="48"/>
      <c r="E88" s="48"/>
      <c r="F88" s="48"/>
      <c r="G88" s="48"/>
      <c r="H88" s="85"/>
      <c r="I88" s="86"/>
      <c r="J88" s="86"/>
      <c r="K88" s="86"/>
      <c r="L88" s="86"/>
      <c r="M88" s="86"/>
      <c r="N88" s="86"/>
      <c r="O88" s="86"/>
      <c r="P88" s="86"/>
      <c r="Q88" s="86"/>
      <c r="R88" s="86"/>
      <c r="S88" s="86"/>
      <c r="T88" s="86"/>
      <c r="U88" s="86"/>
      <c r="V88" s="86"/>
      <c r="W88" s="86"/>
      <c r="X88" s="86"/>
      <c r="Y88" s="86"/>
      <c r="Z88" s="86"/>
      <c r="AA88" s="86"/>
      <c r="AB88" s="86"/>
      <c r="AC88" s="86"/>
      <c r="AD88" s="86"/>
      <c r="AE88" s="86"/>
      <c r="AF88" s="86"/>
      <c r="AG88" s="86"/>
      <c r="AH88" s="86"/>
      <c r="AI88" s="86"/>
      <c r="AJ88" s="86"/>
      <c r="AK88" s="86"/>
      <c r="AL88" s="86"/>
      <c r="AM88" s="86"/>
      <c r="AN88" s="86"/>
      <c r="AO88" s="86"/>
      <c r="AP88" s="86"/>
      <c r="AQ88" s="86"/>
      <c r="AR88" s="86"/>
      <c r="AS88" s="86"/>
      <c r="AT88" s="86"/>
      <c r="AU88" s="86"/>
      <c r="AV88" s="86"/>
      <c r="AW88" s="86"/>
      <c r="AX88" s="86"/>
      <c r="AY88" s="86"/>
      <c r="AZ88" s="86"/>
      <c r="BA88" s="86"/>
      <c r="BB88" s="86"/>
      <c r="BC88" s="86"/>
      <c r="BD88" s="86"/>
      <c r="BE88" s="86"/>
      <c r="BF88" s="86"/>
      <c r="BG88" s="86"/>
      <c r="BH88" s="86"/>
      <c r="BI88" s="86"/>
      <c r="BJ88" s="86"/>
      <c r="BK88" s="86"/>
      <c r="BL88" s="86"/>
      <c r="BM88" s="86"/>
      <c r="BN88" s="86"/>
      <c r="BO88" s="86"/>
      <c r="BP88" s="86"/>
      <c r="BQ88" s="86"/>
      <c r="BR88" s="86"/>
      <c r="BS88" s="86"/>
      <c r="BT88" s="86"/>
      <c r="BU88" s="86"/>
      <c r="BV88" s="86"/>
      <c r="BW88" s="86"/>
      <c r="BX88" s="86"/>
      <c r="BY88" s="86"/>
      <c r="BZ88" s="86"/>
      <c r="CA88" s="86"/>
      <c r="CB88" s="86"/>
      <c r="CC88" s="86"/>
      <c r="CD88" s="86"/>
      <c r="CE88" s="86"/>
      <c r="CF88" s="86"/>
      <c r="CG88" s="86"/>
      <c r="CH88" s="86"/>
      <c r="CI88" s="86"/>
      <c r="CJ88" s="86"/>
      <c r="CK88" s="86"/>
      <c r="CL88" s="86"/>
      <c r="CM88" s="86"/>
      <c r="CN88" s="86"/>
      <c r="CO88" s="86"/>
      <c r="CP88" s="86"/>
      <c r="CQ88" s="86"/>
      <c r="CR88" s="86"/>
      <c r="CS88" s="86"/>
      <c r="CT88" s="86"/>
      <c r="CU88" s="86"/>
      <c r="CV88" s="86"/>
      <c r="CW88" s="86"/>
      <c r="CX88" s="86"/>
      <c r="CY88" s="86"/>
      <c r="CZ88" s="86"/>
      <c r="DA88" s="86"/>
      <c r="DB88" s="86"/>
      <c r="DC88" s="86"/>
      <c r="DD88" s="86"/>
      <c r="DE88" s="86"/>
      <c r="DF88" s="86"/>
      <c r="DG88" s="86"/>
      <c r="DH88" s="86"/>
      <c r="DI88" s="86"/>
      <c r="DJ88" s="86"/>
      <c r="DK88" s="86"/>
      <c r="DL88" s="86"/>
      <c r="DM88" s="86"/>
      <c r="DN88" s="86"/>
      <c r="DO88" s="86"/>
      <c r="DP88" s="86"/>
      <c r="DQ88" s="86"/>
      <c r="DR88" s="86"/>
      <c r="DS88" s="86"/>
      <c r="DT88" s="86"/>
      <c r="DU88" s="86"/>
      <c r="DV88" s="86"/>
      <c r="DW88" s="86"/>
      <c r="DX88" s="86"/>
      <c r="DY88" s="86"/>
      <c r="DZ88" s="86"/>
      <c r="EA88" s="86"/>
      <c r="EB88" s="86"/>
      <c r="EC88" s="86"/>
      <c r="ED88" s="86"/>
      <c r="EE88" s="86"/>
      <c r="EF88" s="86"/>
      <c r="EG88" s="86"/>
      <c r="EH88" s="86"/>
      <c r="EI88" s="86"/>
      <c r="EJ88" s="86"/>
      <c r="EK88" s="86"/>
      <c r="EL88" s="86"/>
      <c r="EM88" s="86"/>
      <c r="EN88" s="86"/>
      <c r="EO88" s="86"/>
      <c r="EP88" s="86"/>
      <c r="EQ88" s="86"/>
      <c r="ER88" s="86"/>
      <c r="ES88" s="86"/>
      <c r="ET88" s="86"/>
      <c r="EU88" s="86"/>
      <c r="EV88" s="86"/>
      <c r="EW88" s="86"/>
      <c r="EX88" s="86"/>
      <c r="EY88" s="86"/>
      <c r="EZ88" s="86"/>
      <c r="FA88" s="86"/>
      <c r="FB88" s="86"/>
      <c r="FC88" s="86"/>
      <c r="FD88" s="86"/>
      <c r="FE88" s="86"/>
      <c r="FF88" s="86"/>
      <c r="FG88" s="86"/>
      <c r="FH88" s="86"/>
      <c r="FI88" s="86"/>
      <c r="FJ88" s="86"/>
      <c r="FK88" s="86"/>
      <c r="FL88" s="86"/>
      <c r="FM88" s="86"/>
      <c r="FN88" s="86"/>
      <c r="FO88" s="86"/>
      <c r="FP88" s="86"/>
      <c r="FQ88" s="86"/>
      <c r="FR88" s="86"/>
      <c r="FS88" s="86"/>
      <c r="FT88" s="86"/>
      <c r="FU88" s="86"/>
      <c r="FV88" s="86"/>
      <c r="FW88" s="86"/>
      <c r="FX88" s="86"/>
      <c r="FY88" s="86"/>
      <c r="FZ88" s="86"/>
      <c r="GA88" s="86"/>
      <c r="GB88" s="86"/>
      <c r="GC88" s="86"/>
      <c r="GD88" s="86"/>
      <c r="GE88" s="86"/>
      <c r="GF88" s="86"/>
      <c r="GG88" s="86"/>
      <c r="GH88" s="86"/>
      <c r="GI88" s="86"/>
      <c r="GJ88" s="86"/>
      <c r="GK88" s="86"/>
      <c r="GL88" s="86"/>
      <c r="GM88" s="86"/>
      <c r="GN88" s="86"/>
      <c r="GO88" s="86"/>
      <c r="GP88" s="86"/>
      <c r="GQ88" s="86"/>
      <c r="GR88" s="86"/>
      <c r="GS88" s="86"/>
      <c r="GT88" s="86"/>
      <c r="GU88" s="86"/>
      <c r="GV88" s="86"/>
      <c r="GW88" s="86"/>
      <c r="GX88" s="86"/>
      <c r="GY88" s="86"/>
      <c r="GZ88" s="86"/>
      <c r="HA88" s="86"/>
      <c r="HB88" s="86"/>
      <c r="HC88" s="86"/>
      <c r="HD88" s="86"/>
      <c r="HE88" s="86"/>
      <c r="HF88" s="86"/>
      <c r="HG88" s="86"/>
      <c r="HH88" s="86"/>
      <c r="HI88" s="86"/>
      <c r="HJ88" s="86"/>
      <c r="HK88" s="86"/>
      <c r="HL88" s="86"/>
      <c r="HM88" s="86"/>
      <c r="HN88" s="86"/>
      <c r="HO88" s="86"/>
      <c r="HP88" s="86"/>
      <c r="HQ88" s="86"/>
      <c r="HR88" s="86"/>
      <c r="HS88" s="86"/>
      <c r="HT88" s="86"/>
      <c r="HU88" s="86"/>
      <c r="HV88" s="86"/>
      <c r="HW88" s="86"/>
      <c r="HX88" s="86"/>
      <c r="HY88" s="86"/>
      <c r="HZ88" s="86"/>
      <c r="IA88" s="86"/>
      <c r="IB88" s="86"/>
      <c r="IC88" s="86"/>
      <c r="ID88" s="86"/>
      <c r="IE88" s="86"/>
      <c r="IF88" s="86"/>
      <c r="IG88" s="86"/>
      <c r="IH88" s="86"/>
      <c r="II88" s="86"/>
      <c r="IJ88" s="86"/>
      <c r="IK88" s="86"/>
      <c r="IL88" s="86"/>
      <c r="IM88" s="86"/>
      <c r="IN88" s="86"/>
      <c r="IO88" s="86"/>
      <c r="IP88" s="86"/>
      <c r="IQ88" s="86"/>
      <c r="IR88" s="86"/>
      <c r="IS88" s="86"/>
      <c r="IT88" s="86"/>
      <c r="IU88" s="86"/>
      <c r="IV88" s="86"/>
    </row>
    <row r="89" spans="1:256" s="87" customFormat="1" ht="12.75" customHeight="1" thickBot="1" x14ac:dyDescent="0.2">
      <c r="A89" s="84"/>
      <c r="B89" s="49"/>
      <c r="C89" s="51"/>
      <c r="D89" s="48"/>
      <c r="E89" s="48"/>
      <c r="F89" s="48"/>
      <c r="G89" s="48"/>
      <c r="H89" s="85"/>
      <c r="I89" s="86"/>
      <c r="J89" s="86"/>
      <c r="K89" s="86"/>
      <c r="L89" s="86"/>
      <c r="M89" s="86"/>
      <c r="N89" s="86"/>
      <c r="O89" s="86"/>
      <c r="P89" s="86"/>
      <c r="Q89" s="86"/>
      <c r="R89" s="86"/>
      <c r="S89" s="86"/>
      <c r="T89" s="86"/>
      <c r="U89" s="86"/>
      <c r="V89" s="86"/>
      <c r="W89" s="86"/>
      <c r="X89" s="86"/>
      <c r="Y89" s="86"/>
      <c r="Z89" s="86"/>
      <c r="AA89" s="86"/>
      <c r="AB89" s="86"/>
      <c r="AC89" s="86"/>
      <c r="AD89" s="86"/>
      <c r="AE89" s="86"/>
      <c r="AF89" s="86"/>
      <c r="AG89" s="86"/>
      <c r="AH89" s="86"/>
      <c r="AI89" s="86"/>
      <c r="AJ89" s="86"/>
      <c r="AK89" s="86"/>
      <c r="AL89" s="86"/>
      <c r="AM89" s="86"/>
      <c r="AN89" s="86"/>
      <c r="AO89" s="86"/>
      <c r="AP89" s="86"/>
      <c r="AQ89" s="86"/>
      <c r="AR89" s="86"/>
      <c r="AS89" s="86"/>
      <c r="AT89" s="86"/>
      <c r="AU89" s="86"/>
      <c r="AV89" s="86"/>
      <c r="AW89" s="86"/>
      <c r="AX89" s="86"/>
      <c r="AY89" s="86"/>
      <c r="AZ89" s="86"/>
      <c r="BA89" s="86"/>
      <c r="BB89" s="86"/>
      <c r="BC89" s="86"/>
      <c r="BD89" s="86"/>
      <c r="BE89" s="86"/>
      <c r="BF89" s="86"/>
      <c r="BG89" s="86"/>
      <c r="BH89" s="86"/>
      <c r="BI89" s="86"/>
      <c r="BJ89" s="86"/>
      <c r="BK89" s="86"/>
      <c r="BL89" s="86"/>
      <c r="BM89" s="86"/>
      <c r="BN89" s="86"/>
      <c r="BO89" s="86"/>
      <c r="BP89" s="86"/>
      <c r="BQ89" s="86"/>
      <c r="BR89" s="86"/>
      <c r="BS89" s="86"/>
      <c r="BT89" s="86"/>
      <c r="BU89" s="86"/>
      <c r="BV89" s="86"/>
      <c r="BW89" s="86"/>
      <c r="BX89" s="86"/>
      <c r="BY89" s="86"/>
      <c r="BZ89" s="86"/>
      <c r="CA89" s="86"/>
      <c r="CB89" s="86"/>
      <c r="CC89" s="86"/>
      <c r="CD89" s="86"/>
      <c r="CE89" s="86"/>
      <c r="CF89" s="86"/>
      <c r="CG89" s="86"/>
      <c r="CH89" s="86"/>
      <c r="CI89" s="86"/>
      <c r="CJ89" s="86"/>
      <c r="CK89" s="86"/>
      <c r="CL89" s="86"/>
      <c r="CM89" s="86"/>
      <c r="CN89" s="86"/>
      <c r="CO89" s="86"/>
      <c r="CP89" s="86"/>
      <c r="CQ89" s="86"/>
      <c r="CR89" s="86"/>
      <c r="CS89" s="86"/>
      <c r="CT89" s="86"/>
      <c r="CU89" s="86"/>
      <c r="CV89" s="86"/>
      <c r="CW89" s="86"/>
      <c r="CX89" s="86"/>
      <c r="CY89" s="86"/>
      <c r="CZ89" s="86"/>
      <c r="DA89" s="86"/>
      <c r="DB89" s="86"/>
      <c r="DC89" s="86"/>
      <c r="DD89" s="86"/>
      <c r="DE89" s="86"/>
      <c r="DF89" s="86"/>
      <c r="DG89" s="86"/>
      <c r="DH89" s="86"/>
      <c r="DI89" s="86"/>
      <c r="DJ89" s="86"/>
      <c r="DK89" s="86"/>
      <c r="DL89" s="86"/>
      <c r="DM89" s="86"/>
      <c r="DN89" s="86"/>
      <c r="DO89" s="86"/>
      <c r="DP89" s="86"/>
      <c r="DQ89" s="86"/>
      <c r="DR89" s="86"/>
      <c r="DS89" s="86"/>
      <c r="DT89" s="86"/>
      <c r="DU89" s="86"/>
      <c r="DV89" s="86"/>
      <c r="DW89" s="86"/>
      <c r="DX89" s="86"/>
      <c r="DY89" s="86"/>
      <c r="DZ89" s="86"/>
      <c r="EA89" s="86"/>
      <c r="EB89" s="86"/>
      <c r="EC89" s="86"/>
      <c r="ED89" s="86"/>
      <c r="EE89" s="86"/>
      <c r="EF89" s="86"/>
      <c r="EG89" s="86"/>
      <c r="EH89" s="86"/>
      <c r="EI89" s="86"/>
      <c r="EJ89" s="86"/>
      <c r="EK89" s="86"/>
      <c r="EL89" s="86"/>
      <c r="EM89" s="86"/>
      <c r="EN89" s="86"/>
      <c r="EO89" s="86"/>
      <c r="EP89" s="86"/>
      <c r="EQ89" s="86"/>
      <c r="ER89" s="86"/>
      <c r="ES89" s="86"/>
      <c r="ET89" s="86"/>
      <c r="EU89" s="86"/>
      <c r="EV89" s="86"/>
      <c r="EW89" s="86"/>
      <c r="EX89" s="86"/>
      <c r="EY89" s="86"/>
      <c r="EZ89" s="86"/>
      <c r="FA89" s="86"/>
      <c r="FB89" s="86"/>
      <c r="FC89" s="86"/>
      <c r="FD89" s="86"/>
      <c r="FE89" s="86"/>
      <c r="FF89" s="86"/>
      <c r="FG89" s="86"/>
      <c r="FH89" s="86"/>
      <c r="FI89" s="86"/>
      <c r="FJ89" s="86"/>
      <c r="FK89" s="86"/>
      <c r="FL89" s="86"/>
      <c r="FM89" s="86"/>
      <c r="FN89" s="86"/>
      <c r="FO89" s="86"/>
      <c r="FP89" s="86"/>
      <c r="FQ89" s="86"/>
      <c r="FR89" s="86"/>
      <c r="FS89" s="86"/>
      <c r="FT89" s="86"/>
      <c r="FU89" s="86"/>
      <c r="FV89" s="86"/>
      <c r="FW89" s="86"/>
      <c r="FX89" s="86"/>
      <c r="FY89" s="86"/>
      <c r="FZ89" s="86"/>
      <c r="GA89" s="86"/>
      <c r="GB89" s="86"/>
      <c r="GC89" s="86"/>
      <c r="GD89" s="86"/>
      <c r="GE89" s="86"/>
      <c r="GF89" s="86"/>
      <c r="GG89" s="86"/>
      <c r="GH89" s="86"/>
      <c r="GI89" s="86"/>
      <c r="GJ89" s="86"/>
      <c r="GK89" s="86"/>
      <c r="GL89" s="86"/>
      <c r="GM89" s="86"/>
      <c r="GN89" s="86"/>
      <c r="GO89" s="86"/>
      <c r="GP89" s="86"/>
      <c r="GQ89" s="86"/>
      <c r="GR89" s="86"/>
      <c r="GS89" s="86"/>
      <c r="GT89" s="86"/>
      <c r="GU89" s="86"/>
      <c r="GV89" s="86"/>
      <c r="GW89" s="86"/>
      <c r="GX89" s="86"/>
      <c r="GY89" s="86"/>
      <c r="GZ89" s="86"/>
      <c r="HA89" s="86"/>
      <c r="HB89" s="86"/>
      <c r="HC89" s="86"/>
      <c r="HD89" s="86"/>
      <c r="HE89" s="86"/>
      <c r="HF89" s="86"/>
      <c r="HG89" s="86"/>
      <c r="HH89" s="86"/>
      <c r="HI89" s="86"/>
      <c r="HJ89" s="86"/>
      <c r="HK89" s="86"/>
      <c r="HL89" s="86"/>
      <c r="HM89" s="86"/>
      <c r="HN89" s="86"/>
      <c r="HO89" s="86"/>
      <c r="HP89" s="86"/>
      <c r="HQ89" s="86"/>
      <c r="HR89" s="86"/>
      <c r="HS89" s="86"/>
      <c r="HT89" s="86"/>
      <c r="HU89" s="86"/>
      <c r="HV89" s="86"/>
      <c r="HW89" s="86"/>
      <c r="HX89" s="86"/>
      <c r="HY89" s="86"/>
      <c r="HZ89" s="86"/>
      <c r="IA89" s="86"/>
      <c r="IB89" s="86"/>
      <c r="IC89" s="86"/>
      <c r="ID89" s="86"/>
      <c r="IE89" s="86"/>
      <c r="IF89" s="86"/>
      <c r="IG89" s="86"/>
      <c r="IH89" s="86"/>
      <c r="II89" s="86"/>
      <c r="IJ89" s="86"/>
      <c r="IK89" s="86"/>
      <c r="IL89" s="86"/>
      <c r="IM89" s="86"/>
      <c r="IN89" s="86"/>
      <c r="IO89" s="86"/>
      <c r="IP89" s="86"/>
      <c r="IQ89" s="86"/>
      <c r="IR89" s="86"/>
      <c r="IS89" s="86"/>
      <c r="IT89" s="86"/>
      <c r="IU89" s="86"/>
      <c r="IV89" s="86"/>
    </row>
    <row r="90" spans="1:256" s="87" customFormat="1" ht="12" customHeight="1" x14ac:dyDescent="0.15">
      <c r="A90" s="84"/>
      <c r="B90" s="49"/>
      <c r="C90" s="90" t="s">
        <v>113</v>
      </c>
      <c r="D90" s="91"/>
      <c r="E90" s="91"/>
      <c r="F90" s="91"/>
      <c r="G90" s="92"/>
      <c r="H90" s="85"/>
      <c r="I90" s="86"/>
      <c r="J90" s="86"/>
      <c r="K90" s="86"/>
      <c r="L90" s="86"/>
      <c r="M90" s="86"/>
      <c r="N90" s="86"/>
      <c r="O90" s="86"/>
      <c r="P90" s="86"/>
      <c r="Q90" s="86"/>
      <c r="R90" s="86"/>
      <c r="S90" s="86"/>
      <c r="T90" s="86"/>
      <c r="U90" s="86"/>
      <c r="V90" s="86"/>
      <c r="W90" s="86"/>
      <c r="X90" s="86"/>
      <c r="Y90" s="86"/>
      <c r="Z90" s="86"/>
      <c r="AA90" s="86"/>
      <c r="AB90" s="86"/>
      <c r="AC90" s="86"/>
      <c r="AD90" s="86"/>
      <c r="AE90" s="86"/>
      <c r="AF90" s="86"/>
      <c r="AG90" s="86"/>
      <c r="AH90" s="86"/>
      <c r="AI90" s="86"/>
      <c r="AJ90" s="86"/>
      <c r="AK90" s="86"/>
      <c r="AL90" s="86"/>
      <c r="AM90" s="86"/>
      <c r="AN90" s="86"/>
      <c r="AO90" s="86"/>
      <c r="AP90" s="86"/>
      <c r="AQ90" s="86"/>
      <c r="AR90" s="86"/>
      <c r="AS90" s="86"/>
      <c r="AT90" s="86"/>
      <c r="AU90" s="86"/>
      <c r="AV90" s="86"/>
      <c r="AW90" s="86"/>
      <c r="AX90" s="86"/>
      <c r="AY90" s="86"/>
      <c r="AZ90" s="86"/>
      <c r="BA90" s="86"/>
      <c r="BB90" s="86"/>
      <c r="BC90" s="86"/>
      <c r="BD90" s="86"/>
      <c r="BE90" s="86"/>
      <c r="BF90" s="86"/>
      <c r="BG90" s="86"/>
      <c r="BH90" s="86"/>
      <c r="BI90" s="86"/>
      <c r="BJ90" s="86"/>
      <c r="BK90" s="86"/>
      <c r="BL90" s="86"/>
      <c r="BM90" s="86"/>
      <c r="BN90" s="86"/>
      <c r="BO90" s="86"/>
      <c r="BP90" s="86"/>
      <c r="BQ90" s="86"/>
      <c r="BR90" s="86"/>
      <c r="BS90" s="86"/>
      <c r="BT90" s="86"/>
      <c r="BU90" s="86"/>
      <c r="BV90" s="86"/>
      <c r="BW90" s="86"/>
      <c r="BX90" s="86"/>
      <c r="BY90" s="86"/>
      <c r="BZ90" s="86"/>
      <c r="CA90" s="86"/>
      <c r="CB90" s="86"/>
      <c r="CC90" s="86"/>
      <c r="CD90" s="86"/>
      <c r="CE90" s="86"/>
      <c r="CF90" s="86"/>
      <c r="CG90" s="86"/>
      <c r="CH90" s="86"/>
      <c r="CI90" s="86"/>
      <c r="CJ90" s="86"/>
      <c r="CK90" s="86"/>
      <c r="CL90" s="86"/>
      <c r="CM90" s="86"/>
      <c r="CN90" s="86"/>
      <c r="CO90" s="86"/>
      <c r="CP90" s="86"/>
      <c r="CQ90" s="86"/>
      <c r="CR90" s="86"/>
      <c r="CS90" s="86"/>
      <c r="CT90" s="86"/>
      <c r="CU90" s="86"/>
      <c r="CV90" s="86"/>
      <c r="CW90" s="86"/>
      <c r="CX90" s="86"/>
      <c r="CY90" s="86"/>
      <c r="CZ90" s="86"/>
      <c r="DA90" s="86"/>
      <c r="DB90" s="86"/>
      <c r="DC90" s="86"/>
      <c r="DD90" s="86"/>
      <c r="DE90" s="86"/>
      <c r="DF90" s="86"/>
      <c r="DG90" s="86"/>
      <c r="DH90" s="86"/>
      <c r="DI90" s="86"/>
      <c r="DJ90" s="86"/>
      <c r="DK90" s="86"/>
      <c r="DL90" s="86"/>
      <c r="DM90" s="86"/>
      <c r="DN90" s="86"/>
      <c r="DO90" s="86"/>
      <c r="DP90" s="86"/>
      <c r="DQ90" s="86"/>
      <c r="DR90" s="86"/>
      <c r="DS90" s="86"/>
      <c r="DT90" s="86"/>
      <c r="DU90" s="86"/>
      <c r="DV90" s="86"/>
      <c r="DW90" s="86"/>
      <c r="DX90" s="86"/>
      <c r="DY90" s="86"/>
      <c r="DZ90" s="86"/>
      <c r="EA90" s="86"/>
      <c r="EB90" s="86"/>
      <c r="EC90" s="86"/>
      <c r="ED90" s="86"/>
      <c r="EE90" s="86"/>
      <c r="EF90" s="86"/>
      <c r="EG90" s="86"/>
      <c r="EH90" s="86"/>
      <c r="EI90" s="86"/>
      <c r="EJ90" s="86"/>
      <c r="EK90" s="86"/>
      <c r="EL90" s="86"/>
      <c r="EM90" s="86"/>
      <c r="EN90" s="86"/>
      <c r="EO90" s="86"/>
      <c r="EP90" s="86"/>
      <c r="EQ90" s="86"/>
      <c r="ER90" s="86"/>
      <c r="ES90" s="86"/>
      <c r="ET90" s="86"/>
      <c r="EU90" s="86"/>
      <c r="EV90" s="86"/>
      <c r="EW90" s="86"/>
      <c r="EX90" s="86"/>
      <c r="EY90" s="86"/>
      <c r="EZ90" s="86"/>
      <c r="FA90" s="86"/>
      <c r="FB90" s="86"/>
      <c r="FC90" s="86"/>
      <c r="FD90" s="86"/>
      <c r="FE90" s="86"/>
      <c r="FF90" s="86"/>
      <c r="FG90" s="86"/>
      <c r="FH90" s="86"/>
      <c r="FI90" s="86"/>
      <c r="FJ90" s="86"/>
      <c r="FK90" s="86"/>
      <c r="FL90" s="86"/>
      <c r="FM90" s="86"/>
      <c r="FN90" s="86"/>
      <c r="FO90" s="86"/>
      <c r="FP90" s="86"/>
      <c r="FQ90" s="86"/>
      <c r="FR90" s="86"/>
      <c r="FS90" s="86"/>
      <c r="FT90" s="86"/>
      <c r="FU90" s="86"/>
      <c r="FV90" s="86"/>
      <c r="FW90" s="86"/>
      <c r="FX90" s="86"/>
      <c r="FY90" s="86"/>
      <c r="FZ90" s="86"/>
      <c r="GA90" s="86"/>
      <c r="GB90" s="86"/>
      <c r="GC90" s="86"/>
      <c r="GD90" s="86"/>
      <c r="GE90" s="86"/>
      <c r="GF90" s="86"/>
      <c r="GG90" s="86"/>
      <c r="GH90" s="86"/>
      <c r="GI90" s="86"/>
      <c r="GJ90" s="86"/>
      <c r="GK90" s="86"/>
      <c r="GL90" s="86"/>
      <c r="GM90" s="86"/>
      <c r="GN90" s="86"/>
      <c r="GO90" s="86"/>
      <c r="GP90" s="86"/>
      <c r="GQ90" s="86"/>
      <c r="GR90" s="86"/>
      <c r="GS90" s="86"/>
      <c r="GT90" s="86"/>
      <c r="GU90" s="86"/>
      <c r="GV90" s="86"/>
      <c r="GW90" s="86"/>
      <c r="GX90" s="86"/>
      <c r="GY90" s="86"/>
      <c r="GZ90" s="86"/>
      <c r="HA90" s="86"/>
      <c r="HB90" s="86"/>
      <c r="HC90" s="86"/>
      <c r="HD90" s="86"/>
      <c r="HE90" s="86"/>
      <c r="HF90" s="86"/>
      <c r="HG90" s="86"/>
      <c r="HH90" s="86"/>
      <c r="HI90" s="86"/>
      <c r="HJ90" s="86"/>
      <c r="HK90" s="86"/>
      <c r="HL90" s="86"/>
      <c r="HM90" s="86"/>
      <c r="HN90" s="86"/>
      <c r="HO90" s="86"/>
      <c r="HP90" s="86"/>
      <c r="HQ90" s="86"/>
      <c r="HR90" s="86"/>
      <c r="HS90" s="86"/>
      <c r="HT90" s="86"/>
      <c r="HU90" s="86"/>
      <c r="HV90" s="86"/>
      <c r="HW90" s="86"/>
      <c r="HX90" s="86"/>
      <c r="HY90" s="86"/>
      <c r="HZ90" s="86"/>
      <c r="IA90" s="86"/>
      <c r="IB90" s="86"/>
      <c r="IC90" s="86"/>
      <c r="ID90" s="86"/>
      <c r="IE90" s="86"/>
      <c r="IF90" s="86"/>
      <c r="IG90" s="86"/>
      <c r="IH90" s="86"/>
      <c r="II90" s="86"/>
      <c r="IJ90" s="86"/>
      <c r="IK90" s="86"/>
      <c r="IL90" s="86"/>
      <c r="IM90" s="86"/>
      <c r="IN90" s="86"/>
      <c r="IO90" s="86"/>
      <c r="IP90" s="86"/>
      <c r="IQ90" s="86"/>
      <c r="IR90" s="86"/>
      <c r="IS90" s="86"/>
      <c r="IT90" s="86"/>
      <c r="IU90" s="86"/>
      <c r="IV90" s="86"/>
    </row>
    <row r="91" spans="1:256" s="87" customFormat="1" ht="12" customHeight="1" x14ac:dyDescent="0.15">
      <c r="A91" s="84"/>
      <c r="B91" s="49"/>
      <c r="C91" s="93" t="s">
        <v>114</v>
      </c>
      <c r="D91" s="49"/>
      <c r="E91" s="49"/>
      <c r="F91" s="49"/>
      <c r="G91" s="94"/>
      <c r="H91" s="85"/>
      <c r="I91" s="86"/>
      <c r="J91" s="86"/>
      <c r="K91" s="86"/>
      <c r="L91" s="86"/>
      <c r="M91" s="86"/>
      <c r="N91" s="86"/>
      <c r="O91" s="86"/>
      <c r="P91" s="86"/>
      <c r="Q91" s="86"/>
      <c r="R91" s="86"/>
      <c r="S91" s="86"/>
      <c r="T91" s="86"/>
      <c r="U91" s="86"/>
      <c r="V91" s="86"/>
      <c r="W91" s="86"/>
      <c r="X91" s="86"/>
      <c r="Y91" s="86"/>
      <c r="Z91" s="86"/>
      <c r="AA91" s="86"/>
      <c r="AB91" s="86"/>
      <c r="AC91" s="86"/>
      <c r="AD91" s="86"/>
      <c r="AE91" s="86"/>
      <c r="AF91" s="86"/>
      <c r="AG91" s="86"/>
      <c r="AH91" s="86"/>
      <c r="AI91" s="86"/>
      <c r="AJ91" s="86"/>
      <c r="AK91" s="86"/>
      <c r="AL91" s="86"/>
      <c r="AM91" s="86"/>
      <c r="AN91" s="86"/>
      <c r="AO91" s="86"/>
      <c r="AP91" s="86"/>
      <c r="AQ91" s="86"/>
      <c r="AR91" s="86"/>
      <c r="AS91" s="86"/>
      <c r="AT91" s="86"/>
      <c r="AU91" s="86"/>
      <c r="AV91" s="86"/>
      <c r="AW91" s="86"/>
      <c r="AX91" s="86"/>
      <c r="AY91" s="86"/>
      <c r="AZ91" s="86"/>
      <c r="BA91" s="86"/>
      <c r="BB91" s="86"/>
      <c r="BC91" s="86"/>
      <c r="BD91" s="86"/>
      <c r="BE91" s="86"/>
      <c r="BF91" s="86"/>
      <c r="BG91" s="86"/>
      <c r="BH91" s="86"/>
      <c r="BI91" s="86"/>
      <c r="BJ91" s="86"/>
      <c r="BK91" s="86"/>
      <c r="BL91" s="86"/>
      <c r="BM91" s="86"/>
      <c r="BN91" s="86"/>
      <c r="BO91" s="86"/>
      <c r="BP91" s="86"/>
      <c r="BQ91" s="86"/>
      <c r="BR91" s="86"/>
      <c r="BS91" s="86"/>
      <c r="BT91" s="86"/>
      <c r="BU91" s="86"/>
      <c r="BV91" s="86"/>
      <c r="BW91" s="86"/>
      <c r="BX91" s="86"/>
      <c r="BY91" s="86"/>
      <c r="BZ91" s="86"/>
      <c r="CA91" s="86"/>
      <c r="CB91" s="86"/>
      <c r="CC91" s="86"/>
      <c r="CD91" s="86"/>
      <c r="CE91" s="86"/>
      <c r="CF91" s="86"/>
      <c r="CG91" s="86"/>
      <c r="CH91" s="86"/>
      <c r="CI91" s="86"/>
      <c r="CJ91" s="86"/>
      <c r="CK91" s="86"/>
      <c r="CL91" s="86"/>
      <c r="CM91" s="86"/>
      <c r="CN91" s="86"/>
      <c r="CO91" s="86"/>
      <c r="CP91" s="86"/>
      <c r="CQ91" s="86"/>
      <c r="CR91" s="86"/>
      <c r="CS91" s="86"/>
      <c r="CT91" s="86"/>
      <c r="CU91" s="86"/>
      <c r="CV91" s="86"/>
      <c r="CW91" s="86"/>
      <c r="CX91" s="86"/>
      <c r="CY91" s="86"/>
      <c r="CZ91" s="86"/>
      <c r="DA91" s="86"/>
      <c r="DB91" s="86"/>
      <c r="DC91" s="86"/>
      <c r="DD91" s="86"/>
      <c r="DE91" s="86"/>
      <c r="DF91" s="86"/>
      <c r="DG91" s="86"/>
      <c r="DH91" s="86"/>
      <c r="DI91" s="86"/>
      <c r="DJ91" s="86"/>
      <c r="DK91" s="86"/>
      <c r="DL91" s="86"/>
      <c r="DM91" s="86"/>
      <c r="DN91" s="86"/>
      <c r="DO91" s="86"/>
      <c r="DP91" s="86"/>
      <c r="DQ91" s="86"/>
      <c r="DR91" s="86"/>
      <c r="DS91" s="86"/>
      <c r="DT91" s="86"/>
      <c r="DU91" s="86"/>
      <c r="DV91" s="86"/>
      <c r="DW91" s="86"/>
      <c r="DX91" s="86"/>
      <c r="DY91" s="86"/>
      <c r="DZ91" s="86"/>
      <c r="EA91" s="86"/>
      <c r="EB91" s="86"/>
      <c r="EC91" s="86"/>
      <c r="ED91" s="86"/>
      <c r="EE91" s="86"/>
      <c r="EF91" s="86"/>
      <c r="EG91" s="86"/>
      <c r="EH91" s="86"/>
      <c r="EI91" s="86"/>
      <c r="EJ91" s="86"/>
      <c r="EK91" s="86"/>
      <c r="EL91" s="86"/>
      <c r="EM91" s="86"/>
      <c r="EN91" s="86"/>
      <c r="EO91" s="86"/>
      <c r="EP91" s="86"/>
      <c r="EQ91" s="86"/>
      <c r="ER91" s="86"/>
      <c r="ES91" s="86"/>
      <c r="ET91" s="86"/>
      <c r="EU91" s="86"/>
      <c r="EV91" s="86"/>
      <c r="EW91" s="86"/>
      <c r="EX91" s="86"/>
      <c r="EY91" s="86"/>
      <c r="EZ91" s="86"/>
      <c r="FA91" s="86"/>
      <c r="FB91" s="86"/>
      <c r="FC91" s="86"/>
      <c r="FD91" s="86"/>
      <c r="FE91" s="86"/>
      <c r="FF91" s="86"/>
      <c r="FG91" s="86"/>
      <c r="FH91" s="86"/>
      <c r="FI91" s="86"/>
      <c r="FJ91" s="86"/>
      <c r="FK91" s="86"/>
      <c r="FL91" s="86"/>
      <c r="FM91" s="86"/>
      <c r="FN91" s="86"/>
      <c r="FO91" s="86"/>
      <c r="FP91" s="86"/>
      <c r="FQ91" s="86"/>
      <c r="FR91" s="86"/>
      <c r="FS91" s="86"/>
      <c r="FT91" s="86"/>
      <c r="FU91" s="86"/>
      <c r="FV91" s="86"/>
      <c r="FW91" s="86"/>
      <c r="FX91" s="86"/>
      <c r="FY91" s="86"/>
      <c r="FZ91" s="86"/>
      <c r="GA91" s="86"/>
      <c r="GB91" s="86"/>
      <c r="GC91" s="86"/>
      <c r="GD91" s="86"/>
      <c r="GE91" s="86"/>
      <c r="GF91" s="86"/>
      <c r="GG91" s="86"/>
      <c r="GH91" s="86"/>
      <c r="GI91" s="86"/>
      <c r="GJ91" s="86"/>
      <c r="GK91" s="86"/>
      <c r="GL91" s="86"/>
      <c r="GM91" s="86"/>
      <c r="GN91" s="86"/>
      <c r="GO91" s="86"/>
      <c r="GP91" s="86"/>
      <c r="GQ91" s="86"/>
      <c r="GR91" s="86"/>
      <c r="GS91" s="86"/>
      <c r="GT91" s="86"/>
      <c r="GU91" s="86"/>
      <c r="GV91" s="86"/>
      <c r="GW91" s="86"/>
      <c r="GX91" s="86"/>
      <c r="GY91" s="86"/>
      <c r="GZ91" s="86"/>
      <c r="HA91" s="86"/>
      <c r="HB91" s="86"/>
      <c r="HC91" s="86"/>
      <c r="HD91" s="86"/>
      <c r="HE91" s="86"/>
      <c r="HF91" s="86"/>
      <c r="HG91" s="86"/>
      <c r="HH91" s="86"/>
      <c r="HI91" s="86"/>
      <c r="HJ91" s="86"/>
      <c r="HK91" s="86"/>
      <c r="HL91" s="86"/>
      <c r="HM91" s="86"/>
      <c r="HN91" s="86"/>
      <c r="HO91" s="86"/>
      <c r="HP91" s="86"/>
      <c r="HQ91" s="86"/>
      <c r="HR91" s="86"/>
      <c r="HS91" s="86"/>
      <c r="HT91" s="86"/>
      <c r="HU91" s="86"/>
      <c r="HV91" s="86"/>
      <c r="HW91" s="86"/>
      <c r="HX91" s="86"/>
      <c r="HY91" s="86"/>
      <c r="HZ91" s="86"/>
      <c r="IA91" s="86"/>
      <c r="IB91" s="86"/>
      <c r="IC91" s="86"/>
      <c r="ID91" s="86"/>
      <c r="IE91" s="86"/>
      <c r="IF91" s="86"/>
      <c r="IG91" s="86"/>
      <c r="IH91" s="86"/>
      <c r="II91" s="86"/>
      <c r="IJ91" s="86"/>
      <c r="IK91" s="86"/>
      <c r="IL91" s="86"/>
      <c r="IM91" s="86"/>
      <c r="IN91" s="86"/>
      <c r="IO91" s="86"/>
      <c r="IP91" s="86"/>
      <c r="IQ91" s="86"/>
      <c r="IR91" s="86"/>
      <c r="IS91" s="86"/>
      <c r="IT91" s="86"/>
      <c r="IU91" s="86"/>
      <c r="IV91" s="86"/>
    </row>
    <row r="92" spans="1:256" s="87" customFormat="1" ht="12" customHeight="1" x14ac:dyDescent="0.15">
      <c r="A92" s="84"/>
      <c r="B92" s="49"/>
      <c r="C92" s="93" t="s">
        <v>115</v>
      </c>
      <c r="D92" s="49"/>
      <c r="E92" s="49"/>
      <c r="F92" s="49"/>
      <c r="G92" s="94"/>
      <c r="H92" s="85"/>
      <c r="I92" s="86"/>
      <c r="J92" s="86"/>
      <c r="K92" s="86"/>
      <c r="L92" s="86"/>
      <c r="M92" s="86"/>
      <c r="N92" s="86"/>
      <c r="O92" s="86"/>
      <c r="P92" s="86"/>
      <c r="Q92" s="86"/>
      <c r="R92" s="86"/>
      <c r="S92" s="86"/>
      <c r="T92" s="86"/>
      <c r="U92" s="86"/>
      <c r="V92" s="86"/>
      <c r="W92" s="86"/>
      <c r="X92" s="86"/>
      <c r="Y92" s="86"/>
      <c r="Z92" s="86"/>
      <c r="AA92" s="86"/>
      <c r="AB92" s="86"/>
      <c r="AC92" s="86"/>
      <c r="AD92" s="86"/>
      <c r="AE92" s="86"/>
      <c r="AF92" s="86"/>
      <c r="AG92" s="86"/>
      <c r="AH92" s="86"/>
      <c r="AI92" s="86"/>
      <c r="AJ92" s="86"/>
      <c r="AK92" s="86"/>
      <c r="AL92" s="86"/>
      <c r="AM92" s="86"/>
      <c r="AN92" s="86"/>
      <c r="AO92" s="86"/>
      <c r="AP92" s="86"/>
      <c r="AQ92" s="86"/>
      <c r="AR92" s="86"/>
      <c r="AS92" s="86"/>
      <c r="AT92" s="86"/>
      <c r="AU92" s="86"/>
      <c r="AV92" s="86"/>
      <c r="AW92" s="86"/>
      <c r="AX92" s="86"/>
      <c r="AY92" s="86"/>
      <c r="AZ92" s="86"/>
      <c r="BA92" s="86"/>
      <c r="BB92" s="86"/>
      <c r="BC92" s="86"/>
      <c r="BD92" s="86"/>
      <c r="BE92" s="86"/>
      <c r="BF92" s="86"/>
      <c r="BG92" s="86"/>
      <c r="BH92" s="86"/>
      <c r="BI92" s="86"/>
      <c r="BJ92" s="86"/>
      <c r="BK92" s="86"/>
      <c r="BL92" s="86"/>
      <c r="BM92" s="86"/>
      <c r="BN92" s="86"/>
      <c r="BO92" s="86"/>
      <c r="BP92" s="86"/>
      <c r="BQ92" s="86"/>
      <c r="BR92" s="86"/>
      <c r="BS92" s="86"/>
      <c r="BT92" s="86"/>
      <c r="BU92" s="86"/>
      <c r="BV92" s="86"/>
      <c r="BW92" s="86"/>
      <c r="BX92" s="86"/>
      <c r="BY92" s="86"/>
      <c r="BZ92" s="86"/>
      <c r="CA92" s="86"/>
      <c r="CB92" s="86"/>
      <c r="CC92" s="86"/>
      <c r="CD92" s="86"/>
      <c r="CE92" s="86"/>
      <c r="CF92" s="86"/>
      <c r="CG92" s="86"/>
      <c r="CH92" s="86"/>
      <c r="CI92" s="86"/>
      <c r="CJ92" s="86"/>
      <c r="CK92" s="86"/>
      <c r="CL92" s="86"/>
      <c r="CM92" s="86"/>
      <c r="CN92" s="86"/>
      <c r="CO92" s="86"/>
      <c r="CP92" s="86"/>
      <c r="CQ92" s="86"/>
      <c r="CR92" s="86"/>
      <c r="CS92" s="86"/>
      <c r="CT92" s="86"/>
      <c r="CU92" s="86"/>
      <c r="CV92" s="86"/>
      <c r="CW92" s="86"/>
      <c r="CX92" s="86"/>
      <c r="CY92" s="86"/>
      <c r="CZ92" s="86"/>
      <c r="DA92" s="86"/>
      <c r="DB92" s="86"/>
      <c r="DC92" s="86"/>
      <c r="DD92" s="86"/>
      <c r="DE92" s="86"/>
      <c r="DF92" s="86"/>
      <c r="DG92" s="86"/>
      <c r="DH92" s="86"/>
      <c r="DI92" s="86"/>
      <c r="DJ92" s="86"/>
      <c r="DK92" s="86"/>
      <c r="DL92" s="86"/>
      <c r="DM92" s="86"/>
      <c r="DN92" s="86"/>
      <c r="DO92" s="86"/>
      <c r="DP92" s="86"/>
      <c r="DQ92" s="86"/>
      <c r="DR92" s="86"/>
      <c r="DS92" s="86"/>
      <c r="DT92" s="86"/>
      <c r="DU92" s="86"/>
      <c r="DV92" s="86"/>
      <c r="DW92" s="86"/>
      <c r="DX92" s="86"/>
      <c r="DY92" s="86"/>
      <c r="DZ92" s="86"/>
      <c r="EA92" s="86"/>
      <c r="EB92" s="86"/>
      <c r="EC92" s="86"/>
      <c r="ED92" s="86"/>
      <c r="EE92" s="86"/>
      <c r="EF92" s="86"/>
      <c r="EG92" s="86"/>
      <c r="EH92" s="86"/>
      <c r="EI92" s="86"/>
      <c r="EJ92" s="86"/>
      <c r="EK92" s="86"/>
      <c r="EL92" s="86"/>
      <c r="EM92" s="86"/>
      <c r="EN92" s="86"/>
      <c r="EO92" s="86"/>
      <c r="EP92" s="86"/>
      <c r="EQ92" s="86"/>
      <c r="ER92" s="86"/>
      <c r="ES92" s="86"/>
      <c r="ET92" s="86"/>
      <c r="EU92" s="86"/>
      <c r="EV92" s="86"/>
      <c r="EW92" s="86"/>
      <c r="EX92" s="86"/>
      <c r="EY92" s="86"/>
      <c r="EZ92" s="86"/>
      <c r="FA92" s="86"/>
      <c r="FB92" s="86"/>
      <c r="FC92" s="86"/>
      <c r="FD92" s="86"/>
      <c r="FE92" s="86"/>
      <c r="FF92" s="86"/>
      <c r="FG92" s="86"/>
      <c r="FH92" s="86"/>
      <c r="FI92" s="86"/>
      <c r="FJ92" s="86"/>
      <c r="FK92" s="86"/>
      <c r="FL92" s="86"/>
      <c r="FM92" s="86"/>
      <c r="FN92" s="86"/>
      <c r="FO92" s="86"/>
      <c r="FP92" s="86"/>
      <c r="FQ92" s="86"/>
      <c r="FR92" s="86"/>
      <c r="FS92" s="86"/>
      <c r="FT92" s="86"/>
      <c r="FU92" s="86"/>
      <c r="FV92" s="86"/>
      <c r="FW92" s="86"/>
      <c r="FX92" s="86"/>
      <c r="FY92" s="86"/>
      <c r="FZ92" s="86"/>
      <c r="GA92" s="86"/>
      <c r="GB92" s="86"/>
      <c r="GC92" s="86"/>
      <c r="GD92" s="86"/>
      <c r="GE92" s="86"/>
      <c r="GF92" s="86"/>
      <c r="GG92" s="86"/>
      <c r="GH92" s="86"/>
      <c r="GI92" s="86"/>
      <c r="GJ92" s="86"/>
      <c r="GK92" s="86"/>
      <c r="GL92" s="86"/>
      <c r="GM92" s="86"/>
      <c r="GN92" s="86"/>
      <c r="GO92" s="86"/>
      <c r="GP92" s="86"/>
      <c r="GQ92" s="86"/>
      <c r="GR92" s="86"/>
      <c r="GS92" s="86"/>
      <c r="GT92" s="86"/>
      <c r="GU92" s="86"/>
      <c r="GV92" s="86"/>
      <c r="GW92" s="86"/>
      <c r="GX92" s="86"/>
      <c r="GY92" s="86"/>
      <c r="GZ92" s="86"/>
      <c r="HA92" s="86"/>
      <c r="HB92" s="86"/>
      <c r="HC92" s="86"/>
      <c r="HD92" s="86"/>
      <c r="HE92" s="86"/>
      <c r="HF92" s="86"/>
      <c r="HG92" s="86"/>
      <c r="HH92" s="86"/>
      <c r="HI92" s="86"/>
      <c r="HJ92" s="86"/>
      <c r="HK92" s="86"/>
      <c r="HL92" s="86"/>
      <c r="HM92" s="86"/>
      <c r="HN92" s="86"/>
      <c r="HO92" s="86"/>
      <c r="HP92" s="86"/>
      <c r="HQ92" s="86"/>
      <c r="HR92" s="86"/>
      <c r="HS92" s="86"/>
      <c r="HT92" s="86"/>
      <c r="HU92" s="86"/>
      <c r="HV92" s="86"/>
      <c r="HW92" s="86"/>
      <c r="HX92" s="86"/>
      <c r="HY92" s="86"/>
      <c r="HZ92" s="86"/>
      <c r="IA92" s="86"/>
      <c r="IB92" s="86"/>
      <c r="IC92" s="86"/>
      <c r="ID92" s="86"/>
      <c r="IE92" s="86"/>
      <c r="IF92" s="86"/>
      <c r="IG92" s="86"/>
      <c r="IH92" s="86"/>
      <c r="II92" s="86"/>
      <c r="IJ92" s="86"/>
      <c r="IK92" s="86"/>
      <c r="IL92" s="86"/>
      <c r="IM92" s="86"/>
      <c r="IN92" s="86"/>
      <c r="IO92" s="86"/>
      <c r="IP92" s="86"/>
      <c r="IQ92" s="86"/>
      <c r="IR92" s="86"/>
      <c r="IS92" s="86"/>
      <c r="IT92" s="86"/>
      <c r="IU92" s="86"/>
      <c r="IV92" s="86"/>
    </row>
    <row r="93" spans="1:256" s="87" customFormat="1" ht="12" customHeight="1" x14ac:dyDescent="0.15">
      <c r="A93" s="84"/>
      <c r="B93" s="49"/>
      <c r="C93" s="93" t="s">
        <v>116</v>
      </c>
      <c r="D93" s="49"/>
      <c r="E93" s="49"/>
      <c r="F93" s="49"/>
      <c r="G93" s="94"/>
      <c r="H93" s="85"/>
      <c r="I93" s="86"/>
      <c r="J93" s="86"/>
      <c r="K93" s="86"/>
      <c r="L93" s="86"/>
      <c r="M93" s="86"/>
      <c r="N93" s="86"/>
      <c r="O93" s="86"/>
      <c r="P93" s="86"/>
      <c r="Q93" s="86"/>
      <c r="R93" s="86"/>
      <c r="S93" s="86"/>
      <c r="T93" s="86"/>
      <c r="U93" s="86"/>
      <c r="V93" s="86"/>
      <c r="W93" s="86"/>
      <c r="X93" s="86"/>
      <c r="Y93" s="86"/>
      <c r="Z93" s="86"/>
      <c r="AA93" s="86"/>
      <c r="AB93" s="86"/>
      <c r="AC93" s="86"/>
      <c r="AD93" s="86"/>
      <c r="AE93" s="86"/>
      <c r="AF93" s="86"/>
      <c r="AG93" s="86"/>
      <c r="AH93" s="86"/>
      <c r="AI93" s="86"/>
      <c r="AJ93" s="86"/>
      <c r="AK93" s="86"/>
      <c r="AL93" s="86"/>
      <c r="AM93" s="86"/>
      <c r="AN93" s="86"/>
      <c r="AO93" s="86"/>
      <c r="AP93" s="86"/>
      <c r="AQ93" s="86"/>
      <c r="AR93" s="86"/>
      <c r="AS93" s="86"/>
      <c r="AT93" s="86"/>
      <c r="AU93" s="86"/>
      <c r="AV93" s="86"/>
      <c r="AW93" s="86"/>
      <c r="AX93" s="86"/>
      <c r="AY93" s="86"/>
      <c r="AZ93" s="86"/>
      <c r="BA93" s="86"/>
      <c r="BB93" s="86"/>
      <c r="BC93" s="86"/>
      <c r="BD93" s="86"/>
      <c r="BE93" s="86"/>
      <c r="BF93" s="86"/>
      <c r="BG93" s="86"/>
      <c r="BH93" s="86"/>
      <c r="BI93" s="86"/>
      <c r="BJ93" s="86"/>
      <c r="BK93" s="86"/>
      <c r="BL93" s="86"/>
      <c r="BM93" s="86"/>
      <c r="BN93" s="86"/>
      <c r="BO93" s="86"/>
      <c r="BP93" s="86"/>
      <c r="BQ93" s="86"/>
      <c r="BR93" s="86"/>
      <c r="BS93" s="86"/>
      <c r="BT93" s="86"/>
      <c r="BU93" s="86"/>
      <c r="BV93" s="86"/>
      <c r="BW93" s="86"/>
      <c r="BX93" s="86"/>
      <c r="BY93" s="86"/>
      <c r="BZ93" s="86"/>
      <c r="CA93" s="86"/>
      <c r="CB93" s="86"/>
      <c r="CC93" s="86"/>
      <c r="CD93" s="86"/>
      <c r="CE93" s="86"/>
      <c r="CF93" s="86"/>
      <c r="CG93" s="86"/>
      <c r="CH93" s="86"/>
      <c r="CI93" s="86"/>
      <c r="CJ93" s="86"/>
      <c r="CK93" s="86"/>
      <c r="CL93" s="86"/>
      <c r="CM93" s="86"/>
      <c r="CN93" s="86"/>
      <c r="CO93" s="86"/>
      <c r="CP93" s="86"/>
      <c r="CQ93" s="86"/>
      <c r="CR93" s="86"/>
      <c r="CS93" s="86"/>
      <c r="CT93" s="86"/>
      <c r="CU93" s="86"/>
      <c r="CV93" s="86"/>
      <c r="CW93" s="86"/>
      <c r="CX93" s="86"/>
      <c r="CY93" s="86"/>
      <c r="CZ93" s="86"/>
      <c r="DA93" s="86"/>
      <c r="DB93" s="86"/>
      <c r="DC93" s="86"/>
      <c r="DD93" s="86"/>
      <c r="DE93" s="86"/>
      <c r="DF93" s="86"/>
      <c r="DG93" s="86"/>
      <c r="DH93" s="86"/>
      <c r="DI93" s="86"/>
      <c r="DJ93" s="86"/>
      <c r="DK93" s="86"/>
      <c r="DL93" s="86"/>
      <c r="DM93" s="86"/>
      <c r="DN93" s="86"/>
      <c r="DO93" s="86"/>
      <c r="DP93" s="86"/>
      <c r="DQ93" s="86"/>
      <c r="DR93" s="86"/>
      <c r="DS93" s="86"/>
      <c r="DT93" s="86"/>
      <c r="DU93" s="86"/>
      <c r="DV93" s="86"/>
      <c r="DW93" s="86"/>
      <c r="DX93" s="86"/>
      <c r="DY93" s="86"/>
      <c r="DZ93" s="86"/>
      <c r="EA93" s="86"/>
      <c r="EB93" s="86"/>
      <c r="EC93" s="86"/>
      <c r="ED93" s="86"/>
      <c r="EE93" s="86"/>
      <c r="EF93" s="86"/>
      <c r="EG93" s="86"/>
      <c r="EH93" s="86"/>
      <c r="EI93" s="86"/>
      <c r="EJ93" s="86"/>
      <c r="EK93" s="86"/>
      <c r="EL93" s="86"/>
      <c r="EM93" s="86"/>
      <c r="EN93" s="86"/>
      <c r="EO93" s="86"/>
      <c r="EP93" s="86"/>
      <c r="EQ93" s="86"/>
      <c r="ER93" s="86"/>
      <c r="ES93" s="86"/>
      <c r="ET93" s="86"/>
      <c r="EU93" s="86"/>
      <c r="EV93" s="86"/>
      <c r="EW93" s="86"/>
      <c r="EX93" s="86"/>
      <c r="EY93" s="86"/>
      <c r="EZ93" s="86"/>
      <c r="FA93" s="86"/>
      <c r="FB93" s="86"/>
      <c r="FC93" s="86"/>
      <c r="FD93" s="86"/>
      <c r="FE93" s="86"/>
      <c r="FF93" s="86"/>
      <c r="FG93" s="86"/>
      <c r="FH93" s="86"/>
      <c r="FI93" s="86"/>
      <c r="FJ93" s="86"/>
      <c r="FK93" s="86"/>
      <c r="FL93" s="86"/>
      <c r="FM93" s="86"/>
      <c r="FN93" s="86"/>
      <c r="FO93" s="86"/>
      <c r="FP93" s="86"/>
      <c r="FQ93" s="86"/>
      <c r="FR93" s="86"/>
      <c r="FS93" s="86"/>
      <c r="FT93" s="86"/>
      <c r="FU93" s="86"/>
      <c r="FV93" s="86"/>
      <c r="FW93" s="86"/>
      <c r="FX93" s="86"/>
      <c r="FY93" s="86"/>
      <c r="FZ93" s="86"/>
      <c r="GA93" s="86"/>
      <c r="GB93" s="86"/>
      <c r="GC93" s="86"/>
      <c r="GD93" s="86"/>
      <c r="GE93" s="86"/>
      <c r="GF93" s="86"/>
      <c r="GG93" s="86"/>
      <c r="GH93" s="86"/>
      <c r="GI93" s="86"/>
      <c r="GJ93" s="86"/>
      <c r="GK93" s="86"/>
      <c r="GL93" s="86"/>
      <c r="GM93" s="86"/>
      <c r="GN93" s="86"/>
      <c r="GO93" s="86"/>
      <c r="GP93" s="86"/>
      <c r="GQ93" s="86"/>
      <c r="GR93" s="86"/>
      <c r="GS93" s="86"/>
      <c r="GT93" s="86"/>
      <c r="GU93" s="86"/>
      <c r="GV93" s="86"/>
      <c r="GW93" s="86"/>
      <c r="GX93" s="86"/>
      <c r="GY93" s="86"/>
      <c r="GZ93" s="86"/>
      <c r="HA93" s="86"/>
      <c r="HB93" s="86"/>
      <c r="HC93" s="86"/>
      <c r="HD93" s="86"/>
      <c r="HE93" s="86"/>
      <c r="HF93" s="86"/>
      <c r="HG93" s="86"/>
      <c r="HH93" s="86"/>
      <c r="HI93" s="86"/>
      <c r="HJ93" s="86"/>
      <c r="HK93" s="86"/>
      <c r="HL93" s="86"/>
      <c r="HM93" s="86"/>
      <c r="HN93" s="86"/>
      <c r="HO93" s="86"/>
      <c r="HP93" s="86"/>
      <c r="HQ93" s="86"/>
      <c r="HR93" s="86"/>
      <c r="HS93" s="86"/>
      <c r="HT93" s="86"/>
      <c r="HU93" s="86"/>
      <c r="HV93" s="86"/>
      <c r="HW93" s="86"/>
      <c r="HX93" s="86"/>
      <c r="HY93" s="86"/>
      <c r="HZ93" s="86"/>
      <c r="IA93" s="86"/>
      <c r="IB93" s="86"/>
      <c r="IC93" s="86"/>
      <c r="ID93" s="86"/>
      <c r="IE93" s="86"/>
      <c r="IF93" s="86"/>
      <c r="IG93" s="86"/>
      <c r="IH93" s="86"/>
      <c r="II93" s="86"/>
      <c r="IJ93" s="86"/>
      <c r="IK93" s="86"/>
      <c r="IL93" s="86"/>
      <c r="IM93" s="86"/>
      <c r="IN93" s="86"/>
      <c r="IO93" s="86"/>
      <c r="IP93" s="86"/>
      <c r="IQ93" s="86"/>
      <c r="IR93" s="86"/>
      <c r="IS93" s="86"/>
      <c r="IT93" s="86"/>
      <c r="IU93" s="86"/>
      <c r="IV93" s="86"/>
    </row>
    <row r="94" spans="1:256" s="87" customFormat="1" ht="12" customHeight="1" x14ac:dyDescent="0.15">
      <c r="A94" s="84"/>
      <c r="B94" s="49"/>
      <c r="C94" s="93" t="s">
        <v>117</v>
      </c>
      <c r="D94" s="49"/>
      <c r="E94" s="49"/>
      <c r="F94" s="49"/>
      <c r="G94" s="94"/>
      <c r="H94" s="85"/>
      <c r="I94" s="86"/>
      <c r="J94" s="86"/>
      <c r="K94" s="86"/>
      <c r="L94" s="86"/>
      <c r="M94" s="86"/>
      <c r="N94" s="86"/>
      <c r="O94" s="86"/>
      <c r="P94" s="86"/>
      <c r="Q94" s="86"/>
      <c r="R94" s="86"/>
      <c r="S94" s="86"/>
      <c r="T94" s="86"/>
      <c r="U94" s="86"/>
      <c r="V94" s="86"/>
      <c r="W94" s="86"/>
      <c r="X94" s="86"/>
      <c r="Y94" s="86"/>
      <c r="Z94" s="86"/>
      <c r="AA94" s="86"/>
      <c r="AB94" s="86"/>
      <c r="AC94" s="86"/>
      <c r="AD94" s="86"/>
      <c r="AE94" s="86"/>
      <c r="AF94" s="86"/>
      <c r="AG94" s="86"/>
      <c r="AH94" s="86"/>
      <c r="AI94" s="86"/>
      <c r="AJ94" s="86"/>
      <c r="AK94" s="86"/>
      <c r="AL94" s="86"/>
      <c r="AM94" s="86"/>
      <c r="AN94" s="86"/>
      <c r="AO94" s="86"/>
      <c r="AP94" s="86"/>
      <c r="AQ94" s="86"/>
      <c r="AR94" s="86"/>
      <c r="AS94" s="86"/>
      <c r="AT94" s="86"/>
      <c r="AU94" s="86"/>
      <c r="AV94" s="86"/>
      <c r="AW94" s="86"/>
      <c r="AX94" s="86"/>
      <c r="AY94" s="86"/>
      <c r="AZ94" s="86"/>
      <c r="BA94" s="86"/>
      <c r="BB94" s="86"/>
      <c r="BC94" s="86"/>
      <c r="BD94" s="86"/>
      <c r="BE94" s="86"/>
      <c r="BF94" s="86"/>
      <c r="BG94" s="86"/>
      <c r="BH94" s="86"/>
      <c r="BI94" s="86"/>
      <c r="BJ94" s="86"/>
      <c r="BK94" s="86"/>
      <c r="BL94" s="86"/>
      <c r="BM94" s="86"/>
      <c r="BN94" s="86"/>
      <c r="BO94" s="86"/>
      <c r="BP94" s="86"/>
      <c r="BQ94" s="86"/>
      <c r="BR94" s="86"/>
      <c r="BS94" s="86"/>
      <c r="BT94" s="86"/>
      <c r="BU94" s="86"/>
      <c r="BV94" s="86"/>
      <c r="BW94" s="86"/>
      <c r="BX94" s="86"/>
      <c r="BY94" s="86"/>
      <c r="BZ94" s="86"/>
      <c r="CA94" s="86"/>
      <c r="CB94" s="86"/>
      <c r="CC94" s="86"/>
      <c r="CD94" s="86"/>
      <c r="CE94" s="86"/>
      <c r="CF94" s="86"/>
      <c r="CG94" s="86"/>
      <c r="CH94" s="86"/>
      <c r="CI94" s="86"/>
      <c r="CJ94" s="86"/>
      <c r="CK94" s="86"/>
      <c r="CL94" s="86"/>
      <c r="CM94" s="86"/>
      <c r="CN94" s="86"/>
      <c r="CO94" s="86"/>
      <c r="CP94" s="86"/>
      <c r="CQ94" s="86"/>
      <c r="CR94" s="86"/>
      <c r="CS94" s="86"/>
      <c r="CT94" s="86"/>
      <c r="CU94" s="86"/>
      <c r="CV94" s="86"/>
      <c r="CW94" s="86"/>
      <c r="CX94" s="86"/>
      <c r="CY94" s="86"/>
      <c r="CZ94" s="86"/>
      <c r="DA94" s="86"/>
      <c r="DB94" s="86"/>
      <c r="DC94" s="86"/>
      <c r="DD94" s="86"/>
      <c r="DE94" s="86"/>
      <c r="DF94" s="86"/>
      <c r="DG94" s="86"/>
      <c r="DH94" s="86"/>
      <c r="DI94" s="86"/>
      <c r="DJ94" s="86"/>
      <c r="DK94" s="86"/>
      <c r="DL94" s="86"/>
      <c r="DM94" s="86"/>
      <c r="DN94" s="86"/>
      <c r="DO94" s="86"/>
      <c r="DP94" s="86"/>
      <c r="DQ94" s="86"/>
      <c r="DR94" s="86"/>
      <c r="DS94" s="86"/>
      <c r="DT94" s="86"/>
      <c r="DU94" s="86"/>
      <c r="DV94" s="86"/>
      <c r="DW94" s="86"/>
      <c r="DX94" s="86"/>
      <c r="DY94" s="86"/>
      <c r="DZ94" s="86"/>
      <c r="EA94" s="86"/>
      <c r="EB94" s="86"/>
      <c r="EC94" s="86"/>
      <c r="ED94" s="86"/>
      <c r="EE94" s="86"/>
      <c r="EF94" s="86"/>
      <c r="EG94" s="86"/>
      <c r="EH94" s="86"/>
      <c r="EI94" s="86"/>
      <c r="EJ94" s="86"/>
      <c r="EK94" s="86"/>
      <c r="EL94" s="86"/>
      <c r="EM94" s="86"/>
      <c r="EN94" s="86"/>
      <c r="EO94" s="86"/>
      <c r="EP94" s="86"/>
      <c r="EQ94" s="86"/>
      <c r="ER94" s="86"/>
      <c r="ES94" s="86"/>
      <c r="ET94" s="86"/>
      <c r="EU94" s="86"/>
      <c r="EV94" s="86"/>
      <c r="EW94" s="86"/>
      <c r="EX94" s="86"/>
      <c r="EY94" s="86"/>
      <c r="EZ94" s="86"/>
      <c r="FA94" s="86"/>
      <c r="FB94" s="86"/>
      <c r="FC94" s="86"/>
      <c r="FD94" s="86"/>
      <c r="FE94" s="86"/>
      <c r="FF94" s="86"/>
      <c r="FG94" s="86"/>
      <c r="FH94" s="86"/>
      <c r="FI94" s="86"/>
      <c r="FJ94" s="86"/>
      <c r="FK94" s="86"/>
      <c r="FL94" s="86"/>
      <c r="FM94" s="86"/>
      <c r="FN94" s="86"/>
      <c r="FO94" s="86"/>
      <c r="FP94" s="86"/>
      <c r="FQ94" s="86"/>
      <c r="FR94" s="86"/>
      <c r="FS94" s="86"/>
      <c r="FT94" s="86"/>
      <c r="FU94" s="86"/>
      <c r="FV94" s="86"/>
      <c r="FW94" s="86"/>
      <c r="FX94" s="86"/>
      <c r="FY94" s="86"/>
      <c r="FZ94" s="86"/>
      <c r="GA94" s="86"/>
      <c r="GB94" s="86"/>
      <c r="GC94" s="86"/>
      <c r="GD94" s="86"/>
      <c r="GE94" s="86"/>
      <c r="GF94" s="86"/>
      <c r="GG94" s="86"/>
      <c r="GH94" s="86"/>
      <c r="GI94" s="86"/>
      <c r="GJ94" s="86"/>
      <c r="GK94" s="86"/>
      <c r="GL94" s="86"/>
      <c r="GM94" s="86"/>
      <c r="GN94" s="86"/>
      <c r="GO94" s="86"/>
      <c r="GP94" s="86"/>
      <c r="GQ94" s="86"/>
      <c r="GR94" s="86"/>
      <c r="GS94" s="86"/>
      <c r="GT94" s="86"/>
      <c r="GU94" s="86"/>
      <c r="GV94" s="86"/>
      <c r="GW94" s="86"/>
      <c r="GX94" s="86"/>
      <c r="GY94" s="86"/>
      <c r="GZ94" s="86"/>
      <c r="HA94" s="86"/>
      <c r="HB94" s="86"/>
      <c r="HC94" s="86"/>
      <c r="HD94" s="86"/>
      <c r="HE94" s="86"/>
      <c r="HF94" s="86"/>
      <c r="HG94" s="86"/>
      <c r="HH94" s="86"/>
      <c r="HI94" s="86"/>
      <c r="HJ94" s="86"/>
      <c r="HK94" s="86"/>
      <c r="HL94" s="86"/>
      <c r="HM94" s="86"/>
      <c r="HN94" s="86"/>
      <c r="HO94" s="86"/>
      <c r="HP94" s="86"/>
      <c r="HQ94" s="86"/>
      <c r="HR94" s="86"/>
      <c r="HS94" s="86"/>
      <c r="HT94" s="86"/>
      <c r="HU94" s="86"/>
      <c r="HV94" s="86"/>
      <c r="HW94" s="86"/>
      <c r="HX94" s="86"/>
      <c r="HY94" s="86"/>
      <c r="HZ94" s="86"/>
      <c r="IA94" s="86"/>
      <c r="IB94" s="86"/>
      <c r="IC94" s="86"/>
      <c r="ID94" s="86"/>
      <c r="IE94" s="86"/>
      <c r="IF94" s="86"/>
      <c r="IG94" s="86"/>
      <c r="IH94" s="86"/>
      <c r="II94" s="86"/>
      <c r="IJ94" s="86"/>
      <c r="IK94" s="86"/>
      <c r="IL94" s="86"/>
      <c r="IM94" s="86"/>
      <c r="IN94" s="86"/>
      <c r="IO94" s="86"/>
      <c r="IP94" s="86"/>
      <c r="IQ94" s="86"/>
      <c r="IR94" s="86"/>
      <c r="IS94" s="86"/>
      <c r="IT94" s="86"/>
      <c r="IU94" s="86"/>
      <c r="IV94" s="86"/>
    </row>
    <row r="95" spans="1:256" s="87" customFormat="1" ht="12" customHeight="1" x14ac:dyDescent="0.15">
      <c r="A95" s="84"/>
      <c r="B95" s="49"/>
      <c r="C95" s="93" t="s">
        <v>118</v>
      </c>
      <c r="D95" s="49"/>
      <c r="E95" s="49"/>
      <c r="F95" s="49"/>
      <c r="G95" s="94"/>
      <c r="H95" s="85"/>
      <c r="I95" s="86"/>
      <c r="J95" s="86"/>
      <c r="K95" s="86"/>
      <c r="L95" s="86"/>
      <c r="M95" s="86"/>
      <c r="N95" s="86"/>
      <c r="O95" s="86"/>
      <c r="P95" s="86"/>
      <c r="Q95" s="86"/>
      <c r="R95" s="86"/>
      <c r="S95" s="86"/>
      <c r="T95" s="86"/>
      <c r="U95" s="86"/>
      <c r="V95" s="86"/>
      <c r="W95" s="86"/>
      <c r="X95" s="86"/>
      <c r="Y95" s="86"/>
      <c r="Z95" s="86"/>
      <c r="AA95" s="86"/>
      <c r="AB95" s="86"/>
      <c r="AC95" s="86"/>
      <c r="AD95" s="86"/>
      <c r="AE95" s="86"/>
      <c r="AF95" s="86"/>
      <c r="AG95" s="86"/>
      <c r="AH95" s="86"/>
      <c r="AI95" s="86"/>
      <c r="AJ95" s="86"/>
      <c r="AK95" s="86"/>
      <c r="AL95" s="86"/>
      <c r="AM95" s="86"/>
      <c r="AN95" s="86"/>
      <c r="AO95" s="86"/>
      <c r="AP95" s="86"/>
      <c r="AQ95" s="86"/>
      <c r="AR95" s="86"/>
      <c r="AS95" s="86"/>
      <c r="AT95" s="86"/>
      <c r="AU95" s="86"/>
      <c r="AV95" s="86"/>
      <c r="AW95" s="86"/>
      <c r="AX95" s="86"/>
      <c r="AY95" s="86"/>
      <c r="AZ95" s="86"/>
      <c r="BA95" s="86"/>
      <c r="BB95" s="86"/>
      <c r="BC95" s="86"/>
      <c r="BD95" s="86"/>
      <c r="BE95" s="86"/>
      <c r="BF95" s="86"/>
      <c r="BG95" s="86"/>
      <c r="BH95" s="86"/>
      <c r="BI95" s="86"/>
      <c r="BJ95" s="86"/>
      <c r="BK95" s="86"/>
      <c r="BL95" s="86"/>
      <c r="BM95" s="86"/>
      <c r="BN95" s="86"/>
      <c r="BO95" s="86"/>
      <c r="BP95" s="86"/>
      <c r="BQ95" s="86"/>
      <c r="BR95" s="86"/>
      <c r="BS95" s="86"/>
      <c r="BT95" s="86"/>
      <c r="BU95" s="86"/>
      <c r="BV95" s="86"/>
      <c r="BW95" s="86"/>
      <c r="BX95" s="86"/>
      <c r="BY95" s="86"/>
      <c r="BZ95" s="86"/>
      <c r="CA95" s="86"/>
      <c r="CB95" s="86"/>
      <c r="CC95" s="86"/>
      <c r="CD95" s="86"/>
      <c r="CE95" s="86"/>
      <c r="CF95" s="86"/>
      <c r="CG95" s="86"/>
      <c r="CH95" s="86"/>
      <c r="CI95" s="86"/>
      <c r="CJ95" s="86"/>
      <c r="CK95" s="86"/>
      <c r="CL95" s="86"/>
      <c r="CM95" s="86"/>
      <c r="CN95" s="86"/>
      <c r="CO95" s="86"/>
      <c r="CP95" s="86"/>
      <c r="CQ95" s="86"/>
      <c r="CR95" s="86"/>
      <c r="CS95" s="86"/>
      <c r="CT95" s="86"/>
      <c r="CU95" s="86"/>
      <c r="CV95" s="86"/>
      <c r="CW95" s="86"/>
      <c r="CX95" s="86"/>
      <c r="CY95" s="86"/>
      <c r="CZ95" s="86"/>
      <c r="DA95" s="86"/>
      <c r="DB95" s="86"/>
      <c r="DC95" s="86"/>
      <c r="DD95" s="86"/>
      <c r="DE95" s="86"/>
      <c r="DF95" s="86"/>
      <c r="DG95" s="86"/>
      <c r="DH95" s="86"/>
      <c r="DI95" s="86"/>
      <c r="DJ95" s="86"/>
      <c r="DK95" s="86"/>
      <c r="DL95" s="86"/>
      <c r="DM95" s="86"/>
      <c r="DN95" s="86"/>
      <c r="DO95" s="86"/>
      <c r="DP95" s="86"/>
      <c r="DQ95" s="86"/>
      <c r="DR95" s="86"/>
      <c r="DS95" s="86"/>
      <c r="DT95" s="86"/>
      <c r="DU95" s="86"/>
      <c r="DV95" s="86"/>
      <c r="DW95" s="86"/>
      <c r="DX95" s="86"/>
      <c r="DY95" s="86"/>
      <c r="DZ95" s="86"/>
      <c r="EA95" s="86"/>
      <c r="EB95" s="86"/>
      <c r="EC95" s="86"/>
      <c r="ED95" s="86"/>
      <c r="EE95" s="86"/>
      <c r="EF95" s="86"/>
      <c r="EG95" s="86"/>
      <c r="EH95" s="86"/>
      <c r="EI95" s="86"/>
      <c r="EJ95" s="86"/>
      <c r="EK95" s="86"/>
      <c r="EL95" s="86"/>
      <c r="EM95" s="86"/>
      <c r="EN95" s="86"/>
      <c r="EO95" s="86"/>
      <c r="EP95" s="86"/>
      <c r="EQ95" s="86"/>
      <c r="ER95" s="86"/>
      <c r="ES95" s="86"/>
      <c r="ET95" s="86"/>
      <c r="EU95" s="86"/>
      <c r="EV95" s="86"/>
      <c r="EW95" s="86"/>
      <c r="EX95" s="86"/>
      <c r="EY95" s="86"/>
      <c r="EZ95" s="86"/>
      <c r="FA95" s="86"/>
      <c r="FB95" s="86"/>
      <c r="FC95" s="86"/>
      <c r="FD95" s="86"/>
      <c r="FE95" s="86"/>
      <c r="FF95" s="86"/>
      <c r="FG95" s="86"/>
      <c r="FH95" s="86"/>
      <c r="FI95" s="86"/>
      <c r="FJ95" s="86"/>
      <c r="FK95" s="86"/>
      <c r="FL95" s="86"/>
      <c r="FM95" s="86"/>
      <c r="FN95" s="86"/>
      <c r="FO95" s="86"/>
      <c r="FP95" s="86"/>
      <c r="FQ95" s="86"/>
      <c r="FR95" s="86"/>
      <c r="FS95" s="86"/>
      <c r="FT95" s="86"/>
      <c r="FU95" s="86"/>
      <c r="FV95" s="86"/>
      <c r="FW95" s="86"/>
      <c r="FX95" s="86"/>
      <c r="FY95" s="86"/>
      <c r="FZ95" s="86"/>
      <c r="GA95" s="86"/>
      <c r="GB95" s="86"/>
      <c r="GC95" s="86"/>
      <c r="GD95" s="86"/>
      <c r="GE95" s="86"/>
      <c r="GF95" s="86"/>
      <c r="GG95" s="86"/>
      <c r="GH95" s="86"/>
      <c r="GI95" s="86"/>
      <c r="GJ95" s="86"/>
      <c r="GK95" s="86"/>
      <c r="GL95" s="86"/>
      <c r="GM95" s="86"/>
      <c r="GN95" s="86"/>
      <c r="GO95" s="86"/>
      <c r="GP95" s="86"/>
      <c r="GQ95" s="86"/>
      <c r="GR95" s="86"/>
      <c r="GS95" s="86"/>
      <c r="GT95" s="86"/>
      <c r="GU95" s="86"/>
      <c r="GV95" s="86"/>
      <c r="GW95" s="86"/>
      <c r="GX95" s="86"/>
      <c r="GY95" s="86"/>
      <c r="GZ95" s="86"/>
      <c r="HA95" s="86"/>
      <c r="HB95" s="86"/>
      <c r="HC95" s="86"/>
      <c r="HD95" s="86"/>
      <c r="HE95" s="86"/>
      <c r="HF95" s="86"/>
      <c r="HG95" s="86"/>
      <c r="HH95" s="86"/>
      <c r="HI95" s="86"/>
      <c r="HJ95" s="86"/>
      <c r="HK95" s="86"/>
      <c r="HL95" s="86"/>
      <c r="HM95" s="86"/>
      <c r="HN95" s="86"/>
      <c r="HO95" s="86"/>
      <c r="HP95" s="86"/>
      <c r="HQ95" s="86"/>
      <c r="HR95" s="86"/>
      <c r="HS95" s="86"/>
      <c r="HT95" s="86"/>
      <c r="HU95" s="86"/>
      <c r="HV95" s="86"/>
      <c r="HW95" s="86"/>
      <c r="HX95" s="86"/>
      <c r="HY95" s="86"/>
      <c r="HZ95" s="86"/>
      <c r="IA95" s="86"/>
      <c r="IB95" s="86"/>
      <c r="IC95" s="86"/>
      <c r="ID95" s="86"/>
      <c r="IE95" s="86"/>
      <c r="IF95" s="86"/>
      <c r="IG95" s="86"/>
      <c r="IH95" s="86"/>
      <c r="II95" s="86"/>
      <c r="IJ95" s="86"/>
      <c r="IK95" s="86"/>
      <c r="IL95" s="86"/>
      <c r="IM95" s="86"/>
      <c r="IN95" s="86"/>
      <c r="IO95" s="86"/>
      <c r="IP95" s="86"/>
      <c r="IQ95" s="86"/>
      <c r="IR95" s="86"/>
      <c r="IS95" s="86"/>
      <c r="IT95" s="86"/>
      <c r="IU95" s="86"/>
      <c r="IV95" s="86"/>
    </row>
    <row r="96" spans="1:256" s="87" customFormat="1" ht="12.75" customHeight="1" thickBot="1" x14ac:dyDescent="0.2">
      <c r="A96" s="84"/>
      <c r="B96" s="49"/>
      <c r="C96" s="95" t="s">
        <v>119</v>
      </c>
      <c r="D96" s="96"/>
      <c r="E96" s="96"/>
      <c r="F96" s="96"/>
      <c r="G96" s="97"/>
      <c r="H96" s="85"/>
      <c r="I96" s="86"/>
      <c r="J96" s="86"/>
      <c r="K96" s="86"/>
      <c r="L96" s="86"/>
      <c r="M96" s="86"/>
      <c r="N96" s="86"/>
      <c r="O96" s="86"/>
      <c r="P96" s="86"/>
      <c r="Q96" s="86"/>
      <c r="R96" s="86"/>
      <c r="S96" s="86"/>
      <c r="T96" s="86"/>
      <c r="U96" s="86"/>
      <c r="V96" s="86"/>
      <c r="W96" s="86"/>
      <c r="X96" s="86"/>
      <c r="Y96" s="86"/>
      <c r="Z96" s="86"/>
      <c r="AA96" s="86"/>
      <c r="AB96" s="86"/>
      <c r="AC96" s="86"/>
      <c r="AD96" s="86"/>
      <c r="AE96" s="86"/>
      <c r="AF96" s="86"/>
      <c r="AG96" s="86"/>
      <c r="AH96" s="86"/>
      <c r="AI96" s="86"/>
      <c r="AJ96" s="86"/>
      <c r="AK96" s="86"/>
      <c r="AL96" s="86"/>
      <c r="AM96" s="86"/>
      <c r="AN96" s="86"/>
      <c r="AO96" s="86"/>
      <c r="AP96" s="86"/>
      <c r="AQ96" s="86"/>
      <c r="AR96" s="86"/>
      <c r="AS96" s="86"/>
      <c r="AT96" s="86"/>
      <c r="AU96" s="86"/>
      <c r="AV96" s="86"/>
      <c r="AW96" s="86"/>
      <c r="AX96" s="86"/>
      <c r="AY96" s="86"/>
      <c r="AZ96" s="86"/>
      <c r="BA96" s="86"/>
      <c r="BB96" s="86"/>
      <c r="BC96" s="86"/>
      <c r="BD96" s="86"/>
      <c r="BE96" s="86"/>
      <c r="BF96" s="86"/>
      <c r="BG96" s="86"/>
      <c r="BH96" s="86"/>
      <c r="BI96" s="86"/>
      <c r="BJ96" s="86"/>
      <c r="BK96" s="86"/>
      <c r="BL96" s="86"/>
      <c r="BM96" s="86"/>
      <c r="BN96" s="86"/>
      <c r="BO96" s="86"/>
      <c r="BP96" s="86"/>
      <c r="BQ96" s="86"/>
      <c r="BR96" s="86"/>
      <c r="BS96" s="86"/>
      <c r="BT96" s="86"/>
      <c r="BU96" s="86"/>
      <c r="BV96" s="86"/>
      <c r="BW96" s="86"/>
      <c r="BX96" s="86"/>
      <c r="BY96" s="86"/>
      <c r="BZ96" s="86"/>
      <c r="CA96" s="86"/>
      <c r="CB96" s="86"/>
      <c r="CC96" s="86"/>
      <c r="CD96" s="86"/>
      <c r="CE96" s="86"/>
      <c r="CF96" s="86"/>
      <c r="CG96" s="86"/>
      <c r="CH96" s="86"/>
      <c r="CI96" s="86"/>
      <c r="CJ96" s="86"/>
      <c r="CK96" s="86"/>
      <c r="CL96" s="86"/>
      <c r="CM96" s="86"/>
      <c r="CN96" s="86"/>
      <c r="CO96" s="86"/>
      <c r="CP96" s="86"/>
      <c r="CQ96" s="86"/>
      <c r="CR96" s="86"/>
      <c r="CS96" s="86"/>
      <c r="CT96" s="86"/>
      <c r="CU96" s="86"/>
      <c r="CV96" s="86"/>
      <c r="CW96" s="86"/>
      <c r="CX96" s="86"/>
      <c r="CY96" s="86"/>
      <c r="CZ96" s="86"/>
      <c r="DA96" s="86"/>
      <c r="DB96" s="86"/>
      <c r="DC96" s="86"/>
      <c r="DD96" s="86"/>
      <c r="DE96" s="86"/>
      <c r="DF96" s="86"/>
      <c r="DG96" s="86"/>
      <c r="DH96" s="86"/>
      <c r="DI96" s="86"/>
      <c r="DJ96" s="86"/>
      <c r="DK96" s="86"/>
      <c r="DL96" s="86"/>
      <c r="DM96" s="86"/>
      <c r="DN96" s="86"/>
      <c r="DO96" s="86"/>
      <c r="DP96" s="86"/>
      <c r="DQ96" s="86"/>
      <c r="DR96" s="86"/>
      <c r="DS96" s="86"/>
      <c r="DT96" s="86"/>
      <c r="DU96" s="86"/>
      <c r="DV96" s="86"/>
      <c r="DW96" s="86"/>
      <c r="DX96" s="86"/>
      <c r="DY96" s="86"/>
      <c r="DZ96" s="86"/>
      <c r="EA96" s="86"/>
      <c r="EB96" s="86"/>
      <c r="EC96" s="86"/>
      <c r="ED96" s="86"/>
      <c r="EE96" s="86"/>
      <c r="EF96" s="86"/>
      <c r="EG96" s="86"/>
      <c r="EH96" s="86"/>
      <c r="EI96" s="86"/>
      <c r="EJ96" s="86"/>
      <c r="EK96" s="86"/>
      <c r="EL96" s="86"/>
      <c r="EM96" s="86"/>
      <c r="EN96" s="86"/>
      <c r="EO96" s="86"/>
      <c r="EP96" s="86"/>
      <c r="EQ96" s="86"/>
      <c r="ER96" s="86"/>
      <c r="ES96" s="86"/>
      <c r="ET96" s="86"/>
      <c r="EU96" s="86"/>
      <c r="EV96" s="86"/>
      <c r="EW96" s="86"/>
      <c r="EX96" s="86"/>
      <c r="EY96" s="86"/>
      <c r="EZ96" s="86"/>
      <c r="FA96" s="86"/>
      <c r="FB96" s="86"/>
      <c r="FC96" s="86"/>
      <c r="FD96" s="86"/>
      <c r="FE96" s="86"/>
      <c r="FF96" s="86"/>
      <c r="FG96" s="86"/>
      <c r="FH96" s="86"/>
      <c r="FI96" s="86"/>
      <c r="FJ96" s="86"/>
      <c r="FK96" s="86"/>
      <c r="FL96" s="86"/>
      <c r="FM96" s="86"/>
      <c r="FN96" s="86"/>
      <c r="FO96" s="86"/>
      <c r="FP96" s="86"/>
      <c r="FQ96" s="86"/>
      <c r="FR96" s="86"/>
      <c r="FS96" s="86"/>
      <c r="FT96" s="86"/>
      <c r="FU96" s="86"/>
      <c r="FV96" s="86"/>
      <c r="FW96" s="86"/>
      <c r="FX96" s="86"/>
      <c r="FY96" s="86"/>
      <c r="FZ96" s="86"/>
      <c r="GA96" s="86"/>
      <c r="GB96" s="86"/>
      <c r="GC96" s="86"/>
      <c r="GD96" s="86"/>
      <c r="GE96" s="86"/>
      <c r="GF96" s="86"/>
      <c r="GG96" s="86"/>
      <c r="GH96" s="86"/>
      <c r="GI96" s="86"/>
      <c r="GJ96" s="86"/>
      <c r="GK96" s="86"/>
      <c r="GL96" s="86"/>
      <c r="GM96" s="86"/>
      <c r="GN96" s="86"/>
      <c r="GO96" s="86"/>
      <c r="GP96" s="86"/>
      <c r="GQ96" s="86"/>
      <c r="GR96" s="86"/>
      <c r="GS96" s="86"/>
      <c r="GT96" s="86"/>
      <c r="GU96" s="86"/>
      <c r="GV96" s="86"/>
      <c r="GW96" s="86"/>
      <c r="GX96" s="86"/>
      <c r="GY96" s="86"/>
      <c r="GZ96" s="86"/>
      <c r="HA96" s="86"/>
      <c r="HB96" s="86"/>
      <c r="HC96" s="86"/>
      <c r="HD96" s="86"/>
      <c r="HE96" s="86"/>
      <c r="HF96" s="86"/>
      <c r="HG96" s="86"/>
      <c r="HH96" s="86"/>
      <c r="HI96" s="86"/>
      <c r="HJ96" s="86"/>
      <c r="HK96" s="86"/>
      <c r="HL96" s="86"/>
      <c r="HM96" s="86"/>
      <c r="HN96" s="86"/>
      <c r="HO96" s="86"/>
      <c r="HP96" s="86"/>
      <c r="HQ96" s="86"/>
      <c r="HR96" s="86"/>
      <c r="HS96" s="86"/>
      <c r="HT96" s="86"/>
      <c r="HU96" s="86"/>
      <c r="HV96" s="86"/>
      <c r="HW96" s="86"/>
      <c r="HX96" s="86"/>
      <c r="HY96" s="86"/>
      <c r="HZ96" s="86"/>
      <c r="IA96" s="86"/>
      <c r="IB96" s="86"/>
      <c r="IC96" s="86"/>
      <c r="ID96" s="86"/>
      <c r="IE96" s="86"/>
      <c r="IF96" s="86"/>
      <c r="IG96" s="86"/>
      <c r="IH96" s="86"/>
      <c r="II96" s="86"/>
      <c r="IJ96" s="86"/>
      <c r="IK96" s="86"/>
      <c r="IL96" s="86"/>
      <c r="IM96" s="86"/>
      <c r="IN96" s="86"/>
      <c r="IO96" s="86"/>
      <c r="IP96" s="86"/>
      <c r="IQ96" s="86"/>
      <c r="IR96" s="86"/>
      <c r="IS96" s="86"/>
      <c r="IT96" s="86"/>
      <c r="IU96" s="86"/>
      <c r="IV96" s="86"/>
    </row>
    <row r="97" spans="1:256" s="87" customFormat="1" ht="12.75" customHeight="1" x14ac:dyDescent="0.15">
      <c r="A97" s="84"/>
      <c r="B97" s="49"/>
      <c r="C97" s="51"/>
      <c r="D97" s="49"/>
      <c r="E97" s="49"/>
      <c r="F97" s="49"/>
      <c r="G97" s="49"/>
      <c r="H97" s="85"/>
      <c r="I97" s="86"/>
      <c r="J97" s="86"/>
      <c r="K97" s="86"/>
      <c r="L97" s="86"/>
      <c r="M97" s="86"/>
      <c r="N97" s="86"/>
      <c r="O97" s="86"/>
      <c r="P97" s="86"/>
      <c r="Q97" s="86"/>
      <c r="R97" s="86"/>
      <c r="S97" s="86"/>
      <c r="T97" s="86"/>
      <c r="U97" s="86"/>
      <c r="V97" s="86"/>
      <c r="W97" s="86"/>
      <c r="X97" s="86"/>
      <c r="Y97" s="86"/>
      <c r="Z97" s="86"/>
      <c r="AA97" s="86"/>
      <c r="AB97" s="86"/>
      <c r="AC97" s="86"/>
      <c r="AD97" s="86"/>
      <c r="AE97" s="86"/>
      <c r="AF97" s="86"/>
      <c r="AG97" s="86"/>
      <c r="AH97" s="86"/>
      <c r="AI97" s="86"/>
      <c r="AJ97" s="86"/>
      <c r="AK97" s="86"/>
      <c r="AL97" s="86"/>
      <c r="AM97" s="86"/>
      <c r="AN97" s="86"/>
      <c r="AO97" s="86"/>
      <c r="AP97" s="86"/>
      <c r="AQ97" s="86"/>
      <c r="AR97" s="86"/>
      <c r="AS97" s="86"/>
      <c r="AT97" s="86"/>
      <c r="AU97" s="86"/>
      <c r="AV97" s="86"/>
      <c r="AW97" s="86"/>
      <c r="AX97" s="86"/>
      <c r="AY97" s="86"/>
      <c r="AZ97" s="86"/>
      <c r="BA97" s="86"/>
      <c r="BB97" s="86"/>
      <c r="BC97" s="86"/>
      <c r="BD97" s="86"/>
      <c r="BE97" s="86"/>
      <c r="BF97" s="86"/>
      <c r="BG97" s="86"/>
      <c r="BH97" s="86"/>
      <c r="BI97" s="86"/>
      <c r="BJ97" s="86"/>
      <c r="BK97" s="86"/>
      <c r="BL97" s="86"/>
      <c r="BM97" s="86"/>
      <c r="BN97" s="86"/>
      <c r="BO97" s="86"/>
      <c r="BP97" s="86"/>
      <c r="BQ97" s="86"/>
      <c r="BR97" s="86"/>
      <c r="BS97" s="86"/>
      <c r="BT97" s="86"/>
      <c r="BU97" s="86"/>
      <c r="BV97" s="86"/>
      <c r="BW97" s="86"/>
      <c r="BX97" s="86"/>
      <c r="BY97" s="86"/>
      <c r="BZ97" s="86"/>
      <c r="CA97" s="86"/>
      <c r="CB97" s="86"/>
      <c r="CC97" s="86"/>
      <c r="CD97" s="86"/>
      <c r="CE97" s="86"/>
      <c r="CF97" s="86"/>
      <c r="CG97" s="86"/>
      <c r="CH97" s="86"/>
      <c r="CI97" s="86"/>
      <c r="CJ97" s="86"/>
      <c r="CK97" s="86"/>
      <c r="CL97" s="86"/>
      <c r="CM97" s="86"/>
      <c r="CN97" s="86"/>
      <c r="CO97" s="86"/>
      <c r="CP97" s="86"/>
      <c r="CQ97" s="86"/>
      <c r="CR97" s="86"/>
      <c r="CS97" s="86"/>
      <c r="CT97" s="86"/>
      <c r="CU97" s="86"/>
      <c r="CV97" s="86"/>
      <c r="CW97" s="86"/>
      <c r="CX97" s="86"/>
      <c r="CY97" s="86"/>
      <c r="CZ97" s="86"/>
      <c r="DA97" s="86"/>
      <c r="DB97" s="86"/>
      <c r="DC97" s="86"/>
      <c r="DD97" s="86"/>
      <c r="DE97" s="86"/>
      <c r="DF97" s="86"/>
      <c r="DG97" s="86"/>
      <c r="DH97" s="86"/>
      <c r="DI97" s="86"/>
      <c r="DJ97" s="86"/>
      <c r="DK97" s="86"/>
      <c r="DL97" s="86"/>
      <c r="DM97" s="86"/>
      <c r="DN97" s="86"/>
      <c r="DO97" s="86"/>
      <c r="DP97" s="86"/>
      <c r="DQ97" s="86"/>
      <c r="DR97" s="86"/>
      <c r="DS97" s="86"/>
      <c r="DT97" s="86"/>
      <c r="DU97" s="86"/>
      <c r="DV97" s="86"/>
      <c r="DW97" s="86"/>
      <c r="DX97" s="86"/>
      <c r="DY97" s="86"/>
      <c r="DZ97" s="86"/>
      <c r="EA97" s="86"/>
      <c r="EB97" s="86"/>
      <c r="EC97" s="86"/>
      <c r="ED97" s="86"/>
      <c r="EE97" s="86"/>
      <c r="EF97" s="86"/>
      <c r="EG97" s="86"/>
      <c r="EH97" s="86"/>
      <c r="EI97" s="86"/>
      <c r="EJ97" s="86"/>
      <c r="EK97" s="86"/>
      <c r="EL97" s="86"/>
      <c r="EM97" s="86"/>
      <c r="EN97" s="86"/>
      <c r="EO97" s="86"/>
      <c r="EP97" s="86"/>
      <c r="EQ97" s="86"/>
      <c r="ER97" s="86"/>
      <c r="ES97" s="86"/>
      <c r="ET97" s="86"/>
      <c r="EU97" s="86"/>
      <c r="EV97" s="86"/>
      <c r="EW97" s="86"/>
      <c r="EX97" s="86"/>
      <c r="EY97" s="86"/>
      <c r="EZ97" s="86"/>
      <c r="FA97" s="86"/>
      <c r="FB97" s="86"/>
      <c r="FC97" s="86"/>
      <c r="FD97" s="86"/>
      <c r="FE97" s="86"/>
      <c r="FF97" s="86"/>
      <c r="FG97" s="86"/>
      <c r="FH97" s="86"/>
      <c r="FI97" s="86"/>
      <c r="FJ97" s="86"/>
      <c r="FK97" s="86"/>
      <c r="FL97" s="86"/>
      <c r="FM97" s="86"/>
      <c r="FN97" s="86"/>
      <c r="FO97" s="86"/>
      <c r="FP97" s="86"/>
      <c r="FQ97" s="86"/>
      <c r="FR97" s="86"/>
      <c r="FS97" s="86"/>
      <c r="FT97" s="86"/>
      <c r="FU97" s="86"/>
      <c r="FV97" s="86"/>
      <c r="FW97" s="86"/>
      <c r="FX97" s="86"/>
      <c r="FY97" s="86"/>
      <c r="FZ97" s="86"/>
      <c r="GA97" s="86"/>
      <c r="GB97" s="86"/>
      <c r="GC97" s="86"/>
      <c r="GD97" s="86"/>
      <c r="GE97" s="86"/>
      <c r="GF97" s="86"/>
      <c r="GG97" s="86"/>
      <c r="GH97" s="86"/>
      <c r="GI97" s="86"/>
      <c r="GJ97" s="86"/>
      <c r="GK97" s="86"/>
      <c r="GL97" s="86"/>
      <c r="GM97" s="86"/>
      <c r="GN97" s="86"/>
      <c r="GO97" s="86"/>
      <c r="GP97" s="86"/>
      <c r="GQ97" s="86"/>
      <c r="GR97" s="86"/>
      <c r="GS97" s="86"/>
      <c r="GT97" s="86"/>
      <c r="GU97" s="86"/>
      <c r="GV97" s="86"/>
      <c r="GW97" s="86"/>
      <c r="GX97" s="86"/>
      <c r="GY97" s="86"/>
      <c r="GZ97" s="86"/>
      <c r="HA97" s="86"/>
      <c r="HB97" s="86"/>
      <c r="HC97" s="86"/>
      <c r="HD97" s="86"/>
      <c r="HE97" s="86"/>
      <c r="HF97" s="86"/>
      <c r="HG97" s="86"/>
      <c r="HH97" s="86"/>
      <c r="HI97" s="86"/>
      <c r="HJ97" s="86"/>
      <c r="HK97" s="86"/>
      <c r="HL97" s="86"/>
      <c r="HM97" s="86"/>
      <c r="HN97" s="86"/>
      <c r="HO97" s="86"/>
      <c r="HP97" s="86"/>
      <c r="HQ97" s="86"/>
      <c r="HR97" s="86"/>
      <c r="HS97" s="86"/>
      <c r="HT97" s="86"/>
      <c r="HU97" s="86"/>
      <c r="HV97" s="86"/>
      <c r="HW97" s="86"/>
      <c r="HX97" s="86"/>
      <c r="HY97" s="86"/>
      <c r="HZ97" s="86"/>
      <c r="IA97" s="86"/>
      <c r="IB97" s="86"/>
      <c r="IC97" s="86"/>
      <c r="ID97" s="86"/>
      <c r="IE97" s="86"/>
      <c r="IF97" s="86"/>
      <c r="IG97" s="86"/>
      <c r="IH97" s="86"/>
      <c r="II97" s="86"/>
      <c r="IJ97" s="86"/>
      <c r="IK97" s="86"/>
      <c r="IL97" s="86"/>
      <c r="IM97" s="86"/>
      <c r="IN97" s="86"/>
      <c r="IO97" s="86"/>
      <c r="IP97" s="86"/>
      <c r="IQ97" s="86"/>
      <c r="IR97" s="86"/>
      <c r="IS97" s="86"/>
      <c r="IT97" s="86"/>
      <c r="IU97" s="86"/>
      <c r="IV97" s="86"/>
    </row>
    <row r="98" spans="1:256" s="87" customFormat="1" ht="15" customHeight="1" x14ac:dyDescent="0.15">
      <c r="A98" s="84"/>
      <c r="B98" s="49"/>
      <c r="C98" s="123" t="s">
        <v>120</v>
      </c>
      <c r="D98" s="123"/>
      <c r="E98" s="98"/>
      <c r="F98" s="52"/>
      <c r="G98" s="52"/>
      <c r="H98" s="85"/>
      <c r="I98" s="86"/>
      <c r="J98" s="86"/>
      <c r="K98" s="86"/>
      <c r="L98" s="86"/>
      <c r="M98" s="86"/>
      <c r="N98" s="86"/>
      <c r="O98" s="86"/>
      <c r="P98" s="86"/>
      <c r="Q98" s="86"/>
      <c r="R98" s="86"/>
      <c r="S98" s="86"/>
      <c r="T98" s="86"/>
      <c r="U98" s="86"/>
      <c r="V98" s="86"/>
      <c r="W98" s="86"/>
      <c r="X98" s="86"/>
      <c r="Y98" s="86"/>
      <c r="Z98" s="86"/>
      <c r="AA98" s="86"/>
      <c r="AB98" s="86"/>
      <c r="AC98" s="86"/>
      <c r="AD98" s="86"/>
      <c r="AE98" s="86"/>
      <c r="AF98" s="86"/>
      <c r="AG98" s="86"/>
      <c r="AH98" s="86"/>
      <c r="AI98" s="86"/>
      <c r="AJ98" s="86"/>
      <c r="AK98" s="86"/>
      <c r="AL98" s="86"/>
      <c r="AM98" s="86"/>
      <c r="AN98" s="86"/>
      <c r="AO98" s="86"/>
      <c r="AP98" s="86"/>
      <c r="AQ98" s="86"/>
      <c r="AR98" s="86"/>
      <c r="AS98" s="86"/>
      <c r="AT98" s="86"/>
      <c r="AU98" s="86"/>
      <c r="AV98" s="86"/>
      <c r="AW98" s="86"/>
      <c r="AX98" s="86"/>
      <c r="AY98" s="86"/>
      <c r="AZ98" s="86"/>
      <c r="BA98" s="86"/>
      <c r="BB98" s="86"/>
      <c r="BC98" s="86"/>
      <c r="BD98" s="86"/>
      <c r="BE98" s="86"/>
      <c r="BF98" s="86"/>
      <c r="BG98" s="86"/>
      <c r="BH98" s="86"/>
      <c r="BI98" s="86"/>
      <c r="BJ98" s="86"/>
      <c r="BK98" s="86"/>
      <c r="BL98" s="86"/>
      <c r="BM98" s="86"/>
      <c r="BN98" s="86"/>
      <c r="BO98" s="86"/>
      <c r="BP98" s="86"/>
      <c r="BQ98" s="86"/>
      <c r="BR98" s="86"/>
      <c r="BS98" s="86"/>
      <c r="BT98" s="86"/>
      <c r="BU98" s="86"/>
      <c r="BV98" s="86"/>
      <c r="BW98" s="86"/>
      <c r="BX98" s="86"/>
      <c r="BY98" s="86"/>
      <c r="BZ98" s="86"/>
      <c r="CA98" s="86"/>
      <c r="CB98" s="86"/>
      <c r="CC98" s="86"/>
      <c r="CD98" s="86"/>
      <c r="CE98" s="86"/>
      <c r="CF98" s="86"/>
      <c r="CG98" s="86"/>
      <c r="CH98" s="86"/>
      <c r="CI98" s="86"/>
      <c r="CJ98" s="86"/>
      <c r="CK98" s="86"/>
      <c r="CL98" s="86"/>
      <c r="CM98" s="86"/>
      <c r="CN98" s="86"/>
      <c r="CO98" s="86"/>
      <c r="CP98" s="86"/>
      <c r="CQ98" s="86"/>
      <c r="CR98" s="86"/>
      <c r="CS98" s="86"/>
      <c r="CT98" s="86"/>
      <c r="CU98" s="86"/>
      <c r="CV98" s="86"/>
      <c r="CW98" s="86"/>
      <c r="CX98" s="86"/>
      <c r="CY98" s="86"/>
      <c r="CZ98" s="86"/>
      <c r="DA98" s="86"/>
      <c r="DB98" s="86"/>
      <c r="DC98" s="86"/>
      <c r="DD98" s="86"/>
      <c r="DE98" s="86"/>
      <c r="DF98" s="86"/>
      <c r="DG98" s="86"/>
      <c r="DH98" s="86"/>
      <c r="DI98" s="86"/>
      <c r="DJ98" s="86"/>
      <c r="DK98" s="86"/>
      <c r="DL98" s="86"/>
      <c r="DM98" s="86"/>
      <c r="DN98" s="86"/>
      <c r="DO98" s="86"/>
      <c r="DP98" s="86"/>
      <c r="DQ98" s="86"/>
      <c r="DR98" s="86"/>
      <c r="DS98" s="86"/>
      <c r="DT98" s="86"/>
      <c r="DU98" s="86"/>
      <c r="DV98" s="86"/>
      <c r="DW98" s="86"/>
      <c r="DX98" s="86"/>
      <c r="DY98" s="86"/>
      <c r="DZ98" s="86"/>
      <c r="EA98" s="86"/>
      <c r="EB98" s="86"/>
      <c r="EC98" s="86"/>
      <c r="ED98" s="86"/>
      <c r="EE98" s="86"/>
      <c r="EF98" s="86"/>
      <c r="EG98" s="86"/>
      <c r="EH98" s="86"/>
      <c r="EI98" s="86"/>
      <c r="EJ98" s="86"/>
      <c r="EK98" s="86"/>
      <c r="EL98" s="86"/>
      <c r="EM98" s="86"/>
      <c r="EN98" s="86"/>
      <c r="EO98" s="86"/>
      <c r="EP98" s="86"/>
      <c r="EQ98" s="86"/>
      <c r="ER98" s="86"/>
      <c r="ES98" s="86"/>
      <c r="ET98" s="86"/>
      <c r="EU98" s="86"/>
      <c r="EV98" s="86"/>
      <c r="EW98" s="86"/>
      <c r="EX98" s="86"/>
      <c r="EY98" s="86"/>
      <c r="EZ98" s="86"/>
      <c r="FA98" s="86"/>
      <c r="FB98" s="86"/>
      <c r="FC98" s="86"/>
      <c r="FD98" s="86"/>
      <c r="FE98" s="86"/>
      <c r="FF98" s="86"/>
      <c r="FG98" s="86"/>
      <c r="FH98" s="86"/>
      <c r="FI98" s="86"/>
      <c r="FJ98" s="86"/>
      <c r="FK98" s="86"/>
      <c r="FL98" s="86"/>
      <c r="FM98" s="86"/>
      <c r="FN98" s="86"/>
      <c r="FO98" s="86"/>
      <c r="FP98" s="86"/>
      <c r="FQ98" s="86"/>
      <c r="FR98" s="86"/>
      <c r="FS98" s="86"/>
      <c r="FT98" s="86"/>
      <c r="FU98" s="86"/>
      <c r="FV98" s="86"/>
      <c r="FW98" s="86"/>
      <c r="FX98" s="86"/>
      <c r="FY98" s="86"/>
      <c r="FZ98" s="86"/>
      <c r="GA98" s="86"/>
      <c r="GB98" s="86"/>
      <c r="GC98" s="86"/>
      <c r="GD98" s="86"/>
      <c r="GE98" s="86"/>
      <c r="GF98" s="86"/>
      <c r="GG98" s="86"/>
      <c r="GH98" s="86"/>
      <c r="GI98" s="86"/>
      <c r="GJ98" s="86"/>
      <c r="GK98" s="86"/>
      <c r="GL98" s="86"/>
      <c r="GM98" s="86"/>
      <c r="GN98" s="86"/>
      <c r="GO98" s="86"/>
      <c r="GP98" s="86"/>
      <c r="GQ98" s="86"/>
      <c r="GR98" s="86"/>
      <c r="GS98" s="86"/>
      <c r="GT98" s="86"/>
      <c r="GU98" s="86"/>
      <c r="GV98" s="86"/>
      <c r="GW98" s="86"/>
      <c r="GX98" s="86"/>
      <c r="GY98" s="86"/>
      <c r="GZ98" s="86"/>
      <c r="HA98" s="86"/>
      <c r="HB98" s="86"/>
      <c r="HC98" s="86"/>
      <c r="HD98" s="86"/>
      <c r="HE98" s="86"/>
      <c r="HF98" s="86"/>
      <c r="HG98" s="86"/>
      <c r="HH98" s="86"/>
      <c r="HI98" s="86"/>
      <c r="HJ98" s="86"/>
      <c r="HK98" s="86"/>
      <c r="HL98" s="86"/>
      <c r="HM98" s="86"/>
      <c r="HN98" s="86"/>
      <c r="HO98" s="86"/>
      <c r="HP98" s="86"/>
      <c r="HQ98" s="86"/>
      <c r="HR98" s="86"/>
      <c r="HS98" s="86"/>
      <c r="HT98" s="86"/>
      <c r="HU98" s="86"/>
      <c r="HV98" s="86"/>
      <c r="HW98" s="86"/>
      <c r="HX98" s="86"/>
      <c r="HY98" s="86"/>
      <c r="HZ98" s="86"/>
      <c r="IA98" s="86"/>
      <c r="IB98" s="86"/>
      <c r="IC98" s="86"/>
      <c r="ID98" s="86"/>
      <c r="IE98" s="86"/>
      <c r="IF98" s="86"/>
      <c r="IG98" s="86"/>
      <c r="IH98" s="86"/>
      <c r="II98" s="86"/>
      <c r="IJ98" s="86"/>
      <c r="IK98" s="86"/>
      <c r="IL98" s="86"/>
      <c r="IM98" s="86"/>
      <c r="IN98" s="86"/>
      <c r="IO98" s="86"/>
      <c r="IP98" s="86"/>
      <c r="IQ98" s="86"/>
      <c r="IR98" s="86"/>
      <c r="IS98" s="86"/>
      <c r="IT98" s="86"/>
      <c r="IU98" s="86"/>
      <c r="IV98" s="86"/>
    </row>
    <row r="99" spans="1:256" s="87" customFormat="1" ht="12" customHeight="1" x14ac:dyDescent="0.15">
      <c r="A99" s="84"/>
      <c r="B99" s="49"/>
      <c r="C99" s="99" t="s">
        <v>99</v>
      </c>
      <c r="D99" s="100" t="s">
        <v>121</v>
      </c>
      <c r="E99" s="101" t="s">
        <v>122</v>
      </c>
      <c r="F99" s="52"/>
      <c r="G99" s="52"/>
      <c r="H99" s="85"/>
      <c r="I99" s="86"/>
      <c r="J99" s="86"/>
      <c r="K99" s="86"/>
      <c r="L99" s="86"/>
      <c r="M99" s="86"/>
      <c r="N99" s="86"/>
      <c r="O99" s="86"/>
      <c r="P99" s="86"/>
      <c r="Q99" s="86"/>
      <c r="R99" s="86"/>
      <c r="S99" s="86"/>
      <c r="T99" s="86"/>
      <c r="U99" s="86"/>
      <c r="V99" s="86"/>
      <c r="W99" s="86"/>
      <c r="X99" s="86"/>
      <c r="Y99" s="86"/>
      <c r="Z99" s="86"/>
      <c r="AA99" s="86"/>
      <c r="AB99" s="86"/>
      <c r="AC99" s="86"/>
      <c r="AD99" s="86"/>
      <c r="AE99" s="86"/>
      <c r="AF99" s="86"/>
      <c r="AG99" s="86"/>
      <c r="AH99" s="86"/>
      <c r="AI99" s="86"/>
      <c r="AJ99" s="86"/>
      <c r="AK99" s="86"/>
      <c r="AL99" s="86"/>
      <c r="AM99" s="86"/>
      <c r="AN99" s="86"/>
      <c r="AO99" s="86"/>
      <c r="AP99" s="86"/>
      <c r="AQ99" s="86"/>
      <c r="AR99" s="86"/>
      <c r="AS99" s="86"/>
      <c r="AT99" s="86"/>
      <c r="AU99" s="86"/>
      <c r="AV99" s="86"/>
      <c r="AW99" s="86"/>
      <c r="AX99" s="86"/>
      <c r="AY99" s="86"/>
      <c r="AZ99" s="86"/>
      <c r="BA99" s="86"/>
      <c r="BB99" s="86"/>
      <c r="BC99" s="86"/>
      <c r="BD99" s="86"/>
      <c r="BE99" s="86"/>
      <c r="BF99" s="86"/>
      <c r="BG99" s="86"/>
      <c r="BH99" s="86"/>
      <c r="BI99" s="86"/>
      <c r="BJ99" s="86"/>
      <c r="BK99" s="86"/>
      <c r="BL99" s="86"/>
      <c r="BM99" s="86"/>
      <c r="BN99" s="86"/>
      <c r="BO99" s="86"/>
      <c r="BP99" s="86"/>
      <c r="BQ99" s="86"/>
      <c r="BR99" s="86"/>
      <c r="BS99" s="86"/>
      <c r="BT99" s="86"/>
      <c r="BU99" s="86"/>
      <c r="BV99" s="86"/>
      <c r="BW99" s="86"/>
      <c r="BX99" s="86"/>
      <c r="BY99" s="86"/>
      <c r="BZ99" s="86"/>
      <c r="CA99" s="86"/>
      <c r="CB99" s="86"/>
      <c r="CC99" s="86"/>
      <c r="CD99" s="86"/>
      <c r="CE99" s="86"/>
      <c r="CF99" s="86"/>
      <c r="CG99" s="86"/>
      <c r="CH99" s="86"/>
      <c r="CI99" s="86"/>
      <c r="CJ99" s="86"/>
      <c r="CK99" s="86"/>
      <c r="CL99" s="86"/>
      <c r="CM99" s="86"/>
      <c r="CN99" s="86"/>
      <c r="CO99" s="86"/>
      <c r="CP99" s="86"/>
      <c r="CQ99" s="86"/>
      <c r="CR99" s="86"/>
      <c r="CS99" s="86"/>
      <c r="CT99" s="86"/>
      <c r="CU99" s="86"/>
      <c r="CV99" s="86"/>
      <c r="CW99" s="86"/>
      <c r="CX99" s="86"/>
      <c r="CY99" s="86"/>
      <c r="CZ99" s="86"/>
      <c r="DA99" s="86"/>
      <c r="DB99" s="86"/>
      <c r="DC99" s="86"/>
      <c r="DD99" s="86"/>
      <c r="DE99" s="86"/>
      <c r="DF99" s="86"/>
      <c r="DG99" s="86"/>
      <c r="DH99" s="86"/>
      <c r="DI99" s="86"/>
      <c r="DJ99" s="86"/>
      <c r="DK99" s="86"/>
      <c r="DL99" s="86"/>
      <c r="DM99" s="86"/>
      <c r="DN99" s="86"/>
      <c r="DO99" s="86"/>
      <c r="DP99" s="86"/>
      <c r="DQ99" s="86"/>
      <c r="DR99" s="86"/>
      <c r="DS99" s="86"/>
      <c r="DT99" s="86"/>
      <c r="DU99" s="86"/>
      <c r="DV99" s="86"/>
      <c r="DW99" s="86"/>
      <c r="DX99" s="86"/>
      <c r="DY99" s="86"/>
      <c r="DZ99" s="86"/>
      <c r="EA99" s="86"/>
      <c r="EB99" s="86"/>
      <c r="EC99" s="86"/>
      <c r="ED99" s="86"/>
      <c r="EE99" s="86"/>
      <c r="EF99" s="86"/>
      <c r="EG99" s="86"/>
      <c r="EH99" s="86"/>
      <c r="EI99" s="86"/>
      <c r="EJ99" s="86"/>
      <c r="EK99" s="86"/>
      <c r="EL99" s="86"/>
      <c r="EM99" s="86"/>
      <c r="EN99" s="86"/>
      <c r="EO99" s="86"/>
      <c r="EP99" s="86"/>
      <c r="EQ99" s="86"/>
      <c r="ER99" s="86"/>
      <c r="ES99" s="86"/>
      <c r="ET99" s="86"/>
      <c r="EU99" s="86"/>
      <c r="EV99" s="86"/>
      <c r="EW99" s="86"/>
      <c r="EX99" s="86"/>
      <c r="EY99" s="86"/>
      <c r="EZ99" s="86"/>
      <c r="FA99" s="86"/>
      <c r="FB99" s="86"/>
      <c r="FC99" s="86"/>
      <c r="FD99" s="86"/>
      <c r="FE99" s="86"/>
      <c r="FF99" s="86"/>
      <c r="FG99" s="86"/>
      <c r="FH99" s="86"/>
      <c r="FI99" s="86"/>
      <c r="FJ99" s="86"/>
      <c r="FK99" s="86"/>
      <c r="FL99" s="86"/>
      <c r="FM99" s="86"/>
      <c r="FN99" s="86"/>
      <c r="FO99" s="86"/>
      <c r="FP99" s="86"/>
      <c r="FQ99" s="86"/>
      <c r="FR99" s="86"/>
      <c r="FS99" s="86"/>
      <c r="FT99" s="86"/>
      <c r="FU99" s="86"/>
      <c r="FV99" s="86"/>
      <c r="FW99" s="86"/>
      <c r="FX99" s="86"/>
      <c r="FY99" s="86"/>
      <c r="FZ99" s="86"/>
      <c r="GA99" s="86"/>
      <c r="GB99" s="86"/>
      <c r="GC99" s="86"/>
      <c r="GD99" s="86"/>
      <c r="GE99" s="86"/>
      <c r="GF99" s="86"/>
      <c r="GG99" s="86"/>
      <c r="GH99" s="86"/>
      <c r="GI99" s="86"/>
      <c r="GJ99" s="86"/>
      <c r="GK99" s="86"/>
      <c r="GL99" s="86"/>
      <c r="GM99" s="86"/>
      <c r="GN99" s="86"/>
      <c r="GO99" s="86"/>
      <c r="GP99" s="86"/>
      <c r="GQ99" s="86"/>
      <c r="GR99" s="86"/>
      <c r="GS99" s="86"/>
      <c r="GT99" s="86"/>
      <c r="GU99" s="86"/>
      <c r="GV99" s="86"/>
      <c r="GW99" s="86"/>
      <c r="GX99" s="86"/>
      <c r="GY99" s="86"/>
      <c r="GZ99" s="86"/>
      <c r="HA99" s="86"/>
      <c r="HB99" s="86"/>
      <c r="HC99" s="86"/>
      <c r="HD99" s="86"/>
      <c r="HE99" s="86"/>
      <c r="HF99" s="86"/>
      <c r="HG99" s="86"/>
      <c r="HH99" s="86"/>
      <c r="HI99" s="86"/>
      <c r="HJ99" s="86"/>
      <c r="HK99" s="86"/>
      <c r="HL99" s="86"/>
      <c r="HM99" s="86"/>
      <c r="HN99" s="86"/>
      <c r="HO99" s="86"/>
      <c r="HP99" s="86"/>
      <c r="HQ99" s="86"/>
      <c r="HR99" s="86"/>
      <c r="HS99" s="86"/>
      <c r="HT99" s="86"/>
      <c r="HU99" s="86"/>
      <c r="HV99" s="86"/>
      <c r="HW99" s="86"/>
      <c r="HX99" s="86"/>
      <c r="HY99" s="86"/>
      <c r="HZ99" s="86"/>
      <c r="IA99" s="86"/>
      <c r="IB99" s="86"/>
      <c r="IC99" s="86"/>
      <c r="ID99" s="86"/>
      <c r="IE99" s="86"/>
      <c r="IF99" s="86"/>
      <c r="IG99" s="86"/>
      <c r="IH99" s="86"/>
      <c r="II99" s="86"/>
      <c r="IJ99" s="86"/>
      <c r="IK99" s="86"/>
      <c r="IL99" s="86"/>
      <c r="IM99" s="86"/>
      <c r="IN99" s="86"/>
      <c r="IO99" s="86"/>
      <c r="IP99" s="86"/>
      <c r="IQ99" s="86"/>
      <c r="IR99" s="86"/>
      <c r="IS99" s="86"/>
      <c r="IT99" s="86"/>
      <c r="IU99" s="86"/>
      <c r="IV99" s="86"/>
    </row>
    <row r="100" spans="1:256" s="87" customFormat="1" ht="12" customHeight="1" x14ac:dyDescent="0.15">
      <c r="A100" s="84"/>
      <c r="B100" s="49"/>
      <c r="C100" s="102" t="s">
        <v>123</v>
      </c>
      <c r="D100" s="103">
        <f>H33</f>
        <v>10748500</v>
      </c>
      <c r="E100" s="104">
        <f>(D100/D106)</f>
        <v>0.32962387215620231</v>
      </c>
      <c r="F100" s="52"/>
      <c r="G100" s="52"/>
      <c r="H100" s="85"/>
      <c r="I100" s="86"/>
      <c r="J100" s="86"/>
      <c r="K100" s="86"/>
      <c r="L100" s="86"/>
      <c r="M100" s="86"/>
      <c r="N100" s="86"/>
      <c r="O100" s="86"/>
      <c r="P100" s="86"/>
      <c r="Q100" s="86"/>
      <c r="R100" s="86"/>
      <c r="S100" s="86"/>
      <c r="T100" s="86"/>
      <c r="U100" s="86"/>
      <c r="V100" s="86"/>
      <c r="W100" s="86"/>
      <c r="X100" s="86"/>
      <c r="Y100" s="86"/>
      <c r="Z100" s="86"/>
      <c r="AA100" s="86"/>
      <c r="AB100" s="86"/>
      <c r="AC100" s="86"/>
      <c r="AD100" s="86"/>
      <c r="AE100" s="86"/>
      <c r="AF100" s="86"/>
      <c r="AG100" s="86"/>
      <c r="AH100" s="86"/>
      <c r="AI100" s="86"/>
      <c r="AJ100" s="86"/>
      <c r="AK100" s="86"/>
      <c r="AL100" s="86"/>
      <c r="AM100" s="86"/>
      <c r="AN100" s="86"/>
      <c r="AO100" s="86"/>
      <c r="AP100" s="86"/>
      <c r="AQ100" s="86"/>
      <c r="AR100" s="86"/>
      <c r="AS100" s="86"/>
      <c r="AT100" s="86"/>
      <c r="AU100" s="86"/>
      <c r="AV100" s="86"/>
      <c r="AW100" s="86"/>
      <c r="AX100" s="86"/>
      <c r="AY100" s="86"/>
      <c r="AZ100" s="86"/>
      <c r="BA100" s="86"/>
      <c r="BB100" s="86"/>
      <c r="BC100" s="86"/>
      <c r="BD100" s="86"/>
      <c r="BE100" s="86"/>
      <c r="BF100" s="86"/>
      <c r="BG100" s="86"/>
      <c r="BH100" s="86"/>
      <c r="BI100" s="86"/>
      <c r="BJ100" s="86"/>
      <c r="BK100" s="86"/>
      <c r="BL100" s="86"/>
      <c r="BM100" s="86"/>
      <c r="BN100" s="86"/>
      <c r="BO100" s="86"/>
      <c r="BP100" s="86"/>
      <c r="BQ100" s="86"/>
      <c r="BR100" s="86"/>
      <c r="BS100" s="86"/>
      <c r="BT100" s="86"/>
      <c r="BU100" s="86"/>
      <c r="BV100" s="86"/>
      <c r="BW100" s="86"/>
      <c r="BX100" s="86"/>
      <c r="BY100" s="86"/>
      <c r="BZ100" s="86"/>
      <c r="CA100" s="86"/>
      <c r="CB100" s="86"/>
      <c r="CC100" s="86"/>
      <c r="CD100" s="86"/>
      <c r="CE100" s="86"/>
      <c r="CF100" s="86"/>
      <c r="CG100" s="86"/>
      <c r="CH100" s="86"/>
      <c r="CI100" s="86"/>
      <c r="CJ100" s="86"/>
      <c r="CK100" s="86"/>
      <c r="CL100" s="86"/>
      <c r="CM100" s="86"/>
      <c r="CN100" s="86"/>
      <c r="CO100" s="86"/>
      <c r="CP100" s="86"/>
      <c r="CQ100" s="86"/>
      <c r="CR100" s="86"/>
      <c r="CS100" s="86"/>
      <c r="CT100" s="86"/>
      <c r="CU100" s="86"/>
      <c r="CV100" s="86"/>
      <c r="CW100" s="86"/>
      <c r="CX100" s="86"/>
      <c r="CY100" s="86"/>
      <c r="CZ100" s="86"/>
      <c r="DA100" s="86"/>
      <c r="DB100" s="86"/>
      <c r="DC100" s="86"/>
      <c r="DD100" s="86"/>
      <c r="DE100" s="86"/>
      <c r="DF100" s="86"/>
      <c r="DG100" s="86"/>
      <c r="DH100" s="86"/>
      <c r="DI100" s="86"/>
      <c r="DJ100" s="86"/>
      <c r="DK100" s="86"/>
      <c r="DL100" s="86"/>
      <c r="DM100" s="86"/>
      <c r="DN100" s="86"/>
      <c r="DO100" s="86"/>
      <c r="DP100" s="86"/>
      <c r="DQ100" s="86"/>
      <c r="DR100" s="86"/>
      <c r="DS100" s="86"/>
      <c r="DT100" s="86"/>
      <c r="DU100" s="86"/>
      <c r="DV100" s="86"/>
      <c r="DW100" s="86"/>
      <c r="DX100" s="86"/>
      <c r="DY100" s="86"/>
      <c r="DZ100" s="86"/>
      <c r="EA100" s="86"/>
      <c r="EB100" s="86"/>
      <c r="EC100" s="86"/>
      <c r="ED100" s="86"/>
      <c r="EE100" s="86"/>
      <c r="EF100" s="86"/>
      <c r="EG100" s="86"/>
      <c r="EH100" s="86"/>
      <c r="EI100" s="86"/>
      <c r="EJ100" s="86"/>
      <c r="EK100" s="86"/>
      <c r="EL100" s="86"/>
      <c r="EM100" s="86"/>
      <c r="EN100" s="86"/>
      <c r="EO100" s="86"/>
      <c r="EP100" s="86"/>
      <c r="EQ100" s="86"/>
      <c r="ER100" s="86"/>
      <c r="ES100" s="86"/>
      <c r="ET100" s="86"/>
      <c r="EU100" s="86"/>
      <c r="EV100" s="86"/>
      <c r="EW100" s="86"/>
      <c r="EX100" s="86"/>
      <c r="EY100" s="86"/>
      <c r="EZ100" s="86"/>
      <c r="FA100" s="86"/>
      <c r="FB100" s="86"/>
      <c r="FC100" s="86"/>
      <c r="FD100" s="86"/>
      <c r="FE100" s="86"/>
      <c r="FF100" s="86"/>
      <c r="FG100" s="86"/>
      <c r="FH100" s="86"/>
      <c r="FI100" s="86"/>
      <c r="FJ100" s="86"/>
      <c r="FK100" s="86"/>
      <c r="FL100" s="86"/>
      <c r="FM100" s="86"/>
      <c r="FN100" s="86"/>
      <c r="FO100" s="86"/>
      <c r="FP100" s="86"/>
      <c r="FQ100" s="86"/>
      <c r="FR100" s="86"/>
      <c r="FS100" s="86"/>
      <c r="FT100" s="86"/>
      <c r="FU100" s="86"/>
      <c r="FV100" s="86"/>
      <c r="FW100" s="86"/>
      <c r="FX100" s="86"/>
      <c r="FY100" s="86"/>
      <c r="FZ100" s="86"/>
      <c r="GA100" s="86"/>
      <c r="GB100" s="86"/>
      <c r="GC100" s="86"/>
      <c r="GD100" s="86"/>
      <c r="GE100" s="86"/>
      <c r="GF100" s="86"/>
      <c r="GG100" s="86"/>
      <c r="GH100" s="86"/>
      <c r="GI100" s="86"/>
      <c r="GJ100" s="86"/>
      <c r="GK100" s="86"/>
      <c r="GL100" s="86"/>
      <c r="GM100" s="86"/>
      <c r="GN100" s="86"/>
      <c r="GO100" s="86"/>
      <c r="GP100" s="86"/>
      <c r="GQ100" s="86"/>
      <c r="GR100" s="86"/>
      <c r="GS100" s="86"/>
      <c r="GT100" s="86"/>
      <c r="GU100" s="86"/>
      <c r="GV100" s="86"/>
      <c r="GW100" s="86"/>
      <c r="GX100" s="86"/>
      <c r="GY100" s="86"/>
      <c r="GZ100" s="86"/>
      <c r="HA100" s="86"/>
      <c r="HB100" s="86"/>
      <c r="HC100" s="86"/>
      <c r="HD100" s="86"/>
      <c r="HE100" s="86"/>
      <c r="HF100" s="86"/>
      <c r="HG100" s="86"/>
      <c r="HH100" s="86"/>
      <c r="HI100" s="86"/>
      <c r="HJ100" s="86"/>
      <c r="HK100" s="86"/>
      <c r="HL100" s="86"/>
      <c r="HM100" s="86"/>
      <c r="HN100" s="86"/>
      <c r="HO100" s="86"/>
      <c r="HP100" s="86"/>
      <c r="HQ100" s="86"/>
      <c r="HR100" s="86"/>
      <c r="HS100" s="86"/>
      <c r="HT100" s="86"/>
      <c r="HU100" s="86"/>
      <c r="HV100" s="86"/>
      <c r="HW100" s="86"/>
      <c r="HX100" s="86"/>
      <c r="HY100" s="86"/>
      <c r="HZ100" s="86"/>
      <c r="IA100" s="86"/>
      <c r="IB100" s="86"/>
      <c r="IC100" s="86"/>
      <c r="ID100" s="86"/>
      <c r="IE100" s="86"/>
      <c r="IF100" s="86"/>
      <c r="IG100" s="86"/>
      <c r="IH100" s="86"/>
      <c r="II100" s="86"/>
      <c r="IJ100" s="86"/>
      <c r="IK100" s="86"/>
      <c r="IL100" s="86"/>
      <c r="IM100" s="86"/>
      <c r="IN100" s="86"/>
      <c r="IO100" s="86"/>
      <c r="IP100" s="86"/>
      <c r="IQ100" s="86"/>
      <c r="IR100" s="86"/>
      <c r="IS100" s="86"/>
      <c r="IT100" s="86"/>
      <c r="IU100" s="86"/>
      <c r="IV100" s="86"/>
    </row>
    <row r="101" spans="1:256" s="87" customFormat="1" ht="12" customHeight="1" x14ac:dyDescent="0.15">
      <c r="A101" s="84"/>
      <c r="B101" s="49"/>
      <c r="C101" s="102" t="s">
        <v>124</v>
      </c>
      <c r="D101" s="105">
        <v>0</v>
      </c>
      <c r="E101" s="104">
        <v>0</v>
      </c>
      <c r="F101" s="52"/>
      <c r="G101" s="52"/>
      <c r="H101" s="85"/>
      <c r="I101" s="86"/>
      <c r="J101" s="86"/>
      <c r="K101" s="86"/>
      <c r="L101" s="86"/>
      <c r="M101" s="86"/>
      <c r="N101" s="86"/>
      <c r="O101" s="86"/>
      <c r="P101" s="86"/>
      <c r="Q101" s="86"/>
      <c r="R101" s="86"/>
      <c r="S101" s="86"/>
      <c r="T101" s="86"/>
      <c r="U101" s="86"/>
      <c r="V101" s="86"/>
      <c r="W101" s="86"/>
      <c r="X101" s="86"/>
      <c r="Y101" s="86"/>
      <c r="Z101" s="86"/>
      <c r="AA101" s="86"/>
      <c r="AB101" s="86"/>
      <c r="AC101" s="86"/>
      <c r="AD101" s="86"/>
      <c r="AE101" s="86"/>
      <c r="AF101" s="86"/>
      <c r="AG101" s="86"/>
      <c r="AH101" s="86"/>
      <c r="AI101" s="86"/>
      <c r="AJ101" s="86"/>
      <c r="AK101" s="86"/>
      <c r="AL101" s="86"/>
      <c r="AM101" s="86"/>
      <c r="AN101" s="86"/>
      <c r="AO101" s="86"/>
      <c r="AP101" s="86"/>
      <c r="AQ101" s="86"/>
      <c r="AR101" s="86"/>
      <c r="AS101" s="86"/>
      <c r="AT101" s="86"/>
      <c r="AU101" s="86"/>
      <c r="AV101" s="86"/>
      <c r="AW101" s="86"/>
      <c r="AX101" s="86"/>
      <c r="AY101" s="86"/>
      <c r="AZ101" s="86"/>
      <c r="BA101" s="86"/>
      <c r="BB101" s="86"/>
      <c r="BC101" s="86"/>
      <c r="BD101" s="86"/>
      <c r="BE101" s="86"/>
      <c r="BF101" s="86"/>
      <c r="BG101" s="86"/>
      <c r="BH101" s="86"/>
      <c r="BI101" s="86"/>
      <c r="BJ101" s="86"/>
      <c r="BK101" s="86"/>
      <c r="BL101" s="86"/>
      <c r="BM101" s="86"/>
      <c r="BN101" s="86"/>
      <c r="BO101" s="86"/>
      <c r="BP101" s="86"/>
      <c r="BQ101" s="86"/>
      <c r="BR101" s="86"/>
      <c r="BS101" s="86"/>
      <c r="BT101" s="86"/>
      <c r="BU101" s="86"/>
      <c r="BV101" s="86"/>
      <c r="BW101" s="86"/>
      <c r="BX101" s="86"/>
      <c r="BY101" s="86"/>
      <c r="BZ101" s="86"/>
      <c r="CA101" s="86"/>
      <c r="CB101" s="86"/>
      <c r="CC101" s="86"/>
      <c r="CD101" s="86"/>
      <c r="CE101" s="86"/>
      <c r="CF101" s="86"/>
      <c r="CG101" s="86"/>
      <c r="CH101" s="86"/>
      <c r="CI101" s="86"/>
      <c r="CJ101" s="86"/>
      <c r="CK101" s="86"/>
      <c r="CL101" s="86"/>
      <c r="CM101" s="86"/>
      <c r="CN101" s="86"/>
      <c r="CO101" s="86"/>
      <c r="CP101" s="86"/>
      <c r="CQ101" s="86"/>
      <c r="CR101" s="86"/>
      <c r="CS101" s="86"/>
      <c r="CT101" s="86"/>
      <c r="CU101" s="86"/>
      <c r="CV101" s="86"/>
      <c r="CW101" s="86"/>
      <c r="CX101" s="86"/>
      <c r="CY101" s="86"/>
      <c r="CZ101" s="86"/>
      <c r="DA101" s="86"/>
      <c r="DB101" s="86"/>
      <c r="DC101" s="86"/>
      <c r="DD101" s="86"/>
      <c r="DE101" s="86"/>
      <c r="DF101" s="86"/>
      <c r="DG101" s="86"/>
      <c r="DH101" s="86"/>
      <c r="DI101" s="86"/>
      <c r="DJ101" s="86"/>
      <c r="DK101" s="86"/>
      <c r="DL101" s="86"/>
      <c r="DM101" s="86"/>
      <c r="DN101" s="86"/>
      <c r="DO101" s="86"/>
      <c r="DP101" s="86"/>
      <c r="DQ101" s="86"/>
      <c r="DR101" s="86"/>
      <c r="DS101" s="86"/>
      <c r="DT101" s="86"/>
      <c r="DU101" s="86"/>
      <c r="DV101" s="86"/>
      <c r="DW101" s="86"/>
      <c r="DX101" s="86"/>
      <c r="DY101" s="86"/>
      <c r="DZ101" s="86"/>
      <c r="EA101" s="86"/>
      <c r="EB101" s="86"/>
      <c r="EC101" s="86"/>
      <c r="ED101" s="86"/>
      <c r="EE101" s="86"/>
      <c r="EF101" s="86"/>
      <c r="EG101" s="86"/>
      <c r="EH101" s="86"/>
      <c r="EI101" s="86"/>
      <c r="EJ101" s="86"/>
      <c r="EK101" s="86"/>
      <c r="EL101" s="86"/>
      <c r="EM101" s="86"/>
      <c r="EN101" s="86"/>
      <c r="EO101" s="86"/>
      <c r="EP101" s="86"/>
      <c r="EQ101" s="86"/>
      <c r="ER101" s="86"/>
      <c r="ES101" s="86"/>
      <c r="ET101" s="86"/>
      <c r="EU101" s="86"/>
      <c r="EV101" s="86"/>
      <c r="EW101" s="86"/>
      <c r="EX101" s="86"/>
      <c r="EY101" s="86"/>
      <c r="EZ101" s="86"/>
      <c r="FA101" s="86"/>
      <c r="FB101" s="86"/>
      <c r="FC101" s="86"/>
      <c r="FD101" s="86"/>
      <c r="FE101" s="86"/>
      <c r="FF101" s="86"/>
      <c r="FG101" s="86"/>
      <c r="FH101" s="86"/>
      <c r="FI101" s="86"/>
      <c r="FJ101" s="86"/>
      <c r="FK101" s="86"/>
      <c r="FL101" s="86"/>
      <c r="FM101" s="86"/>
      <c r="FN101" s="86"/>
      <c r="FO101" s="86"/>
      <c r="FP101" s="86"/>
      <c r="FQ101" s="86"/>
      <c r="FR101" s="86"/>
      <c r="FS101" s="86"/>
      <c r="FT101" s="86"/>
      <c r="FU101" s="86"/>
      <c r="FV101" s="86"/>
      <c r="FW101" s="86"/>
      <c r="FX101" s="86"/>
      <c r="FY101" s="86"/>
      <c r="FZ101" s="86"/>
      <c r="GA101" s="86"/>
      <c r="GB101" s="86"/>
      <c r="GC101" s="86"/>
      <c r="GD101" s="86"/>
      <c r="GE101" s="86"/>
      <c r="GF101" s="86"/>
      <c r="GG101" s="86"/>
      <c r="GH101" s="86"/>
      <c r="GI101" s="86"/>
      <c r="GJ101" s="86"/>
      <c r="GK101" s="86"/>
      <c r="GL101" s="86"/>
      <c r="GM101" s="86"/>
      <c r="GN101" s="86"/>
      <c r="GO101" s="86"/>
      <c r="GP101" s="86"/>
      <c r="GQ101" s="86"/>
      <c r="GR101" s="86"/>
      <c r="GS101" s="86"/>
      <c r="GT101" s="86"/>
      <c r="GU101" s="86"/>
      <c r="GV101" s="86"/>
      <c r="GW101" s="86"/>
      <c r="GX101" s="86"/>
      <c r="GY101" s="86"/>
      <c r="GZ101" s="86"/>
      <c r="HA101" s="86"/>
      <c r="HB101" s="86"/>
      <c r="HC101" s="86"/>
      <c r="HD101" s="86"/>
      <c r="HE101" s="86"/>
      <c r="HF101" s="86"/>
      <c r="HG101" s="86"/>
      <c r="HH101" s="86"/>
      <c r="HI101" s="86"/>
      <c r="HJ101" s="86"/>
      <c r="HK101" s="86"/>
      <c r="HL101" s="86"/>
      <c r="HM101" s="86"/>
      <c r="HN101" s="86"/>
      <c r="HO101" s="86"/>
      <c r="HP101" s="86"/>
      <c r="HQ101" s="86"/>
      <c r="HR101" s="86"/>
      <c r="HS101" s="86"/>
      <c r="HT101" s="86"/>
      <c r="HU101" s="86"/>
      <c r="HV101" s="86"/>
      <c r="HW101" s="86"/>
      <c r="HX101" s="86"/>
      <c r="HY101" s="86"/>
      <c r="HZ101" s="86"/>
      <c r="IA101" s="86"/>
      <c r="IB101" s="86"/>
      <c r="IC101" s="86"/>
      <c r="ID101" s="86"/>
      <c r="IE101" s="86"/>
      <c r="IF101" s="86"/>
      <c r="IG101" s="86"/>
      <c r="IH101" s="86"/>
      <c r="II101" s="86"/>
      <c r="IJ101" s="86"/>
      <c r="IK101" s="86"/>
      <c r="IL101" s="86"/>
      <c r="IM101" s="86"/>
      <c r="IN101" s="86"/>
      <c r="IO101" s="86"/>
      <c r="IP101" s="86"/>
      <c r="IQ101" s="86"/>
      <c r="IR101" s="86"/>
      <c r="IS101" s="86"/>
      <c r="IT101" s="86"/>
      <c r="IU101" s="86"/>
      <c r="IV101" s="86"/>
    </row>
    <row r="102" spans="1:256" s="87" customFormat="1" ht="12" customHeight="1" x14ac:dyDescent="0.15">
      <c r="A102" s="84"/>
      <c r="B102" s="49"/>
      <c r="C102" s="102" t="s">
        <v>125</v>
      </c>
      <c r="D102" s="103">
        <f>H43</f>
        <v>643500</v>
      </c>
      <c r="E102" s="104">
        <f>(D102/D106)</f>
        <v>1.973419190887251E-2</v>
      </c>
      <c r="F102" s="52"/>
      <c r="G102" s="52"/>
      <c r="H102" s="85"/>
      <c r="I102" s="86"/>
      <c r="J102" s="86"/>
      <c r="K102" s="86"/>
      <c r="L102" s="86"/>
      <c r="M102" s="86"/>
      <c r="N102" s="86"/>
      <c r="O102" s="86"/>
      <c r="P102" s="86"/>
      <c r="Q102" s="86"/>
      <c r="R102" s="86"/>
      <c r="S102" s="86"/>
      <c r="T102" s="86"/>
      <c r="U102" s="86"/>
      <c r="V102" s="86"/>
      <c r="W102" s="86"/>
      <c r="X102" s="86"/>
      <c r="Y102" s="86"/>
      <c r="Z102" s="86"/>
      <c r="AA102" s="86"/>
      <c r="AB102" s="86"/>
      <c r="AC102" s="86"/>
      <c r="AD102" s="86"/>
      <c r="AE102" s="86"/>
      <c r="AF102" s="86"/>
      <c r="AG102" s="86"/>
      <c r="AH102" s="86"/>
      <c r="AI102" s="86"/>
      <c r="AJ102" s="86"/>
      <c r="AK102" s="86"/>
      <c r="AL102" s="86"/>
      <c r="AM102" s="86"/>
      <c r="AN102" s="86"/>
      <c r="AO102" s="86"/>
      <c r="AP102" s="86"/>
      <c r="AQ102" s="86"/>
      <c r="AR102" s="86"/>
      <c r="AS102" s="86"/>
      <c r="AT102" s="86"/>
      <c r="AU102" s="86"/>
      <c r="AV102" s="86"/>
      <c r="AW102" s="86"/>
      <c r="AX102" s="86"/>
      <c r="AY102" s="86"/>
      <c r="AZ102" s="86"/>
      <c r="BA102" s="86"/>
      <c r="BB102" s="86"/>
      <c r="BC102" s="86"/>
      <c r="BD102" s="86"/>
      <c r="BE102" s="86"/>
      <c r="BF102" s="86"/>
      <c r="BG102" s="86"/>
      <c r="BH102" s="86"/>
      <c r="BI102" s="86"/>
      <c r="BJ102" s="86"/>
      <c r="BK102" s="86"/>
      <c r="BL102" s="86"/>
      <c r="BM102" s="86"/>
      <c r="BN102" s="86"/>
      <c r="BO102" s="86"/>
      <c r="BP102" s="86"/>
      <c r="BQ102" s="86"/>
      <c r="BR102" s="86"/>
      <c r="BS102" s="86"/>
      <c r="BT102" s="86"/>
      <c r="BU102" s="86"/>
      <c r="BV102" s="86"/>
      <c r="BW102" s="86"/>
      <c r="BX102" s="86"/>
      <c r="BY102" s="86"/>
      <c r="BZ102" s="86"/>
      <c r="CA102" s="86"/>
      <c r="CB102" s="86"/>
      <c r="CC102" s="86"/>
      <c r="CD102" s="86"/>
      <c r="CE102" s="86"/>
      <c r="CF102" s="86"/>
      <c r="CG102" s="86"/>
      <c r="CH102" s="86"/>
      <c r="CI102" s="86"/>
      <c r="CJ102" s="86"/>
      <c r="CK102" s="86"/>
      <c r="CL102" s="86"/>
      <c r="CM102" s="86"/>
      <c r="CN102" s="86"/>
      <c r="CO102" s="86"/>
      <c r="CP102" s="86"/>
      <c r="CQ102" s="86"/>
      <c r="CR102" s="86"/>
      <c r="CS102" s="86"/>
      <c r="CT102" s="86"/>
      <c r="CU102" s="86"/>
      <c r="CV102" s="86"/>
      <c r="CW102" s="86"/>
      <c r="CX102" s="86"/>
      <c r="CY102" s="86"/>
      <c r="CZ102" s="86"/>
      <c r="DA102" s="86"/>
      <c r="DB102" s="86"/>
      <c r="DC102" s="86"/>
      <c r="DD102" s="86"/>
      <c r="DE102" s="86"/>
      <c r="DF102" s="86"/>
      <c r="DG102" s="86"/>
      <c r="DH102" s="86"/>
      <c r="DI102" s="86"/>
      <c r="DJ102" s="86"/>
      <c r="DK102" s="86"/>
      <c r="DL102" s="86"/>
      <c r="DM102" s="86"/>
      <c r="DN102" s="86"/>
      <c r="DO102" s="86"/>
      <c r="DP102" s="86"/>
      <c r="DQ102" s="86"/>
      <c r="DR102" s="86"/>
      <c r="DS102" s="86"/>
      <c r="DT102" s="86"/>
      <c r="DU102" s="86"/>
      <c r="DV102" s="86"/>
      <c r="DW102" s="86"/>
      <c r="DX102" s="86"/>
      <c r="DY102" s="86"/>
      <c r="DZ102" s="86"/>
      <c r="EA102" s="86"/>
      <c r="EB102" s="86"/>
      <c r="EC102" s="86"/>
      <c r="ED102" s="86"/>
      <c r="EE102" s="86"/>
      <c r="EF102" s="86"/>
      <c r="EG102" s="86"/>
      <c r="EH102" s="86"/>
      <c r="EI102" s="86"/>
      <c r="EJ102" s="86"/>
      <c r="EK102" s="86"/>
      <c r="EL102" s="86"/>
      <c r="EM102" s="86"/>
      <c r="EN102" s="86"/>
      <c r="EO102" s="86"/>
      <c r="EP102" s="86"/>
      <c r="EQ102" s="86"/>
      <c r="ER102" s="86"/>
      <c r="ES102" s="86"/>
      <c r="ET102" s="86"/>
      <c r="EU102" s="86"/>
      <c r="EV102" s="86"/>
      <c r="EW102" s="86"/>
      <c r="EX102" s="86"/>
      <c r="EY102" s="86"/>
      <c r="EZ102" s="86"/>
      <c r="FA102" s="86"/>
      <c r="FB102" s="86"/>
      <c r="FC102" s="86"/>
      <c r="FD102" s="86"/>
      <c r="FE102" s="86"/>
      <c r="FF102" s="86"/>
      <c r="FG102" s="86"/>
      <c r="FH102" s="86"/>
      <c r="FI102" s="86"/>
      <c r="FJ102" s="86"/>
      <c r="FK102" s="86"/>
      <c r="FL102" s="86"/>
      <c r="FM102" s="86"/>
      <c r="FN102" s="86"/>
      <c r="FO102" s="86"/>
      <c r="FP102" s="86"/>
      <c r="FQ102" s="86"/>
      <c r="FR102" s="86"/>
      <c r="FS102" s="86"/>
      <c r="FT102" s="86"/>
      <c r="FU102" s="86"/>
      <c r="FV102" s="86"/>
      <c r="FW102" s="86"/>
      <c r="FX102" s="86"/>
      <c r="FY102" s="86"/>
      <c r="FZ102" s="86"/>
      <c r="GA102" s="86"/>
      <c r="GB102" s="86"/>
      <c r="GC102" s="86"/>
      <c r="GD102" s="86"/>
      <c r="GE102" s="86"/>
      <c r="GF102" s="86"/>
      <c r="GG102" s="86"/>
      <c r="GH102" s="86"/>
      <c r="GI102" s="86"/>
      <c r="GJ102" s="86"/>
      <c r="GK102" s="86"/>
      <c r="GL102" s="86"/>
      <c r="GM102" s="86"/>
      <c r="GN102" s="86"/>
      <c r="GO102" s="86"/>
      <c r="GP102" s="86"/>
      <c r="GQ102" s="86"/>
      <c r="GR102" s="86"/>
      <c r="GS102" s="86"/>
      <c r="GT102" s="86"/>
      <c r="GU102" s="86"/>
      <c r="GV102" s="86"/>
      <c r="GW102" s="86"/>
      <c r="GX102" s="86"/>
      <c r="GY102" s="86"/>
      <c r="GZ102" s="86"/>
      <c r="HA102" s="86"/>
      <c r="HB102" s="86"/>
      <c r="HC102" s="86"/>
      <c r="HD102" s="86"/>
      <c r="HE102" s="86"/>
      <c r="HF102" s="86"/>
      <c r="HG102" s="86"/>
      <c r="HH102" s="86"/>
      <c r="HI102" s="86"/>
      <c r="HJ102" s="86"/>
      <c r="HK102" s="86"/>
      <c r="HL102" s="86"/>
      <c r="HM102" s="86"/>
      <c r="HN102" s="86"/>
      <c r="HO102" s="86"/>
      <c r="HP102" s="86"/>
      <c r="HQ102" s="86"/>
      <c r="HR102" s="86"/>
      <c r="HS102" s="86"/>
      <c r="HT102" s="86"/>
      <c r="HU102" s="86"/>
      <c r="HV102" s="86"/>
      <c r="HW102" s="86"/>
      <c r="HX102" s="86"/>
      <c r="HY102" s="86"/>
      <c r="HZ102" s="86"/>
      <c r="IA102" s="86"/>
      <c r="IB102" s="86"/>
      <c r="IC102" s="86"/>
      <c r="ID102" s="86"/>
      <c r="IE102" s="86"/>
      <c r="IF102" s="86"/>
      <c r="IG102" s="86"/>
      <c r="IH102" s="86"/>
      <c r="II102" s="86"/>
      <c r="IJ102" s="86"/>
      <c r="IK102" s="86"/>
      <c r="IL102" s="86"/>
      <c r="IM102" s="86"/>
      <c r="IN102" s="86"/>
      <c r="IO102" s="86"/>
      <c r="IP102" s="86"/>
      <c r="IQ102" s="86"/>
      <c r="IR102" s="86"/>
      <c r="IS102" s="86"/>
      <c r="IT102" s="86"/>
      <c r="IU102" s="86"/>
      <c r="IV102" s="86"/>
    </row>
    <row r="103" spans="1:256" s="87" customFormat="1" ht="12" customHeight="1" x14ac:dyDescent="0.15">
      <c r="A103" s="84"/>
      <c r="B103" s="49"/>
      <c r="C103" s="102" t="s">
        <v>56</v>
      </c>
      <c r="D103" s="103">
        <f>H75</f>
        <v>15943598.612153038</v>
      </c>
      <c r="E103" s="104">
        <f>(D103/D106)</f>
        <v>0.48894177891260526</v>
      </c>
      <c r="F103" s="52"/>
      <c r="G103" s="52"/>
      <c r="H103" s="85"/>
      <c r="I103" s="86"/>
      <c r="J103" s="86"/>
      <c r="K103" s="86"/>
      <c r="L103" s="86"/>
      <c r="M103" s="86"/>
      <c r="N103" s="86"/>
      <c r="O103" s="86"/>
      <c r="P103" s="86"/>
      <c r="Q103" s="86"/>
      <c r="R103" s="86"/>
      <c r="S103" s="86"/>
      <c r="T103" s="86"/>
      <c r="U103" s="86"/>
      <c r="V103" s="86"/>
      <c r="W103" s="86"/>
      <c r="X103" s="86"/>
      <c r="Y103" s="86"/>
      <c r="Z103" s="86"/>
      <c r="AA103" s="86"/>
      <c r="AB103" s="86"/>
      <c r="AC103" s="86"/>
      <c r="AD103" s="86"/>
      <c r="AE103" s="86"/>
      <c r="AF103" s="86"/>
      <c r="AG103" s="86"/>
      <c r="AH103" s="86"/>
      <c r="AI103" s="86"/>
      <c r="AJ103" s="86"/>
      <c r="AK103" s="86"/>
      <c r="AL103" s="86"/>
      <c r="AM103" s="86"/>
      <c r="AN103" s="86"/>
      <c r="AO103" s="86"/>
      <c r="AP103" s="86"/>
      <c r="AQ103" s="86"/>
      <c r="AR103" s="86"/>
      <c r="AS103" s="86"/>
      <c r="AT103" s="86"/>
      <c r="AU103" s="86"/>
      <c r="AV103" s="86"/>
      <c r="AW103" s="86"/>
      <c r="AX103" s="86"/>
      <c r="AY103" s="86"/>
      <c r="AZ103" s="86"/>
      <c r="BA103" s="86"/>
      <c r="BB103" s="86"/>
      <c r="BC103" s="86"/>
      <c r="BD103" s="86"/>
      <c r="BE103" s="86"/>
      <c r="BF103" s="86"/>
      <c r="BG103" s="86"/>
      <c r="BH103" s="86"/>
      <c r="BI103" s="86"/>
      <c r="BJ103" s="86"/>
      <c r="BK103" s="86"/>
      <c r="BL103" s="86"/>
      <c r="BM103" s="86"/>
      <c r="BN103" s="86"/>
      <c r="BO103" s="86"/>
      <c r="BP103" s="86"/>
      <c r="BQ103" s="86"/>
      <c r="BR103" s="86"/>
      <c r="BS103" s="86"/>
      <c r="BT103" s="86"/>
      <c r="BU103" s="86"/>
      <c r="BV103" s="86"/>
      <c r="BW103" s="86"/>
      <c r="BX103" s="86"/>
      <c r="BY103" s="86"/>
      <c r="BZ103" s="86"/>
      <c r="CA103" s="86"/>
      <c r="CB103" s="86"/>
      <c r="CC103" s="86"/>
      <c r="CD103" s="86"/>
      <c r="CE103" s="86"/>
      <c r="CF103" s="86"/>
      <c r="CG103" s="86"/>
      <c r="CH103" s="86"/>
      <c r="CI103" s="86"/>
      <c r="CJ103" s="86"/>
      <c r="CK103" s="86"/>
      <c r="CL103" s="86"/>
      <c r="CM103" s="86"/>
      <c r="CN103" s="86"/>
      <c r="CO103" s="86"/>
      <c r="CP103" s="86"/>
      <c r="CQ103" s="86"/>
      <c r="CR103" s="86"/>
      <c r="CS103" s="86"/>
      <c r="CT103" s="86"/>
      <c r="CU103" s="86"/>
      <c r="CV103" s="86"/>
      <c r="CW103" s="86"/>
      <c r="CX103" s="86"/>
      <c r="CY103" s="86"/>
      <c r="CZ103" s="86"/>
      <c r="DA103" s="86"/>
      <c r="DB103" s="86"/>
      <c r="DC103" s="86"/>
      <c r="DD103" s="86"/>
      <c r="DE103" s="86"/>
      <c r="DF103" s="86"/>
      <c r="DG103" s="86"/>
      <c r="DH103" s="86"/>
      <c r="DI103" s="86"/>
      <c r="DJ103" s="86"/>
      <c r="DK103" s="86"/>
      <c r="DL103" s="86"/>
      <c r="DM103" s="86"/>
      <c r="DN103" s="86"/>
      <c r="DO103" s="86"/>
      <c r="DP103" s="86"/>
      <c r="DQ103" s="86"/>
      <c r="DR103" s="86"/>
      <c r="DS103" s="86"/>
      <c r="DT103" s="86"/>
      <c r="DU103" s="86"/>
      <c r="DV103" s="86"/>
      <c r="DW103" s="86"/>
      <c r="DX103" s="86"/>
      <c r="DY103" s="86"/>
      <c r="DZ103" s="86"/>
      <c r="EA103" s="86"/>
      <c r="EB103" s="86"/>
      <c r="EC103" s="86"/>
      <c r="ED103" s="86"/>
      <c r="EE103" s="86"/>
      <c r="EF103" s="86"/>
      <c r="EG103" s="86"/>
      <c r="EH103" s="86"/>
      <c r="EI103" s="86"/>
      <c r="EJ103" s="86"/>
      <c r="EK103" s="86"/>
      <c r="EL103" s="86"/>
      <c r="EM103" s="86"/>
      <c r="EN103" s="86"/>
      <c r="EO103" s="86"/>
      <c r="EP103" s="86"/>
      <c r="EQ103" s="86"/>
      <c r="ER103" s="86"/>
      <c r="ES103" s="86"/>
      <c r="ET103" s="86"/>
      <c r="EU103" s="86"/>
      <c r="EV103" s="86"/>
      <c r="EW103" s="86"/>
      <c r="EX103" s="86"/>
      <c r="EY103" s="86"/>
      <c r="EZ103" s="86"/>
      <c r="FA103" s="86"/>
      <c r="FB103" s="86"/>
      <c r="FC103" s="86"/>
      <c r="FD103" s="86"/>
      <c r="FE103" s="86"/>
      <c r="FF103" s="86"/>
      <c r="FG103" s="86"/>
      <c r="FH103" s="86"/>
      <c r="FI103" s="86"/>
      <c r="FJ103" s="86"/>
      <c r="FK103" s="86"/>
      <c r="FL103" s="86"/>
      <c r="FM103" s="86"/>
      <c r="FN103" s="86"/>
      <c r="FO103" s="86"/>
      <c r="FP103" s="86"/>
      <c r="FQ103" s="86"/>
      <c r="FR103" s="86"/>
      <c r="FS103" s="86"/>
      <c r="FT103" s="86"/>
      <c r="FU103" s="86"/>
      <c r="FV103" s="86"/>
      <c r="FW103" s="86"/>
      <c r="FX103" s="86"/>
      <c r="FY103" s="86"/>
      <c r="FZ103" s="86"/>
      <c r="GA103" s="86"/>
      <c r="GB103" s="86"/>
      <c r="GC103" s="86"/>
      <c r="GD103" s="86"/>
      <c r="GE103" s="86"/>
      <c r="GF103" s="86"/>
      <c r="GG103" s="86"/>
      <c r="GH103" s="86"/>
      <c r="GI103" s="86"/>
      <c r="GJ103" s="86"/>
      <c r="GK103" s="86"/>
      <c r="GL103" s="86"/>
      <c r="GM103" s="86"/>
      <c r="GN103" s="86"/>
      <c r="GO103" s="86"/>
      <c r="GP103" s="86"/>
      <c r="GQ103" s="86"/>
      <c r="GR103" s="86"/>
      <c r="GS103" s="86"/>
      <c r="GT103" s="86"/>
      <c r="GU103" s="86"/>
      <c r="GV103" s="86"/>
      <c r="GW103" s="86"/>
      <c r="GX103" s="86"/>
      <c r="GY103" s="86"/>
      <c r="GZ103" s="86"/>
      <c r="HA103" s="86"/>
      <c r="HB103" s="86"/>
      <c r="HC103" s="86"/>
      <c r="HD103" s="86"/>
      <c r="HE103" s="86"/>
      <c r="HF103" s="86"/>
      <c r="HG103" s="86"/>
      <c r="HH103" s="86"/>
      <c r="HI103" s="86"/>
      <c r="HJ103" s="86"/>
      <c r="HK103" s="86"/>
      <c r="HL103" s="86"/>
      <c r="HM103" s="86"/>
      <c r="HN103" s="86"/>
      <c r="HO103" s="86"/>
      <c r="HP103" s="86"/>
      <c r="HQ103" s="86"/>
      <c r="HR103" s="86"/>
      <c r="HS103" s="86"/>
      <c r="HT103" s="86"/>
      <c r="HU103" s="86"/>
      <c r="HV103" s="86"/>
      <c r="HW103" s="86"/>
      <c r="HX103" s="86"/>
      <c r="HY103" s="86"/>
      <c r="HZ103" s="86"/>
      <c r="IA103" s="86"/>
      <c r="IB103" s="86"/>
      <c r="IC103" s="86"/>
      <c r="ID103" s="86"/>
      <c r="IE103" s="86"/>
      <c r="IF103" s="86"/>
      <c r="IG103" s="86"/>
      <c r="IH103" s="86"/>
      <c r="II103" s="86"/>
      <c r="IJ103" s="86"/>
      <c r="IK103" s="86"/>
      <c r="IL103" s="86"/>
      <c r="IM103" s="86"/>
      <c r="IN103" s="86"/>
      <c r="IO103" s="86"/>
      <c r="IP103" s="86"/>
      <c r="IQ103" s="86"/>
      <c r="IR103" s="86"/>
      <c r="IS103" s="86"/>
      <c r="IT103" s="86"/>
      <c r="IU103" s="86"/>
      <c r="IV103" s="86"/>
    </row>
    <row r="104" spans="1:256" s="87" customFormat="1" ht="12" customHeight="1" x14ac:dyDescent="0.15">
      <c r="A104" s="84"/>
      <c r="B104" s="49"/>
      <c r="C104" s="102" t="s">
        <v>126</v>
      </c>
      <c r="D104" s="106">
        <f>H81</f>
        <v>3720000</v>
      </c>
      <c r="E104" s="104">
        <f>(D104/D106)</f>
        <v>0.11408110940327233</v>
      </c>
      <c r="F104" s="53"/>
      <c r="G104" s="53"/>
      <c r="H104" s="85"/>
      <c r="I104" s="86"/>
      <c r="J104" s="86"/>
      <c r="K104" s="86"/>
      <c r="L104" s="86"/>
      <c r="M104" s="86"/>
      <c r="N104" s="86"/>
      <c r="O104" s="86"/>
      <c r="P104" s="86"/>
      <c r="Q104" s="86"/>
      <c r="R104" s="86"/>
      <c r="S104" s="86"/>
      <c r="T104" s="86"/>
      <c r="U104" s="86"/>
      <c r="V104" s="86"/>
      <c r="W104" s="86"/>
      <c r="X104" s="86"/>
      <c r="Y104" s="86"/>
      <c r="Z104" s="86"/>
      <c r="AA104" s="86"/>
      <c r="AB104" s="86"/>
      <c r="AC104" s="86"/>
      <c r="AD104" s="86"/>
      <c r="AE104" s="86"/>
      <c r="AF104" s="86"/>
      <c r="AG104" s="86"/>
      <c r="AH104" s="86"/>
      <c r="AI104" s="86"/>
      <c r="AJ104" s="86"/>
      <c r="AK104" s="86"/>
      <c r="AL104" s="86"/>
      <c r="AM104" s="86"/>
      <c r="AN104" s="86"/>
      <c r="AO104" s="86"/>
      <c r="AP104" s="86"/>
      <c r="AQ104" s="86"/>
      <c r="AR104" s="86"/>
      <c r="AS104" s="86"/>
      <c r="AT104" s="86"/>
      <c r="AU104" s="86"/>
      <c r="AV104" s="86"/>
      <c r="AW104" s="86"/>
      <c r="AX104" s="86"/>
      <c r="AY104" s="86"/>
      <c r="AZ104" s="86"/>
      <c r="BA104" s="86"/>
      <c r="BB104" s="86"/>
      <c r="BC104" s="86"/>
      <c r="BD104" s="86"/>
      <c r="BE104" s="86"/>
      <c r="BF104" s="86"/>
      <c r="BG104" s="86"/>
      <c r="BH104" s="86"/>
      <c r="BI104" s="86"/>
      <c r="BJ104" s="86"/>
      <c r="BK104" s="86"/>
      <c r="BL104" s="86"/>
      <c r="BM104" s="86"/>
      <c r="BN104" s="86"/>
      <c r="BO104" s="86"/>
      <c r="BP104" s="86"/>
      <c r="BQ104" s="86"/>
      <c r="BR104" s="86"/>
      <c r="BS104" s="86"/>
      <c r="BT104" s="86"/>
      <c r="BU104" s="86"/>
      <c r="BV104" s="86"/>
      <c r="BW104" s="86"/>
      <c r="BX104" s="86"/>
      <c r="BY104" s="86"/>
      <c r="BZ104" s="86"/>
      <c r="CA104" s="86"/>
      <c r="CB104" s="86"/>
      <c r="CC104" s="86"/>
      <c r="CD104" s="86"/>
      <c r="CE104" s="86"/>
      <c r="CF104" s="86"/>
      <c r="CG104" s="86"/>
      <c r="CH104" s="86"/>
      <c r="CI104" s="86"/>
      <c r="CJ104" s="86"/>
      <c r="CK104" s="86"/>
      <c r="CL104" s="86"/>
      <c r="CM104" s="86"/>
      <c r="CN104" s="86"/>
      <c r="CO104" s="86"/>
      <c r="CP104" s="86"/>
      <c r="CQ104" s="86"/>
      <c r="CR104" s="86"/>
      <c r="CS104" s="86"/>
      <c r="CT104" s="86"/>
      <c r="CU104" s="86"/>
      <c r="CV104" s="86"/>
      <c r="CW104" s="86"/>
      <c r="CX104" s="86"/>
      <c r="CY104" s="86"/>
      <c r="CZ104" s="86"/>
      <c r="DA104" s="86"/>
      <c r="DB104" s="86"/>
      <c r="DC104" s="86"/>
      <c r="DD104" s="86"/>
      <c r="DE104" s="86"/>
      <c r="DF104" s="86"/>
      <c r="DG104" s="86"/>
      <c r="DH104" s="86"/>
      <c r="DI104" s="86"/>
      <c r="DJ104" s="86"/>
      <c r="DK104" s="86"/>
      <c r="DL104" s="86"/>
      <c r="DM104" s="86"/>
      <c r="DN104" s="86"/>
      <c r="DO104" s="86"/>
      <c r="DP104" s="86"/>
      <c r="DQ104" s="86"/>
      <c r="DR104" s="86"/>
      <c r="DS104" s="86"/>
      <c r="DT104" s="86"/>
      <c r="DU104" s="86"/>
      <c r="DV104" s="86"/>
      <c r="DW104" s="86"/>
      <c r="DX104" s="86"/>
      <c r="DY104" s="86"/>
      <c r="DZ104" s="86"/>
      <c r="EA104" s="86"/>
      <c r="EB104" s="86"/>
      <c r="EC104" s="86"/>
      <c r="ED104" s="86"/>
      <c r="EE104" s="86"/>
      <c r="EF104" s="86"/>
      <c r="EG104" s="86"/>
      <c r="EH104" s="86"/>
      <c r="EI104" s="86"/>
      <c r="EJ104" s="86"/>
      <c r="EK104" s="86"/>
      <c r="EL104" s="86"/>
      <c r="EM104" s="86"/>
      <c r="EN104" s="86"/>
      <c r="EO104" s="86"/>
      <c r="EP104" s="86"/>
      <c r="EQ104" s="86"/>
      <c r="ER104" s="86"/>
      <c r="ES104" s="86"/>
      <c r="ET104" s="86"/>
      <c r="EU104" s="86"/>
      <c r="EV104" s="86"/>
      <c r="EW104" s="86"/>
      <c r="EX104" s="86"/>
      <c r="EY104" s="86"/>
      <c r="EZ104" s="86"/>
      <c r="FA104" s="86"/>
      <c r="FB104" s="86"/>
      <c r="FC104" s="86"/>
      <c r="FD104" s="86"/>
      <c r="FE104" s="86"/>
      <c r="FF104" s="86"/>
      <c r="FG104" s="86"/>
      <c r="FH104" s="86"/>
      <c r="FI104" s="86"/>
      <c r="FJ104" s="86"/>
      <c r="FK104" s="86"/>
      <c r="FL104" s="86"/>
      <c r="FM104" s="86"/>
      <c r="FN104" s="86"/>
      <c r="FO104" s="86"/>
      <c r="FP104" s="86"/>
      <c r="FQ104" s="86"/>
      <c r="FR104" s="86"/>
      <c r="FS104" s="86"/>
      <c r="FT104" s="86"/>
      <c r="FU104" s="86"/>
      <c r="FV104" s="86"/>
      <c r="FW104" s="86"/>
      <c r="FX104" s="86"/>
      <c r="FY104" s="86"/>
      <c r="FZ104" s="86"/>
      <c r="GA104" s="86"/>
      <c r="GB104" s="86"/>
      <c r="GC104" s="86"/>
      <c r="GD104" s="86"/>
      <c r="GE104" s="86"/>
      <c r="GF104" s="86"/>
      <c r="GG104" s="86"/>
      <c r="GH104" s="86"/>
      <c r="GI104" s="86"/>
      <c r="GJ104" s="86"/>
      <c r="GK104" s="86"/>
      <c r="GL104" s="86"/>
      <c r="GM104" s="86"/>
      <c r="GN104" s="86"/>
      <c r="GO104" s="86"/>
      <c r="GP104" s="86"/>
      <c r="GQ104" s="86"/>
      <c r="GR104" s="86"/>
      <c r="GS104" s="86"/>
      <c r="GT104" s="86"/>
      <c r="GU104" s="86"/>
      <c r="GV104" s="86"/>
      <c r="GW104" s="86"/>
      <c r="GX104" s="86"/>
      <c r="GY104" s="86"/>
      <c r="GZ104" s="86"/>
      <c r="HA104" s="86"/>
      <c r="HB104" s="86"/>
      <c r="HC104" s="86"/>
      <c r="HD104" s="86"/>
      <c r="HE104" s="86"/>
      <c r="HF104" s="86"/>
      <c r="HG104" s="86"/>
      <c r="HH104" s="86"/>
      <c r="HI104" s="86"/>
      <c r="HJ104" s="86"/>
      <c r="HK104" s="86"/>
      <c r="HL104" s="86"/>
      <c r="HM104" s="86"/>
      <c r="HN104" s="86"/>
      <c r="HO104" s="86"/>
      <c r="HP104" s="86"/>
      <c r="HQ104" s="86"/>
      <c r="HR104" s="86"/>
      <c r="HS104" s="86"/>
      <c r="HT104" s="86"/>
      <c r="HU104" s="86"/>
      <c r="HV104" s="86"/>
      <c r="HW104" s="86"/>
      <c r="HX104" s="86"/>
      <c r="HY104" s="86"/>
      <c r="HZ104" s="86"/>
      <c r="IA104" s="86"/>
      <c r="IB104" s="86"/>
      <c r="IC104" s="86"/>
      <c r="ID104" s="86"/>
      <c r="IE104" s="86"/>
      <c r="IF104" s="86"/>
      <c r="IG104" s="86"/>
      <c r="IH104" s="86"/>
      <c r="II104" s="86"/>
      <c r="IJ104" s="86"/>
      <c r="IK104" s="86"/>
      <c r="IL104" s="86"/>
      <c r="IM104" s="86"/>
      <c r="IN104" s="86"/>
      <c r="IO104" s="86"/>
      <c r="IP104" s="86"/>
      <c r="IQ104" s="86"/>
      <c r="IR104" s="86"/>
      <c r="IS104" s="86"/>
      <c r="IT104" s="86"/>
      <c r="IU104" s="86"/>
      <c r="IV104" s="86"/>
    </row>
    <row r="105" spans="1:256" s="87" customFormat="1" ht="12" customHeight="1" x14ac:dyDescent="0.15">
      <c r="A105" s="84"/>
      <c r="B105" s="49"/>
      <c r="C105" s="102" t="s">
        <v>127</v>
      </c>
      <c r="D105" s="106">
        <f>H84</f>
        <v>1552779.9306076521</v>
      </c>
      <c r="E105" s="104">
        <f>(D105/D106)</f>
        <v>4.7619047619047623E-2</v>
      </c>
      <c r="F105" s="53"/>
      <c r="G105" s="53"/>
      <c r="H105" s="85"/>
      <c r="I105" s="86"/>
      <c r="J105" s="86"/>
      <c r="K105" s="86"/>
      <c r="L105" s="86"/>
      <c r="M105" s="86"/>
      <c r="N105" s="86"/>
      <c r="O105" s="86"/>
      <c r="P105" s="86"/>
      <c r="Q105" s="86"/>
      <c r="R105" s="86"/>
      <c r="S105" s="86"/>
      <c r="T105" s="86"/>
      <c r="U105" s="86"/>
      <c r="V105" s="86"/>
      <c r="W105" s="86"/>
      <c r="X105" s="86"/>
      <c r="Y105" s="86"/>
      <c r="Z105" s="86"/>
      <c r="AA105" s="86"/>
      <c r="AB105" s="86"/>
      <c r="AC105" s="86"/>
      <c r="AD105" s="86"/>
      <c r="AE105" s="86"/>
      <c r="AF105" s="86"/>
      <c r="AG105" s="86"/>
      <c r="AH105" s="86"/>
      <c r="AI105" s="86"/>
      <c r="AJ105" s="86"/>
      <c r="AK105" s="86"/>
      <c r="AL105" s="86"/>
      <c r="AM105" s="86"/>
      <c r="AN105" s="86"/>
      <c r="AO105" s="86"/>
      <c r="AP105" s="86"/>
      <c r="AQ105" s="86"/>
      <c r="AR105" s="86"/>
      <c r="AS105" s="86"/>
      <c r="AT105" s="86"/>
      <c r="AU105" s="86"/>
      <c r="AV105" s="86"/>
      <c r="AW105" s="86"/>
      <c r="AX105" s="86"/>
      <c r="AY105" s="86"/>
      <c r="AZ105" s="86"/>
      <c r="BA105" s="86"/>
      <c r="BB105" s="86"/>
      <c r="BC105" s="86"/>
      <c r="BD105" s="86"/>
      <c r="BE105" s="86"/>
      <c r="BF105" s="86"/>
      <c r="BG105" s="86"/>
      <c r="BH105" s="86"/>
      <c r="BI105" s="86"/>
      <c r="BJ105" s="86"/>
      <c r="BK105" s="86"/>
      <c r="BL105" s="86"/>
      <c r="BM105" s="86"/>
      <c r="BN105" s="86"/>
      <c r="BO105" s="86"/>
      <c r="BP105" s="86"/>
      <c r="BQ105" s="86"/>
      <c r="BR105" s="86"/>
      <c r="BS105" s="86"/>
      <c r="BT105" s="86"/>
      <c r="BU105" s="86"/>
      <c r="BV105" s="86"/>
      <c r="BW105" s="86"/>
      <c r="BX105" s="86"/>
      <c r="BY105" s="86"/>
      <c r="BZ105" s="86"/>
      <c r="CA105" s="86"/>
      <c r="CB105" s="86"/>
      <c r="CC105" s="86"/>
      <c r="CD105" s="86"/>
      <c r="CE105" s="86"/>
      <c r="CF105" s="86"/>
      <c r="CG105" s="86"/>
      <c r="CH105" s="86"/>
      <c r="CI105" s="86"/>
      <c r="CJ105" s="86"/>
      <c r="CK105" s="86"/>
      <c r="CL105" s="86"/>
      <c r="CM105" s="86"/>
      <c r="CN105" s="86"/>
      <c r="CO105" s="86"/>
      <c r="CP105" s="86"/>
      <c r="CQ105" s="86"/>
      <c r="CR105" s="86"/>
      <c r="CS105" s="86"/>
      <c r="CT105" s="86"/>
      <c r="CU105" s="86"/>
      <c r="CV105" s="86"/>
      <c r="CW105" s="86"/>
      <c r="CX105" s="86"/>
      <c r="CY105" s="86"/>
      <c r="CZ105" s="86"/>
      <c r="DA105" s="86"/>
      <c r="DB105" s="86"/>
      <c r="DC105" s="86"/>
      <c r="DD105" s="86"/>
      <c r="DE105" s="86"/>
      <c r="DF105" s="86"/>
      <c r="DG105" s="86"/>
      <c r="DH105" s="86"/>
      <c r="DI105" s="86"/>
      <c r="DJ105" s="86"/>
      <c r="DK105" s="86"/>
      <c r="DL105" s="86"/>
      <c r="DM105" s="86"/>
      <c r="DN105" s="86"/>
      <c r="DO105" s="86"/>
      <c r="DP105" s="86"/>
      <c r="DQ105" s="86"/>
      <c r="DR105" s="86"/>
      <c r="DS105" s="86"/>
      <c r="DT105" s="86"/>
      <c r="DU105" s="86"/>
      <c r="DV105" s="86"/>
      <c r="DW105" s="86"/>
      <c r="DX105" s="86"/>
      <c r="DY105" s="86"/>
      <c r="DZ105" s="86"/>
      <c r="EA105" s="86"/>
      <c r="EB105" s="86"/>
      <c r="EC105" s="86"/>
      <c r="ED105" s="86"/>
      <c r="EE105" s="86"/>
      <c r="EF105" s="86"/>
      <c r="EG105" s="86"/>
      <c r="EH105" s="86"/>
      <c r="EI105" s="86"/>
      <c r="EJ105" s="86"/>
      <c r="EK105" s="86"/>
      <c r="EL105" s="86"/>
      <c r="EM105" s="86"/>
      <c r="EN105" s="86"/>
      <c r="EO105" s="86"/>
      <c r="EP105" s="86"/>
      <c r="EQ105" s="86"/>
      <c r="ER105" s="86"/>
      <c r="ES105" s="86"/>
      <c r="ET105" s="86"/>
      <c r="EU105" s="86"/>
      <c r="EV105" s="86"/>
      <c r="EW105" s="86"/>
      <c r="EX105" s="86"/>
      <c r="EY105" s="86"/>
      <c r="EZ105" s="86"/>
      <c r="FA105" s="86"/>
      <c r="FB105" s="86"/>
      <c r="FC105" s="86"/>
      <c r="FD105" s="86"/>
      <c r="FE105" s="86"/>
      <c r="FF105" s="86"/>
      <c r="FG105" s="86"/>
      <c r="FH105" s="86"/>
      <c r="FI105" s="86"/>
      <c r="FJ105" s="86"/>
      <c r="FK105" s="86"/>
      <c r="FL105" s="86"/>
      <c r="FM105" s="86"/>
      <c r="FN105" s="86"/>
      <c r="FO105" s="86"/>
      <c r="FP105" s="86"/>
      <c r="FQ105" s="86"/>
      <c r="FR105" s="86"/>
      <c r="FS105" s="86"/>
      <c r="FT105" s="86"/>
      <c r="FU105" s="86"/>
      <c r="FV105" s="86"/>
      <c r="FW105" s="86"/>
      <c r="FX105" s="86"/>
      <c r="FY105" s="86"/>
      <c r="FZ105" s="86"/>
      <c r="GA105" s="86"/>
      <c r="GB105" s="86"/>
      <c r="GC105" s="86"/>
      <c r="GD105" s="86"/>
      <c r="GE105" s="86"/>
      <c r="GF105" s="86"/>
      <c r="GG105" s="86"/>
      <c r="GH105" s="86"/>
      <c r="GI105" s="86"/>
      <c r="GJ105" s="86"/>
      <c r="GK105" s="86"/>
      <c r="GL105" s="86"/>
      <c r="GM105" s="86"/>
      <c r="GN105" s="86"/>
      <c r="GO105" s="86"/>
      <c r="GP105" s="86"/>
      <c r="GQ105" s="86"/>
      <c r="GR105" s="86"/>
      <c r="GS105" s="86"/>
      <c r="GT105" s="86"/>
      <c r="GU105" s="86"/>
      <c r="GV105" s="86"/>
      <c r="GW105" s="86"/>
      <c r="GX105" s="86"/>
      <c r="GY105" s="86"/>
      <c r="GZ105" s="86"/>
      <c r="HA105" s="86"/>
      <c r="HB105" s="86"/>
      <c r="HC105" s="86"/>
      <c r="HD105" s="86"/>
      <c r="HE105" s="86"/>
      <c r="HF105" s="86"/>
      <c r="HG105" s="86"/>
      <c r="HH105" s="86"/>
      <c r="HI105" s="86"/>
      <c r="HJ105" s="86"/>
      <c r="HK105" s="86"/>
      <c r="HL105" s="86"/>
      <c r="HM105" s="86"/>
      <c r="HN105" s="86"/>
      <c r="HO105" s="86"/>
      <c r="HP105" s="86"/>
      <c r="HQ105" s="86"/>
      <c r="HR105" s="86"/>
      <c r="HS105" s="86"/>
      <c r="HT105" s="86"/>
      <c r="HU105" s="86"/>
      <c r="HV105" s="86"/>
      <c r="HW105" s="86"/>
      <c r="HX105" s="86"/>
      <c r="HY105" s="86"/>
      <c r="HZ105" s="86"/>
      <c r="IA105" s="86"/>
      <c r="IB105" s="86"/>
      <c r="IC105" s="86"/>
      <c r="ID105" s="86"/>
      <c r="IE105" s="86"/>
      <c r="IF105" s="86"/>
      <c r="IG105" s="86"/>
      <c r="IH105" s="86"/>
      <c r="II105" s="86"/>
      <c r="IJ105" s="86"/>
      <c r="IK105" s="86"/>
      <c r="IL105" s="86"/>
      <c r="IM105" s="86"/>
      <c r="IN105" s="86"/>
      <c r="IO105" s="86"/>
      <c r="IP105" s="86"/>
      <c r="IQ105" s="86"/>
      <c r="IR105" s="86"/>
      <c r="IS105" s="86"/>
      <c r="IT105" s="86"/>
      <c r="IU105" s="86"/>
      <c r="IV105" s="86"/>
    </row>
    <row r="106" spans="1:256" s="87" customFormat="1" ht="12.75" customHeight="1" x14ac:dyDescent="0.15">
      <c r="A106" s="84"/>
      <c r="B106" s="49"/>
      <c r="C106" s="99" t="s">
        <v>128</v>
      </c>
      <c r="D106" s="107">
        <f>SUM(D100:D105)</f>
        <v>32608378.542760689</v>
      </c>
      <c r="E106" s="108">
        <f>SUM(E100:E105)</f>
        <v>1</v>
      </c>
      <c r="F106" s="53"/>
      <c r="G106" s="53"/>
      <c r="H106" s="85"/>
      <c r="I106" s="86"/>
      <c r="J106" s="86"/>
      <c r="K106" s="86"/>
      <c r="L106" s="86"/>
      <c r="M106" s="86"/>
      <c r="N106" s="86"/>
      <c r="O106" s="86"/>
      <c r="P106" s="86"/>
      <c r="Q106" s="86"/>
      <c r="R106" s="86"/>
      <c r="S106" s="86"/>
      <c r="T106" s="86"/>
      <c r="U106" s="86"/>
      <c r="V106" s="86"/>
      <c r="W106" s="86"/>
      <c r="X106" s="86"/>
      <c r="Y106" s="86"/>
      <c r="Z106" s="86"/>
      <c r="AA106" s="86"/>
      <c r="AB106" s="86"/>
      <c r="AC106" s="86"/>
      <c r="AD106" s="86"/>
      <c r="AE106" s="86"/>
      <c r="AF106" s="86"/>
      <c r="AG106" s="86"/>
      <c r="AH106" s="86"/>
      <c r="AI106" s="86"/>
      <c r="AJ106" s="86"/>
      <c r="AK106" s="86"/>
      <c r="AL106" s="86"/>
      <c r="AM106" s="86"/>
      <c r="AN106" s="86"/>
      <c r="AO106" s="86"/>
      <c r="AP106" s="86"/>
      <c r="AQ106" s="86"/>
      <c r="AR106" s="86"/>
      <c r="AS106" s="86"/>
      <c r="AT106" s="86"/>
      <c r="AU106" s="86"/>
      <c r="AV106" s="86"/>
      <c r="AW106" s="86"/>
      <c r="AX106" s="86"/>
      <c r="AY106" s="86"/>
      <c r="AZ106" s="86"/>
      <c r="BA106" s="86"/>
      <c r="BB106" s="86"/>
      <c r="BC106" s="86"/>
      <c r="BD106" s="86"/>
      <c r="BE106" s="86"/>
      <c r="BF106" s="86"/>
      <c r="BG106" s="86"/>
      <c r="BH106" s="86"/>
      <c r="BI106" s="86"/>
      <c r="BJ106" s="86"/>
      <c r="BK106" s="86"/>
      <c r="BL106" s="86"/>
      <c r="BM106" s="86"/>
      <c r="BN106" s="86"/>
      <c r="BO106" s="86"/>
      <c r="BP106" s="86"/>
      <c r="BQ106" s="86"/>
      <c r="BR106" s="86"/>
      <c r="BS106" s="86"/>
      <c r="BT106" s="86"/>
      <c r="BU106" s="86"/>
      <c r="BV106" s="86"/>
      <c r="BW106" s="86"/>
      <c r="BX106" s="86"/>
      <c r="BY106" s="86"/>
      <c r="BZ106" s="86"/>
      <c r="CA106" s="86"/>
      <c r="CB106" s="86"/>
      <c r="CC106" s="86"/>
      <c r="CD106" s="86"/>
      <c r="CE106" s="86"/>
      <c r="CF106" s="86"/>
      <c r="CG106" s="86"/>
      <c r="CH106" s="86"/>
      <c r="CI106" s="86"/>
      <c r="CJ106" s="86"/>
      <c r="CK106" s="86"/>
      <c r="CL106" s="86"/>
      <c r="CM106" s="86"/>
      <c r="CN106" s="86"/>
      <c r="CO106" s="86"/>
      <c r="CP106" s="86"/>
      <c r="CQ106" s="86"/>
      <c r="CR106" s="86"/>
      <c r="CS106" s="86"/>
      <c r="CT106" s="86"/>
      <c r="CU106" s="86"/>
      <c r="CV106" s="86"/>
      <c r="CW106" s="86"/>
      <c r="CX106" s="86"/>
      <c r="CY106" s="86"/>
      <c r="CZ106" s="86"/>
      <c r="DA106" s="86"/>
      <c r="DB106" s="86"/>
      <c r="DC106" s="86"/>
      <c r="DD106" s="86"/>
      <c r="DE106" s="86"/>
      <c r="DF106" s="86"/>
      <c r="DG106" s="86"/>
      <c r="DH106" s="86"/>
      <c r="DI106" s="86"/>
      <c r="DJ106" s="86"/>
      <c r="DK106" s="86"/>
      <c r="DL106" s="86"/>
      <c r="DM106" s="86"/>
      <c r="DN106" s="86"/>
      <c r="DO106" s="86"/>
      <c r="DP106" s="86"/>
      <c r="DQ106" s="86"/>
      <c r="DR106" s="86"/>
      <c r="DS106" s="86"/>
      <c r="DT106" s="86"/>
      <c r="DU106" s="86"/>
      <c r="DV106" s="86"/>
      <c r="DW106" s="86"/>
      <c r="DX106" s="86"/>
      <c r="DY106" s="86"/>
      <c r="DZ106" s="86"/>
      <c r="EA106" s="86"/>
      <c r="EB106" s="86"/>
      <c r="EC106" s="86"/>
      <c r="ED106" s="86"/>
      <c r="EE106" s="86"/>
      <c r="EF106" s="86"/>
      <c r="EG106" s="86"/>
      <c r="EH106" s="86"/>
      <c r="EI106" s="86"/>
      <c r="EJ106" s="86"/>
      <c r="EK106" s="86"/>
      <c r="EL106" s="86"/>
      <c r="EM106" s="86"/>
      <c r="EN106" s="86"/>
      <c r="EO106" s="86"/>
      <c r="EP106" s="86"/>
      <c r="EQ106" s="86"/>
      <c r="ER106" s="86"/>
      <c r="ES106" s="86"/>
      <c r="ET106" s="86"/>
      <c r="EU106" s="86"/>
      <c r="EV106" s="86"/>
      <c r="EW106" s="86"/>
      <c r="EX106" s="86"/>
      <c r="EY106" s="86"/>
      <c r="EZ106" s="86"/>
      <c r="FA106" s="86"/>
      <c r="FB106" s="86"/>
      <c r="FC106" s="86"/>
      <c r="FD106" s="86"/>
      <c r="FE106" s="86"/>
      <c r="FF106" s="86"/>
      <c r="FG106" s="86"/>
      <c r="FH106" s="86"/>
      <c r="FI106" s="86"/>
      <c r="FJ106" s="86"/>
      <c r="FK106" s="86"/>
      <c r="FL106" s="86"/>
      <c r="FM106" s="86"/>
      <c r="FN106" s="86"/>
      <c r="FO106" s="86"/>
      <c r="FP106" s="86"/>
      <c r="FQ106" s="86"/>
      <c r="FR106" s="86"/>
      <c r="FS106" s="86"/>
      <c r="FT106" s="86"/>
      <c r="FU106" s="86"/>
      <c r="FV106" s="86"/>
      <c r="FW106" s="86"/>
      <c r="FX106" s="86"/>
      <c r="FY106" s="86"/>
      <c r="FZ106" s="86"/>
      <c r="GA106" s="86"/>
      <c r="GB106" s="86"/>
      <c r="GC106" s="86"/>
      <c r="GD106" s="86"/>
      <c r="GE106" s="86"/>
      <c r="GF106" s="86"/>
      <c r="GG106" s="86"/>
      <c r="GH106" s="86"/>
      <c r="GI106" s="86"/>
      <c r="GJ106" s="86"/>
      <c r="GK106" s="86"/>
      <c r="GL106" s="86"/>
      <c r="GM106" s="86"/>
      <c r="GN106" s="86"/>
      <c r="GO106" s="86"/>
      <c r="GP106" s="86"/>
      <c r="GQ106" s="86"/>
      <c r="GR106" s="86"/>
      <c r="GS106" s="86"/>
      <c r="GT106" s="86"/>
      <c r="GU106" s="86"/>
      <c r="GV106" s="86"/>
      <c r="GW106" s="86"/>
      <c r="GX106" s="86"/>
      <c r="GY106" s="86"/>
      <c r="GZ106" s="86"/>
      <c r="HA106" s="86"/>
      <c r="HB106" s="86"/>
      <c r="HC106" s="86"/>
      <c r="HD106" s="86"/>
      <c r="HE106" s="86"/>
      <c r="HF106" s="86"/>
      <c r="HG106" s="86"/>
      <c r="HH106" s="86"/>
      <c r="HI106" s="86"/>
      <c r="HJ106" s="86"/>
      <c r="HK106" s="86"/>
      <c r="HL106" s="86"/>
      <c r="HM106" s="86"/>
      <c r="HN106" s="86"/>
      <c r="HO106" s="86"/>
      <c r="HP106" s="86"/>
      <c r="HQ106" s="86"/>
      <c r="HR106" s="86"/>
      <c r="HS106" s="86"/>
      <c r="HT106" s="86"/>
      <c r="HU106" s="86"/>
      <c r="HV106" s="86"/>
      <c r="HW106" s="86"/>
      <c r="HX106" s="86"/>
      <c r="HY106" s="86"/>
      <c r="HZ106" s="86"/>
      <c r="IA106" s="86"/>
      <c r="IB106" s="86"/>
      <c r="IC106" s="86"/>
      <c r="ID106" s="86"/>
      <c r="IE106" s="86"/>
      <c r="IF106" s="86"/>
      <c r="IG106" s="86"/>
      <c r="IH106" s="86"/>
      <c r="II106" s="86"/>
      <c r="IJ106" s="86"/>
      <c r="IK106" s="86"/>
      <c r="IL106" s="86"/>
      <c r="IM106" s="86"/>
      <c r="IN106" s="86"/>
      <c r="IO106" s="86"/>
      <c r="IP106" s="86"/>
      <c r="IQ106" s="86"/>
      <c r="IR106" s="86"/>
      <c r="IS106" s="86"/>
      <c r="IT106" s="86"/>
      <c r="IU106" s="86"/>
      <c r="IV106" s="86"/>
    </row>
    <row r="107" spans="1:256" s="87" customFormat="1" ht="12" customHeight="1" x14ac:dyDescent="0.15">
      <c r="A107" s="84"/>
      <c r="B107" s="49"/>
      <c r="C107" s="51"/>
      <c r="D107" s="48"/>
      <c r="E107" s="48"/>
      <c r="F107" s="48"/>
      <c r="G107" s="48"/>
      <c r="H107" s="85"/>
      <c r="I107" s="86"/>
      <c r="J107" s="86"/>
      <c r="K107" s="86"/>
      <c r="L107" s="86"/>
      <c r="M107" s="86"/>
      <c r="N107" s="86"/>
      <c r="O107" s="86"/>
      <c r="P107" s="86"/>
      <c r="Q107" s="86"/>
      <c r="R107" s="86"/>
      <c r="S107" s="86"/>
      <c r="T107" s="86"/>
      <c r="U107" s="86"/>
      <c r="V107" s="86"/>
      <c r="W107" s="86"/>
      <c r="X107" s="86"/>
      <c r="Y107" s="86"/>
      <c r="Z107" s="86"/>
      <c r="AA107" s="86"/>
      <c r="AB107" s="86"/>
      <c r="AC107" s="86"/>
      <c r="AD107" s="86"/>
      <c r="AE107" s="86"/>
      <c r="AF107" s="86"/>
      <c r="AG107" s="86"/>
      <c r="AH107" s="86"/>
      <c r="AI107" s="86"/>
      <c r="AJ107" s="86"/>
      <c r="AK107" s="86"/>
      <c r="AL107" s="86"/>
      <c r="AM107" s="86"/>
      <c r="AN107" s="86"/>
      <c r="AO107" s="86"/>
      <c r="AP107" s="86"/>
      <c r="AQ107" s="86"/>
      <c r="AR107" s="86"/>
      <c r="AS107" s="86"/>
      <c r="AT107" s="86"/>
      <c r="AU107" s="86"/>
      <c r="AV107" s="86"/>
      <c r="AW107" s="86"/>
      <c r="AX107" s="86"/>
      <c r="AY107" s="86"/>
      <c r="AZ107" s="86"/>
      <c r="BA107" s="86"/>
      <c r="BB107" s="86"/>
      <c r="BC107" s="86"/>
      <c r="BD107" s="86"/>
      <c r="BE107" s="86"/>
      <c r="BF107" s="86"/>
      <c r="BG107" s="86"/>
      <c r="BH107" s="86"/>
      <c r="BI107" s="86"/>
      <c r="BJ107" s="86"/>
      <c r="BK107" s="86"/>
      <c r="BL107" s="86"/>
      <c r="BM107" s="86"/>
      <c r="BN107" s="86"/>
      <c r="BO107" s="86"/>
      <c r="BP107" s="86"/>
      <c r="BQ107" s="86"/>
      <c r="BR107" s="86"/>
      <c r="BS107" s="86"/>
      <c r="BT107" s="86"/>
      <c r="BU107" s="86"/>
      <c r="BV107" s="86"/>
      <c r="BW107" s="86"/>
      <c r="BX107" s="86"/>
      <c r="BY107" s="86"/>
      <c r="BZ107" s="86"/>
      <c r="CA107" s="86"/>
      <c r="CB107" s="86"/>
      <c r="CC107" s="86"/>
      <c r="CD107" s="86"/>
      <c r="CE107" s="86"/>
      <c r="CF107" s="86"/>
      <c r="CG107" s="86"/>
      <c r="CH107" s="86"/>
      <c r="CI107" s="86"/>
      <c r="CJ107" s="86"/>
      <c r="CK107" s="86"/>
      <c r="CL107" s="86"/>
      <c r="CM107" s="86"/>
      <c r="CN107" s="86"/>
      <c r="CO107" s="86"/>
      <c r="CP107" s="86"/>
      <c r="CQ107" s="86"/>
      <c r="CR107" s="86"/>
      <c r="CS107" s="86"/>
      <c r="CT107" s="86"/>
      <c r="CU107" s="86"/>
      <c r="CV107" s="86"/>
      <c r="CW107" s="86"/>
      <c r="CX107" s="86"/>
      <c r="CY107" s="86"/>
      <c r="CZ107" s="86"/>
      <c r="DA107" s="86"/>
      <c r="DB107" s="86"/>
      <c r="DC107" s="86"/>
      <c r="DD107" s="86"/>
      <c r="DE107" s="86"/>
      <c r="DF107" s="86"/>
      <c r="DG107" s="86"/>
      <c r="DH107" s="86"/>
      <c r="DI107" s="86"/>
      <c r="DJ107" s="86"/>
      <c r="DK107" s="86"/>
      <c r="DL107" s="86"/>
      <c r="DM107" s="86"/>
      <c r="DN107" s="86"/>
      <c r="DO107" s="86"/>
      <c r="DP107" s="86"/>
      <c r="DQ107" s="86"/>
      <c r="DR107" s="86"/>
      <c r="DS107" s="86"/>
      <c r="DT107" s="86"/>
      <c r="DU107" s="86"/>
      <c r="DV107" s="86"/>
      <c r="DW107" s="86"/>
      <c r="DX107" s="86"/>
      <c r="DY107" s="86"/>
      <c r="DZ107" s="86"/>
      <c r="EA107" s="86"/>
      <c r="EB107" s="86"/>
      <c r="EC107" s="86"/>
      <c r="ED107" s="86"/>
      <c r="EE107" s="86"/>
      <c r="EF107" s="86"/>
      <c r="EG107" s="86"/>
      <c r="EH107" s="86"/>
      <c r="EI107" s="86"/>
      <c r="EJ107" s="86"/>
      <c r="EK107" s="86"/>
      <c r="EL107" s="86"/>
      <c r="EM107" s="86"/>
      <c r="EN107" s="86"/>
      <c r="EO107" s="86"/>
      <c r="EP107" s="86"/>
      <c r="EQ107" s="86"/>
      <c r="ER107" s="86"/>
      <c r="ES107" s="86"/>
      <c r="ET107" s="86"/>
      <c r="EU107" s="86"/>
      <c r="EV107" s="86"/>
      <c r="EW107" s="86"/>
      <c r="EX107" s="86"/>
      <c r="EY107" s="86"/>
      <c r="EZ107" s="86"/>
      <c r="FA107" s="86"/>
      <c r="FB107" s="86"/>
      <c r="FC107" s="86"/>
      <c r="FD107" s="86"/>
      <c r="FE107" s="86"/>
      <c r="FF107" s="86"/>
      <c r="FG107" s="86"/>
      <c r="FH107" s="86"/>
      <c r="FI107" s="86"/>
      <c r="FJ107" s="86"/>
      <c r="FK107" s="86"/>
      <c r="FL107" s="86"/>
      <c r="FM107" s="86"/>
      <c r="FN107" s="86"/>
      <c r="FO107" s="86"/>
      <c r="FP107" s="86"/>
      <c r="FQ107" s="86"/>
      <c r="FR107" s="86"/>
      <c r="FS107" s="86"/>
      <c r="FT107" s="86"/>
      <c r="FU107" s="86"/>
      <c r="FV107" s="86"/>
      <c r="FW107" s="86"/>
      <c r="FX107" s="86"/>
      <c r="FY107" s="86"/>
      <c r="FZ107" s="86"/>
      <c r="GA107" s="86"/>
      <c r="GB107" s="86"/>
      <c r="GC107" s="86"/>
      <c r="GD107" s="86"/>
      <c r="GE107" s="86"/>
      <c r="GF107" s="86"/>
      <c r="GG107" s="86"/>
      <c r="GH107" s="86"/>
      <c r="GI107" s="86"/>
      <c r="GJ107" s="86"/>
      <c r="GK107" s="86"/>
      <c r="GL107" s="86"/>
      <c r="GM107" s="86"/>
      <c r="GN107" s="86"/>
      <c r="GO107" s="86"/>
      <c r="GP107" s="86"/>
      <c r="GQ107" s="86"/>
      <c r="GR107" s="86"/>
      <c r="GS107" s="86"/>
      <c r="GT107" s="86"/>
      <c r="GU107" s="86"/>
      <c r="GV107" s="86"/>
      <c r="GW107" s="86"/>
      <c r="GX107" s="86"/>
      <c r="GY107" s="86"/>
      <c r="GZ107" s="86"/>
      <c r="HA107" s="86"/>
      <c r="HB107" s="86"/>
      <c r="HC107" s="86"/>
      <c r="HD107" s="86"/>
      <c r="HE107" s="86"/>
      <c r="HF107" s="86"/>
      <c r="HG107" s="86"/>
      <c r="HH107" s="86"/>
      <c r="HI107" s="86"/>
      <c r="HJ107" s="86"/>
      <c r="HK107" s="86"/>
      <c r="HL107" s="86"/>
      <c r="HM107" s="86"/>
      <c r="HN107" s="86"/>
      <c r="HO107" s="86"/>
      <c r="HP107" s="86"/>
      <c r="HQ107" s="86"/>
      <c r="HR107" s="86"/>
      <c r="HS107" s="86"/>
      <c r="HT107" s="86"/>
      <c r="HU107" s="86"/>
      <c r="HV107" s="86"/>
      <c r="HW107" s="86"/>
      <c r="HX107" s="86"/>
      <c r="HY107" s="86"/>
      <c r="HZ107" s="86"/>
      <c r="IA107" s="86"/>
      <c r="IB107" s="86"/>
      <c r="IC107" s="86"/>
      <c r="ID107" s="86"/>
      <c r="IE107" s="86"/>
      <c r="IF107" s="86"/>
      <c r="IG107" s="86"/>
      <c r="IH107" s="86"/>
      <c r="II107" s="86"/>
      <c r="IJ107" s="86"/>
      <c r="IK107" s="86"/>
      <c r="IL107" s="86"/>
      <c r="IM107" s="86"/>
      <c r="IN107" s="86"/>
      <c r="IO107" s="86"/>
      <c r="IP107" s="86"/>
      <c r="IQ107" s="86"/>
      <c r="IR107" s="86"/>
      <c r="IS107" s="86"/>
      <c r="IT107" s="86"/>
      <c r="IU107" s="86"/>
      <c r="IV107" s="86"/>
    </row>
    <row r="108" spans="1:256" s="87" customFormat="1" ht="12.75" customHeight="1" x14ac:dyDescent="0.15">
      <c r="A108" s="84"/>
      <c r="B108" s="49"/>
      <c r="C108" s="88"/>
      <c r="D108" s="48"/>
      <c r="E108" s="48"/>
      <c r="F108" s="48"/>
      <c r="G108" s="48"/>
      <c r="H108" s="85"/>
      <c r="I108" s="86"/>
      <c r="J108" s="86"/>
      <c r="K108" s="86"/>
      <c r="L108" s="86"/>
      <c r="M108" s="86"/>
      <c r="N108" s="86"/>
      <c r="O108" s="86"/>
      <c r="P108" s="86"/>
      <c r="Q108" s="86"/>
      <c r="R108" s="86"/>
      <c r="S108" s="86"/>
      <c r="T108" s="86"/>
      <c r="U108" s="86"/>
      <c r="V108" s="86"/>
      <c r="W108" s="86"/>
      <c r="X108" s="86"/>
      <c r="Y108" s="86"/>
      <c r="Z108" s="86"/>
      <c r="AA108" s="86"/>
      <c r="AB108" s="86"/>
      <c r="AC108" s="86"/>
      <c r="AD108" s="86"/>
      <c r="AE108" s="86"/>
      <c r="AF108" s="86"/>
      <c r="AG108" s="86"/>
      <c r="AH108" s="86"/>
      <c r="AI108" s="86"/>
      <c r="AJ108" s="86"/>
      <c r="AK108" s="86"/>
      <c r="AL108" s="86"/>
      <c r="AM108" s="86"/>
      <c r="AN108" s="86"/>
      <c r="AO108" s="86"/>
      <c r="AP108" s="86"/>
      <c r="AQ108" s="86"/>
      <c r="AR108" s="86"/>
      <c r="AS108" s="86"/>
      <c r="AT108" s="86"/>
      <c r="AU108" s="86"/>
      <c r="AV108" s="86"/>
      <c r="AW108" s="86"/>
      <c r="AX108" s="86"/>
      <c r="AY108" s="86"/>
      <c r="AZ108" s="86"/>
      <c r="BA108" s="86"/>
      <c r="BB108" s="86"/>
      <c r="BC108" s="86"/>
      <c r="BD108" s="86"/>
      <c r="BE108" s="86"/>
      <c r="BF108" s="86"/>
      <c r="BG108" s="86"/>
      <c r="BH108" s="86"/>
      <c r="BI108" s="86"/>
      <c r="BJ108" s="86"/>
      <c r="BK108" s="86"/>
      <c r="BL108" s="86"/>
      <c r="BM108" s="86"/>
      <c r="BN108" s="86"/>
      <c r="BO108" s="86"/>
      <c r="BP108" s="86"/>
      <c r="BQ108" s="86"/>
      <c r="BR108" s="86"/>
      <c r="BS108" s="86"/>
      <c r="BT108" s="86"/>
      <c r="BU108" s="86"/>
      <c r="BV108" s="86"/>
      <c r="BW108" s="86"/>
      <c r="BX108" s="86"/>
      <c r="BY108" s="86"/>
      <c r="BZ108" s="86"/>
      <c r="CA108" s="86"/>
      <c r="CB108" s="86"/>
      <c r="CC108" s="86"/>
      <c r="CD108" s="86"/>
      <c r="CE108" s="86"/>
      <c r="CF108" s="86"/>
      <c r="CG108" s="86"/>
      <c r="CH108" s="86"/>
      <c r="CI108" s="86"/>
      <c r="CJ108" s="86"/>
      <c r="CK108" s="86"/>
      <c r="CL108" s="86"/>
      <c r="CM108" s="86"/>
      <c r="CN108" s="86"/>
      <c r="CO108" s="86"/>
      <c r="CP108" s="86"/>
      <c r="CQ108" s="86"/>
      <c r="CR108" s="86"/>
      <c r="CS108" s="86"/>
      <c r="CT108" s="86"/>
      <c r="CU108" s="86"/>
      <c r="CV108" s="86"/>
      <c r="CW108" s="86"/>
      <c r="CX108" s="86"/>
      <c r="CY108" s="86"/>
      <c r="CZ108" s="86"/>
      <c r="DA108" s="86"/>
      <c r="DB108" s="86"/>
      <c r="DC108" s="86"/>
      <c r="DD108" s="86"/>
      <c r="DE108" s="86"/>
      <c r="DF108" s="86"/>
      <c r="DG108" s="86"/>
      <c r="DH108" s="86"/>
      <c r="DI108" s="86"/>
      <c r="DJ108" s="86"/>
      <c r="DK108" s="86"/>
      <c r="DL108" s="86"/>
      <c r="DM108" s="86"/>
      <c r="DN108" s="86"/>
      <c r="DO108" s="86"/>
      <c r="DP108" s="86"/>
      <c r="DQ108" s="86"/>
      <c r="DR108" s="86"/>
      <c r="DS108" s="86"/>
      <c r="DT108" s="86"/>
      <c r="DU108" s="86"/>
      <c r="DV108" s="86"/>
      <c r="DW108" s="86"/>
      <c r="DX108" s="86"/>
      <c r="DY108" s="86"/>
      <c r="DZ108" s="86"/>
      <c r="EA108" s="86"/>
      <c r="EB108" s="86"/>
      <c r="EC108" s="86"/>
      <c r="ED108" s="86"/>
      <c r="EE108" s="86"/>
      <c r="EF108" s="86"/>
      <c r="EG108" s="86"/>
      <c r="EH108" s="86"/>
      <c r="EI108" s="86"/>
      <c r="EJ108" s="86"/>
      <c r="EK108" s="86"/>
      <c r="EL108" s="86"/>
      <c r="EM108" s="86"/>
      <c r="EN108" s="86"/>
      <c r="EO108" s="86"/>
      <c r="EP108" s="86"/>
      <c r="EQ108" s="86"/>
      <c r="ER108" s="86"/>
      <c r="ES108" s="86"/>
      <c r="ET108" s="86"/>
      <c r="EU108" s="86"/>
      <c r="EV108" s="86"/>
      <c r="EW108" s="86"/>
      <c r="EX108" s="86"/>
      <c r="EY108" s="86"/>
      <c r="EZ108" s="86"/>
      <c r="FA108" s="86"/>
      <c r="FB108" s="86"/>
      <c r="FC108" s="86"/>
      <c r="FD108" s="86"/>
      <c r="FE108" s="86"/>
      <c r="FF108" s="86"/>
      <c r="FG108" s="86"/>
      <c r="FH108" s="86"/>
      <c r="FI108" s="86"/>
      <c r="FJ108" s="86"/>
      <c r="FK108" s="86"/>
      <c r="FL108" s="86"/>
      <c r="FM108" s="86"/>
      <c r="FN108" s="86"/>
      <c r="FO108" s="86"/>
      <c r="FP108" s="86"/>
      <c r="FQ108" s="86"/>
      <c r="FR108" s="86"/>
      <c r="FS108" s="86"/>
      <c r="FT108" s="86"/>
      <c r="FU108" s="86"/>
      <c r="FV108" s="86"/>
      <c r="FW108" s="86"/>
      <c r="FX108" s="86"/>
      <c r="FY108" s="86"/>
      <c r="FZ108" s="86"/>
      <c r="GA108" s="86"/>
      <c r="GB108" s="86"/>
      <c r="GC108" s="86"/>
      <c r="GD108" s="86"/>
      <c r="GE108" s="86"/>
      <c r="GF108" s="86"/>
      <c r="GG108" s="86"/>
      <c r="GH108" s="86"/>
      <c r="GI108" s="86"/>
      <c r="GJ108" s="86"/>
      <c r="GK108" s="86"/>
      <c r="GL108" s="86"/>
      <c r="GM108" s="86"/>
      <c r="GN108" s="86"/>
      <c r="GO108" s="86"/>
      <c r="GP108" s="86"/>
      <c r="GQ108" s="86"/>
      <c r="GR108" s="86"/>
      <c r="GS108" s="86"/>
      <c r="GT108" s="86"/>
      <c r="GU108" s="86"/>
      <c r="GV108" s="86"/>
      <c r="GW108" s="86"/>
      <c r="GX108" s="86"/>
      <c r="GY108" s="86"/>
      <c r="GZ108" s="86"/>
      <c r="HA108" s="86"/>
      <c r="HB108" s="86"/>
      <c r="HC108" s="86"/>
      <c r="HD108" s="86"/>
      <c r="HE108" s="86"/>
      <c r="HF108" s="86"/>
      <c r="HG108" s="86"/>
      <c r="HH108" s="86"/>
      <c r="HI108" s="86"/>
      <c r="HJ108" s="86"/>
      <c r="HK108" s="86"/>
      <c r="HL108" s="86"/>
      <c r="HM108" s="86"/>
      <c r="HN108" s="86"/>
      <c r="HO108" s="86"/>
      <c r="HP108" s="86"/>
      <c r="HQ108" s="86"/>
      <c r="HR108" s="86"/>
      <c r="HS108" s="86"/>
      <c r="HT108" s="86"/>
      <c r="HU108" s="86"/>
      <c r="HV108" s="86"/>
      <c r="HW108" s="86"/>
      <c r="HX108" s="86"/>
      <c r="HY108" s="86"/>
      <c r="HZ108" s="86"/>
      <c r="IA108" s="86"/>
      <c r="IB108" s="86"/>
      <c r="IC108" s="86"/>
      <c r="ID108" s="86"/>
      <c r="IE108" s="86"/>
      <c r="IF108" s="86"/>
      <c r="IG108" s="86"/>
      <c r="IH108" s="86"/>
      <c r="II108" s="86"/>
      <c r="IJ108" s="86"/>
      <c r="IK108" s="86"/>
      <c r="IL108" s="86"/>
      <c r="IM108" s="86"/>
      <c r="IN108" s="86"/>
      <c r="IO108" s="86"/>
      <c r="IP108" s="86"/>
      <c r="IQ108" s="86"/>
      <c r="IR108" s="86"/>
      <c r="IS108" s="86"/>
      <c r="IT108" s="86"/>
      <c r="IU108" s="86"/>
      <c r="IV108" s="86"/>
    </row>
    <row r="109" spans="1:256" s="87" customFormat="1" ht="12" customHeight="1" x14ac:dyDescent="0.15">
      <c r="A109" s="84"/>
      <c r="B109" s="49"/>
      <c r="C109" s="109"/>
      <c r="D109" s="110" t="s">
        <v>129</v>
      </c>
      <c r="E109" s="109"/>
      <c r="F109" s="109"/>
      <c r="G109" s="53"/>
      <c r="H109" s="85"/>
      <c r="I109" s="86"/>
      <c r="J109" s="86"/>
      <c r="K109" s="86"/>
      <c r="L109" s="86"/>
      <c r="M109" s="86"/>
      <c r="N109" s="86"/>
      <c r="O109" s="86"/>
      <c r="P109" s="86"/>
      <c r="Q109" s="86"/>
      <c r="R109" s="86"/>
      <c r="S109" s="86"/>
      <c r="T109" s="86"/>
      <c r="U109" s="86"/>
      <c r="V109" s="86"/>
      <c r="W109" s="86"/>
      <c r="X109" s="86"/>
      <c r="Y109" s="86"/>
      <c r="Z109" s="86"/>
      <c r="AA109" s="86"/>
      <c r="AB109" s="86"/>
      <c r="AC109" s="86"/>
      <c r="AD109" s="86"/>
      <c r="AE109" s="86"/>
      <c r="AF109" s="86"/>
      <c r="AG109" s="86"/>
      <c r="AH109" s="86"/>
      <c r="AI109" s="86"/>
      <c r="AJ109" s="86"/>
      <c r="AK109" s="86"/>
      <c r="AL109" s="86"/>
      <c r="AM109" s="86"/>
      <c r="AN109" s="86"/>
      <c r="AO109" s="86"/>
      <c r="AP109" s="86"/>
      <c r="AQ109" s="86"/>
      <c r="AR109" s="86"/>
      <c r="AS109" s="86"/>
      <c r="AT109" s="86"/>
      <c r="AU109" s="86"/>
      <c r="AV109" s="86"/>
      <c r="AW109" s="86"/>
      <c r="AX109" s="86"/>
      <c r="AY109" s="86"/>
      <c r="AZ109" s="86"/>
      <c r="BA109" s="86"/>
      <c r="BB109" s="86"/>
      <c r="BC109" s="86"/>
      <c r="BD109" s="86"/>
      <c r="BE109" s="86"/>
      <c r="BF109" s="86"/>
      <c r="BG109" s="86"/>
      <c r="BH109" s="86"/>
      <c r="BI109" s="86"/>
      <c r="BJ109" s="86"/>
      <c r="BK109" s="86"/>
      <c r="BL109" s="86"/>
      <c r="BM109" s="86"/>
      <c r="BN109" s="86"/>
      <c r="BO109" s="86"/>
      <c r="BP109" s="86"/>
      <c r="BQ109" s="86"/>
      <c r="BR109" s="86"/>
      <c r="BS109" s="86"/>
      <c r="BT109" s="86"/>
      <c r="BU109" s="86"/>
      <c r="BV109" s="86"/>
      <c r="BW109" s="86"/>
      <c r="BX109" s="86"/>
      <c r="BY109" s="86"/>
      <c r="BZ109" s="86"/>
      <c r="CA109" s="86"/>
      <c r="CB109" s="86"/>
      <c r="CC109" s="86"/>
      <c r="CD109" s="86"/>
      <c r="CE109" s="86"/>
      <c r="CF109" s="86"/>
      <c r="CG109" s="86"/>
      <c r="CH109" s="86"/>
      <c r="CI109" s="86"/>
      <c r="CJ109" s="86"/>
      <c r="CK109" s="86"/>
      <c r="CL109" s="86"/>
      <c r="CM109" s="86"/>
      <c r="CN109" s="86"/>
      <c r="CO109" s="86"/>
      <c r="CP109" s="86"/>
      <c r="CQ109" s="86"/>
      <c r="CR109" s="86"/>
      <c r="CS109" s="86"/>
      <c r="CT109" s="86"/>
      <c r="CU109" s="86"/>
      <c r="CV109" s="86"/>
      <c r="CW109" s="86"/>
      <c r="CX109" s="86"/>
      <c r="CY109" s="86"/>
      <c r="CZ109" s="86"/>
      <c r="DA109" s="86"/>
      <c r="DB109" s="86"/>
      <c r="DC109" s="86"/>
      <c r="DD109" s="86"/>
      <c r="DE109" s="86"/>
      <c r="DF109" s="86"/>
      <c r="DG109" s="86"/>
      <c r="DH109" s="86"/>
      <c r="DI109" s="86"/>
      <c r="DJ109" s="86"/>
      <c r="DK109" s="86"/>
      <c r="DL109" s="86"/>
      <c r="DM109" s="86"/>
      <c r="DN109" s="86"/>
      <c r="DO109" s="86"/>
      <c r="DP109" s="86"/>
      <c r="DQ109" s="86"/>
      <c r="DR109" s="86"/>
      <c r="DS109" s="86"/>
      <c r="DT109" s="86"/>
      <c r="DU109" s="86"/>
      <c r="DV109" s="86"/>
      <c r="DW109" s="86"/>
      <c r="DX109" s="86"/>
      <c r="DY109" s="86"/>
      <c r="DZ109" s="86"/>
      <c r="EA109" s="86"/>
      <c r="EB109" s="86"/>
      <c r="EC109" s="86"/>
      <c r="ED109" s="86"/>
      <c r="EE109" s="86"/>
      <c r="EF109" s="86"/>
      <c r="EG109" s="86"/>
      <c r="EH109" s="86"/>
      <c r="EI109" s="86"/>
      <c r="EJ109" s="86"/>
      <c r="EK109" s="86"/>
      <c r="EL109" s="86"/>
      <c r="EM109" s="86"/>
      <c r="EN109" s="86"/>
      <c r="EO109" s="86"/>
      <c r="EP109" s="86"/>
      <c r="EQ109" s="86"/>
      <c r="ER109" s="86"/>
      <c r="ES109" s="86"/>
      <c r="ET109" s="86"/>
      <c r="EU109" s="86"/>
      <c r="EV109" s="86"/>
      <c r="EW109" s="86"/>
      <c r="EX109" s="86"/>
      <c r="EY109" s="86"/>
      <c r="EZ109" s="86"/>
      <c r="FA109" s="86"/>
      <c r="FB109" s="86"/>
      <c r="FC109" s="86"/>
      <c r="FD109" s="86"/>
      <c r="FE109" s="86"/>
      <c r="FF109" s="86"/>
      <c r="FG109" s="86"/>
      <c r="FH109" s="86"/>
      <c r="FI109" s="86"/>
      <c r="FJ109" s="86"/>
      <c r="FK109" s="86"/>
      <c r="FL109" s="86"/>
      <c r="FM109" s="86"/>
      <c r="FN109" s="86"/>
      <c r="FO109" s="86"/>
      <c r="FP109" s="86"/>
      <c r="FQ109" s="86"/>
      <c r="FR109" s="86"/>
      <c r="FS109" s="86"/>
      <c r="FT109" s="86"/>
      <c r="FU109" s="86"/>
      <c r="FV109" s="86"/>
      <c r="FW109" s="86"/>
      <c r="FX109" s="86"/>
      <c r="FY109" s="86"/>
      <c r="FZ109" s="86"/>
      <c r="GA109" s="86"/>
      <c r="GB109" s="86"/>
      <c r="GC109" s="86"/>
      <c r="GD109" s="86"/>
      <c r="GE109" s="86"/>
      <c r="GF109" s="86"/>
      <c r="GG109" s="86"/>
      <c r="GH109" s="86"/>
      <c r="GI109" s="86"/>
      <c r="GJ109" s="86"/>
      <c r="GK109" s="86"/>
      <c r="GL109" s="86"/>
      <c r="GM109" s="86"/>
      <c r="GN109" s="86"/>
      <c r="GO109" s="86"/>
      <c r="GP109" s="86"/>
      <c r="GQ109" s="86"/>
      <c r="GR109" s="86"/>
      <c r="GS109" s="86"/>
      <c r="GT109" s="86"/>
      <c r="GU109" s="86"/>
      <c r="GV109" s="86"/>
      <c r="GW109" s="86"/>
      <c r="GX109" s="86"/>
      <c r="GY109" s="86"/>
      <c r="GZ109" s="86"/>
      <c r="HA109" s="86"/>
      <c r="HB109" s="86"/>
      <c r="HC109" s="86"/>
      <c r="HD109" s="86"/>
      <c r="HE109" s="86"/>
      <c r="HF109" s="86"/>
      <c r="HG109" s="86"/>
      <c r="HH109" s="86"/>
      <c r="HI109" s="86"/>
      <c r="HJ109" s="86"/>
      <c r="HK109" s="86"/>
      <c r="HL109" s="86"/>
      <c r="HM109" s="86"/>
      <c r="HN109" s="86"/>
      <c r="HO109" s="86"/>
      <c r="HP109" s="86"/>
      <c r="HQ109" s="86"/>
      <c r="HR109" s="86"/>
      <c r="HS109" s="86"/>
      <c r="HT109" s="86"/>
      <c r="HU109" s="86"/>
      <c r="HV109" s="86"/>
      <c r="HW109" s="86"/>
      <c r="HX109" s="86"/>
      <c r="HY109" s="86"/>
      <c r="HZ109" s="86"/>
      <c r="IA109" s="86"/>
      <c r="IB109" s="86"/>
      <c r="IC109" s="86"/>
      <c r="ID109" s="86"/>
      <c r="IE109" s="86"/>
      <c r="IF109" s="86"/>
      <c r="IG109" s="86"/>
      <c r="IH109" s="86"/>
      <c r="II109" s="86"/>
      <c r="IJ109" s="86"/>
      <c r="IK109" s="86"/>
      <c r="IL109" s="86"/>
      <c r="IM109" s="86"/>
      <c r="IN109" s="86"/>
      <c r="IO109" s="86"/>
      <c r="IP109" s="86"/>
      <c r="IQ109" s="86"/>
      <c r="IR109" s="86"/>
      <c r="IS109" s="86"/>
      <c r="IT109" s="86"/>
      <c r="IU109" s="86"/>
      <c r="IV109" s="86"/>
    </row>
    <row r="110" spans="1:256" s="87" customFormat="1" ht="12" customHeight="1" x14ac:dyDescent="0.15">
      <c r="A110" s="84"/>
      <c r="B110" s="49"/>
      <c r="C110" s="99" t="s">
        <v>130</v>
      </c>
      <c r="D110" s="111">
        <v>400000</v>
      </c>
      <c r="E110" s="111">
        <v>425000</v>
      </c>
      <c r="F110" s="111">
        <v>450000</v>
      </c>
      <c r="G110" s="54"/>
      <c r="H110" s="89"/>
      <c r="I110" s="86"/>
      <c r="J110" s="86"/>
      <c r="K110" s="86"/>
      <c r="L110" s="86"/>
      <c r="M110" s="86"/>
      <c r="N110" s="86"/>
      <c r="O110" s="86"/>
      <c r="P110" s="86"/>
      <c r="Q110" s="86"/>
      <c r="R110" s="86"/>
      <c r="S110" s="86"/>
      <c r="T110" s="86"/>
      <c r="U110" s="86"/>
      <c r="V110" s="86"/>
      <c r="W110" s="86"/>
      <c r="X110" s="86"/>
      <c r="Y110" s="86"/>
      <c r="Z110" s="86"/>
      <c r="AA110" s="86"/>
      <c r="AB110" s="86"/>
      <c r="AC110" s="86"/>
      <c r="AD110" s="86"/>
      <c r="AE110" s="86"/>
      <c r="AF110" s="86"/>
      <c r="AG110" s="86"/>
      <c r="AH110" s="86"/>
      <c r="AI110" s="86"/>
      <c r="AJ110" s="86"/>
      <c r="AK110" s="86"/>
      <c r="AL110" s="86"/>
      <c r="AM110" s="86"/>
      <c r="AN110" s="86"/>
      <c r="AO110" s="86"/>
      <c r="AP110" s="86"/>
      <c r="AQ110" s="86"/>
      <c r="AR110" s="86"/>
      <c r="AS110" s="86"/>
      <c r="AT110" s="86"/>
      <c r="AU110" s="86"/>
      <c r="AV110" s="86"/>
      <c r="AW110" s="86"/>
      <c r="AX110" s="86"/>
      <c r="AY110" s="86"/>
      <c r="AZ110" s="86"/>
      <c r="BA110" s="86"/>
      <c r="BB110" s="86"/>
      <c r="BC110" s="86"/>
      <c r="BD110" s="86"/>
      <c r="BE110" s="86"/>
      <c r="BF110" s="86"/>
      <c r="BG110" s="86"/>
      <c r="BH110" s="86"/>
      <c r="BI110" s="86"/>
      <c r="BJ110" s="86"/>
      <c r="BK110" s="86"/>
      <c r="BL110" s="86"/>
      <c r="BM110" s="86"/>
      <c r="BN110" s="86"/>
      <c r="BO110" s="86"/>
      <c r="BP110" s="86"/>
      <c r="BQ110" s="86"/>
      <c r="BR110" s="86"/>
      <c r="BS110" s="86"/>
      <c r="BT110" s="86"/>
      <c r="BU110" s="86"/>
      <c r="BV110" s="86"/>
      <c r="BW110" s="86"/>
      <c r="BX110" s="86"/>
      <c r="BY110" s="86"/>
      <c r="BZ110" s="86"/>
      <c r="CA110" s="86"/>
      <c r="CB110" s="86"/>
      <c r="CC110" s="86"/>
      <c r="CD110" s="86"/>
      <c r="CE110" s="86"/>
      <c r="CF110" s="86"/>
      <c r="CG110" s="86"/>
      <c r="CH110" s="86"/>
      <c r="CI110" s="86"/>
      <c r="CJ110" s="86"/>
      <c r="CK110" s="86"/>
      <c r="CL110" s="86"/>
      <c r="CM110" s="86"/>
      <c r="CN110" s="86"/>
      <c r="CO110" s="86"/>
      <c r="CP110" s="86"/>
      <c r="CQ110" s="86"/>
      <c r="CR110" s="86"/>
      <c r="CS110" s="86"/>
      <c r="CT110" s="86"/>
      <c r="CU110" s="86"/>
      <c r="CV110" s="86"/>
      <c r="CW110" s="86"/>
      <c r="CX110" s="86"/>
      <c r="CY110" s="86"/>
      <c r="CZ110" s="86"/>
      <c r="DA110" s="86"/>
      <c r="DB110" s="86"/>
      <c r="DC110" s="86"/>
      <c r="DD110" s="86"/>
      <c r="DE110" s="86"/>
      <c r="DF110" s="86"/>
      <c r="DG110" s="86"/>
      <c r="DH110" s="86"/>
      <c r="DI110" s="86"/>
      <c r="DJ110" s="86"/>
      <c r="DK110" s="86"/>
      <c r="DL110" s="86"/>
      <c r="DM110" s="86"/>
      <c r="DN110" s="86"/>
      <c r="DO110" s="86"/>
      <c r="DP110" s="86"/>
      <c r="DQ110" s="86"/>
      <c r="DR110" s="86"/>
      <c r="DS110" s="86"/>
      <c r="DT110" s="86"/>
      <c r="DU110" s="86"/>
      <c r="DV110" s="86"/>
      <c r="DW110" s="86"/>
      <c r="DX110" s="86"/>
      <c r="DY110" s="86"/>
      <c r="DZ110" s="86"/>
      <c r="EA110" s="86"/>
      <c r="EB110" s="86"/>
      <c r="EC110" s="86"/>
      <c r="ED110" s="86"/>
      <c r="EE110" s="86"/>
      <c r="EF110" s="86"/>
      <c r="EG110" s="86"/>
      <c r="EH110" s="86"/>
      <c r="EI110" s="86"/>
      <c r="EJ110" s="86"/>
      <c r="EK110" s="86"/>
      <c r="EL110" s="86"/>
      <c r="EM110" s="86"/>
      <c r="EN110" s="86"/>
      <c r="EO110" s="86"/>
      <c r="EP110" s="86"/>
      <c r="EQ110" s="86"/>
      <c r="ER110" s="86"/>
      <c r="ES110" s="86"/>
      <c r="ET110" s="86"/>
      <c r="EU110" s="86"/>
      <c r="EV110" s="86"/>
      <c r="EW110" s="86"/>
      <c r="EX110" s="86"/>
      <c r="EY110" s="86"/>
      <c r="EZ110" s="86"/>
      <c r="FA110" s="86"/>
      <c r="FB110" s="86"/>
      <c r="FC110" s="86"/>
      <c r="FD110" s="86"/>
      <c r="FE110" s="86"/>
      <c r="FF110" s="86"/>
      <c r="FG110" s="86"/>
      <c r="FH110" s="86"/>
      <c r="FI110" s="86"/>
      <c r="FJ110" s="86"/>
      <c r="FK110" s="86"/>
      <c r="FL110" s="86"/>
      <c r="FM110" s="86"/>
      <c r="FN110" s="86"/>
      <c r="FO110" s="86"/>
      <c r="FP110" s="86"/>
      <c r="FQ110" s="86"/>
      <c r="FR110" s="86"/>
      <c r="FS110" s="86"/>
      <c r="FT110" s="86"/>
      <c r="FU110" s="86"/>
      <c r="FV110" s="86"/>
      <c r="FW110" s="86"/>
      <c r="FX110" s="86"/>
      <c r="FY110" s="86"/>
      <c r="FZ110" s="86"/>
      <c r="GA110" s="86"/>
      <c r="GB110" s="86"/>
      <c r="GC110" s="86"/>
      <c r="GD110" s="86"/>
      <c r="GE110" s="86"/>
      <c r="GF110" s="86"/>
      <c r="GG110" s="86"/>
      <c r="GH110" s="86"/>
      <c r="GI110" s="86"/>
      <c r="GJ110" s="86"/>
      <c r="GK110" s="86"/>
      <c r="GL110" s="86"/>
      <c r="GM110" s="86"/>
      <c r="GN110" s="86"/>
      <c r="GO110" s="86"/>
      <c r="GP110" s="86"/>
      <c r="GQ110" s="86"/>
      <c r="GR110" s="86"/>
      <c r="GS110" s="86"/>
      <c r="GT110" s="86"/>
      <c r="GU110" s="86"/>
      <c r="GV110" s="86"/>
      <c r="GW110" s="86"/>
      <c r="GX110" s="86"/>
      <c r="GY110" s="86"/>
      <c r="GZ110" s="86"/>
      <c r="HA110" s="86"/>
      <c r="HB110" s="86"/>
      <c r="HC110" s="86"/>
      <c r="HD110" s="86"/>
      <c r="HE110" s="86"/>
      <c r="HF110" s="86"/>
      <c r="HG110" s="86"/>
      <c r="HH110" s="86"/>
      <c r="HI110" s="86"/>
      <c r="HJ110" s="86"/>
      <c r="HK110" s="86"/>
      <c r="HL110" s="86"/>
      <c r="HM110" s="86"/>
      <c r="HN110" s="86"/>
      <c r="HO110" s="86"/>
      <c r="HP110" s="86"/>
      <c r="HQ110" s="86"/>
      <c r="HR110" s="86"/>
      <c r="HS110" s="86"/>
      <c r="HT110" s="86"/>
      <c r="HU110" s="86"/>
      <c r="HV110" s="86"/>
      <c r="HW110" s="86"/>
      <c r="HX110" s="86"/>
      <c r="HY110" s="86"/>
      <c r="HZ110" s="86"/>
      <c r="IA110" s="86"/>
      <c r="IB110" s="86"/>
      <c r="IC110" s="86"/>
      <c r="ID110" s="86"/>
      <c r="IE110" s="86"/>
      <c r="IF110" s="86"/>
      <c r="IG110" s="86"/>
      <c r="IH110" s="86"/>
      <c r="II110" s="86"/>
      <c r="IJ110" s="86"/>
      <c r="IK110" s="86"/>
      <c r="IL110" s="86"/>
      <c r="IM110" s="86"/>
      <c r="IN110" s="86"/>
      <c r="IO110" s="86"/>
      <c r="IP110" s="86"/>
      <c r="IQ110" s="86"/>
      <c r="IR110" s="86"/>
      <c r="IS110" s="86"/>
      <c r="IT110" s="86"/>
      <c r="IU110" s="86"/>
      <c r="IV110" s="86"/>
    </row>
    <row r="111" spans="1:256" s="87" customFormat="1" ht="12.75" customHeight="1" x14ac:dyDescent="0.15">
      <c r="A111" s="84"/>
      <c r="B111" s="49"/>
      <c r="C111" s="99" t="s">
        <v>131</v>
      </c>
      <c r="D111" s="111">
        <f>(H85/D110)</f>
        <v>81.520946356901717</v>
      </c>
      <c r="E111" s="111">
        <f>(H85/E110)</f>
        <v>76.725596571201621</v>
      </c>
      <c r="F111" s="111">
        <f>(H85/F110)</f>
        <v>72.463063428357088</v>
      </c>
      <c r="G111" s="54"/>
      <c r="H111" s="89"/>
      <c r="I111" s="86"/>
      <c r="J111" s="86"/>
      <c r="K111" s="86"/>
      <c r="L111" s="86"/>
      <c r="M111" s="86"/>
      <c r="N111" s="86"/>
      <c r="O111" s="86"/>
      <c r="P111" s="86"/>
      <c r="Q111" s="86"/>
      <c r="R111" s="86"/>
      <c r="S111" s="86"/>
      <c r="T111" s="86"/>
      <c r="U111" s="86"/>
      <c r="V111" s="86"/>
      <c r="W111" s="86"/>
      <c r="X111" s="86"/>
      <c r="Y111" s="86"/>
      <c r="Z111" s="86"/>
      <c r="AA111" s="86"/>
      <c r="AB111" s="86"/>
      <c r="AC111" s="86"/>
      <c r="AD111" s="86"/>
      <c r="AE111" s="86"/>
      <c r="AF111" s="86"/>
      <c r="AG111" s="86"/>
      <c r="AH111" s="86"/>
      <c r="AI111" s="86"/>
      <c r="AJ111" s="86"/>
      <c r="AK111" s="86"/>
      <c r="AL111" s="86"/>
      <c r="AM111" s="86"/>
      <c r="AN111" s="86"/>
      <c r="AO111" s="86"/>
      <c r="AP111" s="86"/>
      <c r="AQ111" s="86"/>
      <c r="AR111" s="86"/>
      <c r="AS111" s="86"/>
      <c r="AT111" s="86"/>
      <c r="AU111" s="86"/>
      <c r="AV111" s="86"/>
      <c r="AW111" s="86"/>
      <c r="AX111" s="86"/>
      <c r="AY111" s="86"/>
      <c r="AZ111" s="86"/>
      <c r="BA111" s="86"/>
      <c r="BB111" s="86"/>
      <c r="BC111" s="86"/>
      <c r="BD111" s="86"/>
      <c r="BE111" s="86"/>
      <c r="BF111" s="86"/>
      <c r="BG111" s="86"/>
      <c r="BH111" s="86"/>
      <c r="BI111" s="86"/>
      <c r="BJ111" s="86"/>
      <c r="BK111" s="86"/>
      <c r="BL111" s="86"/>
      <c r="BM111" s="86"/>
      <c r="BN111" s="86"/>
      <c r="BO111" s="86"/>
      <c r="BP111" s="86"/>
      <c r="BQ111" s="86"/>
      <c r="BR111" s="86"/>
      <c r="BS111" s="86"/>
      <c r="BT111" s="86"/>
      <c r="BU111" s="86"/>
      <c r="BV111" s="86"/>
      <c r="BW111" s="86"/>
      <c r="BX111" s="86"/>
      <c r="BY111" s="86"/>
      <c r="BZ111" s="86"/>
      <c r="CA111" s="86"/>
      <c r="CB111" s="86"/>
      <c r="CC111" s="86"/>
      <c r="CD111" s="86"/>
      <c r="CE111" s="86"/>
      <c r="CF111" s="86"/>
      <c r="CG111" s="86"/>
      <c r="CH111" s="86"/>
      <c r="CI111" s="86"/>
      <c r="CJ111" s="86"/>
      <c r="CK111" s="86"/>
      <c r="CL111" s="86"/>
      <c r="CM111" s="86"/>
      <c r="CN111" s="86"/>
      <c r="CO111" s="86"/>
      <c r="CP111" s="86"/>
      <c r="CQ111" s="86"/>
      <c r="CR111" s="86"/>
      <c r="CS111" s="86"/>
      <c r="CT111" s="86"/>
      <c r="CU111" s="86"/>
      <c r="CV111" s="86"/>
      <c r="CW111" s="86"/>
      <c r="CX111" s="86"/>
      <c r="CY111" s="86"/>
      <c r="CZ111" s="86"/>
      <c r="DA111" s="86"/>
      <c r="DB111" s="86"/>
      <c r="DC111" s="86"/>
      <c r="DD111" s="86"/>
      <c r="DE111" s="86"/>
      <c r="DF111" s="86"/>
      <c r="DG111" s="86"/>
      <c r="DH111" s="86"/>
      <c r="DI111" s="86"/>
      <c r="DJ111" s="86"/>
      <c r="DK111" s="86"/>
      <c r="DL111" s="86"/>
      <c r="DM111" s="86"/>
      <c r="DN111" s="86"/>
      <c r="DO111" s="86"/>
      <c r="DP111" s="86"/>
      <c r="DQ111" s="86"/>
      <c r="DR111" s="86"/>
      <c r="DS111" s="86"/>
      <c r="DT111" s="86"/>
      <c r="DU111" s="86"/>
      <c r="DV111" s="86"/>
      <c r="DW111" s="86"/>
      <c r="DX111" s="86"/>
      <c r="DY111" s="86"/>
      <c r="DZ111" s="86"/>
      <c r="EA111" s="86"/>
      <c r="EB111" s="86"/>
      <c r="EC111" s="86"/>
      <c r="ED111" s="86"/>
      <c r="EE111" s="86"/>
      <c r="EF111" s="86"/>
      <c r="EG111" s="86"/>
      <c r="EH111" s="86"/>
      <c r="EI111" s="86"/>
      <c r="EJ111" s="86"/>
      <c r="EK111" s="86"/>
      <c r="EL111" s="86"/>
      <c r="EM111" s="86"/>
      <c r="EN111" s="86"/>
      <c r="EO111" s="86"/>
      <c r="EP111" s="86"/>
      <c r="EQ111" s="86"/>
      <c r="ER111" s="86"/>
      <c r="ES111" s="86"/>
      <c r="ET111" s="86"/>
      <c r="EU111" s="86"/>
      <c r="EV111" s="86"/>
      <c r="EW111" s="86"/>
      <c r="EX111" s="86"/>
      <c r="EY111" s="86"/>
      <c r="EZ111" s="86"/>
      <c r="FA111" s="86"/>
      <c r="FB111" s="86"/>
      <c r="FC111" s="86"/>
      <c r="FD111" s="86"/>
      <c r="FE111" s="86"/>
      <c r="FF111" s="86"/>
      <c r="FG111" s="86"/>
      <c r="FH111" s="86"/>
      <c r="FI111" s="86"/>
      <c r="FJ111" s="86"/>
      <c r="FK111" s="86"/>
      <c r="FL111" s="86"/>
      <c r="FM111" s="86"/>
      <c r="FN111" s="86"/>
      <c r="FO111" s="86"/>
      <c r="FP111" s="86"/>
      <c r="FQ111" s="86"/>
      <c r="FR111" s="86"/>
      <c r="FS111" s="86"/>
      <c r="FT111" s="86"/>
      <c r="FU111" s="86"/>
      <c r="FV111" s="86"/>
      <c r="FW111" s="86"/>
      <c r="FX111" s="86"/>
      <c r="FY111" s="86"/>
      <c r="FZ111" s="86"/>
      <c r="GA111" s="86"/>
      <c r="GB111" s="86"/>
      <c r="GC111" s="86"/>
      <c r="GD111" s="86"/>
      <c r="GE111" s="86"/>
      <c r="GF111" s="86"/>
      <c r="GG111" s="86"/>
      <c r="GH111" s="86"/>
      <c r="GI111" s="86"/>
      <c r="GJ111" s="86"/>
      <c r="GK111" s="86"/>
      <c r="GL111" s="86"/>
      <c r="GM111" s="86"/>
      <c r="GN111" s="86"/>
      <c r="GO111" s="86"/>
      <c r="GP111" s="86"/>
      <c r="GQ111" s="86"/>
      <c r="GR111" s="86"/>
      <c r="GS111" s="86"/>
      <c r="GT111" s="86"/>
      <c r="GU111" s="86"/>
      <c r="GV111" s="86"/>
      <c r="GW111" s="86"/>
      <c r="GX111" s="86"/>
      <c r="GY111" s="86"/>
      <c r="GZ111" s="86"/>
      <c r="HA111" s="86"/>
      <c r="HB111" s="86"/>
      <c r="HC111" s="86"/>
      <c r="HD111" s="86"/>
      <c r="HE111" s="86"/>
      <c r="HF111" s="86"/>
      <c r="HG111" s="86"/>
      <c r="HH111" s="86"/>
      <c r="HI111" s="86"/>
      <c r="HJ111" s="86"/>
      <c r="HK111" s="86"/>
      <c r="HL111" s="86"/>
      <c r="HM111" s="86"/>
      <c r="HN111" s="86"/>
      <c r="HO111" s="86"/>
      <c r="HP111" s="86"/>
      <c r="HQ111" s="86"/>
      <c r="HR111" s="86"/>
      <c r="HS111" s="86"/>
      <c r="HT111" s="86"/>
      <c r="HU111" s="86"/>
      <c r="HV111" s="86"/>
      <c r="HW111" s="86"/>
      <c r="HX111" s="86"/>
      <c r="HY111" s="86"/>
      <c r="HZ111" s="86"/>
      <c r="IA111" s="86"/>
      <c r="IB111" s="86"/>
      <c r="IC111" s="86"/>
      <c r="ID111" s="86"/>
      <c r="IE111" s="86"/>
      <c r="IF111" s="86"/>
      <c r="IG111" s="86"/>
      <c r="IH111" s="86"/>
      <c r="II111" s="86"/>
      <c r="IJ111" s="86"/>
      <c r="IK111" s="86"/>
      <c r="IL111" s="86"/>
      <c r="IM111" s="86"/>
      <c r="IN111" s="86"/>
      <c r="IO111" s="86"/>
      <c r="IP111" s="86"/>
      <c r="IQ111" s="86"/>
      <c r="IR111" s="86"/>
      <c r="IS111" s="86"/>
      <c r="IT111" s="86"/>
      <c r="IU111" s="86"/>
      <c r="IV111" s="86"/>
    </row>
    <row r="112" spans="1:256" s="87" customFormat="1" ht="15.6" customHeight="1" x14ac:dyDescent="0.15">
      <c r="A112" s="84"/>
      <c r="B112" s="49"/>
      <c r="C112" s="50" t="s">
        <v>132</v>
      </c>
      <c r="D112" s="49"/>
      <c r="E112" s="49"/>
      <c r="F112" s="49"/>
      <c r="G112" s="49"/>
      <c r="H112" s="49"/>
      <c r="I112" s="86"/>
      <c r="J112" s="86"/>
      <c r="K112" s="86"/>
      <c r="L112" s="86"/>
      <c r="M112" s="86"/>
      <c r="N112" s="86"/>
      <c r="O112" s="86"/>
      <c r="P112" s="86"/>
      <c r="Q112" s="86"/>
      <c r="R112" s="86"/>
      <c r="S112" s="86"/>
      <c r="T112" s="86"/>
      <c r="U112" s="86"/>
      <c r="V112" s="86"/>
      <c r="W112" s="86"/>
      <c r="X112" s="86"/>
      <c r="Y112" s="86"/>
      <c r="Z112" s="86"/>
      <c r="AA112" s="86"/>
      <c r="AB112" s="86"/>
      <c r="AC112" s="86"/>
      <c r="AD112" s="86"/>
      <c r="AE112" s="86"/>
      <c r="AF112" s="86"/>
      <c r="AG112" s="86"/>
      <c r="AH112" s="86"/>
      <c r="AI112" s="86"/>
      <c r="AJ112" s="86"/>
      <c r="AK112" s="86"/>
      <c r="AL112" s="86"/>
      <c r="AM112" s="86"/>
      <c r="AN112" s="86"/>
      <c r="AO112" s="86"/>
      <c r="AP112" s="86"/>
      <c r="AQ112" s="86"/>
      <c r="AR112" s="86"/>
      <c r="AS112" s="86"/>
      <c r="AT112" s="86"/>
      <c r="AU112" s="86"/>
      <c r="AV112" s="86"/>
      <c r="AW112" s="86"/>
      <c r="AX112" s="86"/>
      <c r="AY112" s="86"/>
      <c r="AZ112" s="86"/>
      <c r="BA112" s="86"/>
      <c r="BB112" s="86"/>
      <c r="BC112" s="86"/>
      <c r="BD112" s="86"/>
      <c r="BE112" s="86"/>
      <c r="BF112" s="86"/>
      <c r="BG112" s="86"/>
      <c r="BH112" s="86"/>
      <c r="BI112" s="86"/>
      <c r="BJ112" s="86"/>
      <c r="BK112" s="86"/>
      <c r="BL112" s="86"/>
      <c r="BM112" s="86"/>
      <c r="BN112" s="86"/>
      <c r="BO112" s="86"/>
      <c r="BP112" s="86"/>
      <c r="BQ112" s="86"/>
      <c r="BR112" s="86"/>
      <c r="BS112" s="86"/>
      <c r="BT112" s="86"/>
      <c r="BU112" s="86"/>
      <c r="BV112" s="86"/>
      <c r="BW112" s="86"/>
      <c r="BX112" s="86"/>
      <c r="BY112" s="86"/>
      <c r="BZ112" s="86"/>
      <c r="CA112" s="86"/>
      <c r="CB112" s="86"/>
      <c r="CC112" s="86"/>
      <c r="CD112" s="86"/>
      <c r="CE112" s="86"/>
      <c r="CF112" s="86"/>
      <c r="CG112" s="86"/>
      <c r="CH112" s="86"/>
      <c r="CI112" s="86"/>
      <c r="CJ112" s="86"/>
      <c r="CK112" s="86"/>
      <c r="CL112" s="86"/>
      <c r="CM112" s="86"/>
      <c r="CN112" s="86"/>
      <c r="CO112" s="86"/>
      <c r="CP112" s="86"/>
      <c r="CQ112" s="86"/>
      <c r="CR112" s="86"/>
      <c r="CS112" s="86"/>
      <c r="CT112" s="86"/>
      <c r="CU112" s="86"/>
      <c r="CV112" s="86"/>
      <c r="CW112" s="86"/>
      <c r="CX112" s="86"/>
      <c r="CY112" s="86"/>
      <c r="CZ112" s="86"/>
      <c r="DA112" s="86"/>
      <c r="DB112" s="86"/>
      <c r="DC112" s="86"/>
      <c r="DD112" s="86"/>
      <c r="DE112" s="86"/>
      <c r="DF112" s="86"/>
      <c r="DG112" s="86"/>
      <c r="DH112" s="86"/>
      <c r="DI112" s="86"/>
      <c r="DJ112" s="86"/>
      <c r="DK112" s="86"/>
      <c r="DL112" s="86"/>
      <c r="DM112" s="86"/>
      <c r="DN112" s="86"/>
      <c r="DO112" s="86"/>
      <c r="DP112" s="86"/>
      <c r="DQ112" s="86"/>
      <c r="DR112" s="86"/>
      <c r="DS112" s="86"/>
      <c r="DT112" s="86"/>
      <c r="DU112" s="86"/>
      <c r="DV112" s="86"/>
      <c r="DW112" s="86"/>
      <c r="DX112" s="86"/>
      <c r="DY112" s="86"/>
      <c r="DZ112" s="86"/>
      <c r="EA112" s="86"/>
      <c r="EB112" s="86"/>
      <c r="EC112" s="86"/>
      <c r="ED112" s="86"/>
      <c r="EE112" s="86"/>
      <c r="EF112" s="86"/>
      <c r="EG112" s="86"/>
      <c r="EH112" s="86"/>
      <c r="EI112" s="86"/>
      <c r="EJ112" s="86"/>
      <c r="EK112" s="86"/>
      <c r="EL112" s="86"/>
      <c r="EM112" s="86"/>
      <c r="EN112" s="86"/>
      <c r="EO112" s="86"/>
      <c r="EP112" s="86"/>
      <c r="EQ112" s="86"/>
      <c r="ER112" s="86"/>
      <c r="ES112" s="86"/>
      <c r="ET112" s="86"/>
      <c r="EU112" s="86"/>
      <c r="EV112" s="86"/>
      <c r="EW112" s="86"/>
      <c r="EX112" s="86"/>
      <c r="EY112" s="86"/>
      <c r="EZ112" s="86"/>
      <c r="FA112" s="86"/>
      <c r="FB112" s="86"/>
      <c r="FC112" s="86"/>
      <c r="FD112" s="86"/>
      <c r="FE112" s="86"/>
      <c r="FF112" s="86"/>
      <c r="FG112" s="86"/>
      <c r="FH112" s="86"/>
      <c r="FI112" s="86"/>
      <c r="FJ112" s="86"/>
      <c r="FK112" s="86"/>
      <c r="FL112" s="86"/>
      <c r="FM112" s="86"/>
      <c r="FN112" s="86"/>
      <c r="FO112" s="86"/>
      <c r="FP112" s="86"/>
      <c r="FQ112" s="86"/>
      <c r="FR112" s="86"/>
      <c r="FS112" s="86"/>
      <c r="FT112" s="86"/>
      <c r="FU112" s="86"/>
      <c r="FV112" s="86"/>
      <c r="FW112" s="86"/>
      <c r="FX112" s="86"/>
      <c r="FY112" s="86"/>
      <c r="FZ112" s="86"/>
      <c r="GA112" s="86"/>
      <c r="GB112" s="86"/>
      <c r="GC112" s="86"/>
      <c r="GD112" s="86"/>
      <c r="GE112" s="86"/>
      <c r="GF112" s="86"/>
      <c r="GG112" s="86"/>
      <c r="GH112" s="86"/>
      <c r="GI112" s="86"/>
      <c r="GJ112" s="86"/>
      <c r="GK112" s="86"/>
      <c r="GL112" s="86"/>
      <c r="GM112" s="86"/>
      <c r="GN112" s="86"/>
      <c r="GO112" s="86"/>
      <c r="GP112" s="86"/>
      <c r="GQ112" s="86"/>
      <c r="GR112" s="86"/>
      <c r="GS112" s="86"/>
      <c r="GT112" s="86"/>
      <c r="GU112" s="86"/>
      <c r="GV112" s="86"/>
      <c r="GW112" s="86"/>
      <c r="GX112" s="86"/>
      <c r="GY112" s="86"/>
      <c r="GZ112" s="86"/>
      <c r="HA112" s="86"/>
      <c r="HB112" s="86"/>
      <c r="HC112" s="86"/>
      <c r="HD112" s="86"/>
      <c r="HE112" s="86"/>
      <c r="HF112" s="86"/>
      <c r="HG112" s="86"/>
      <c r="HH112" s="86"/>
      <c r="HI112" s="86"/>
      <c r="HJ112" s="86"/>
      <c r="HK112" s="86"/>
      <c r="HL112" s="86"/>
      <c r="HM112" s="86"/>
      <c r="HN112" s="86"/>
      <c r="HO112" s="86"/>
      <c r="HP112" s="86"/>
      <c r="HQ112" s="86"/>
      <c r="HR112" s="86"/>
      <c r="HS112" s="86"/>
      <c r="HT112" s="86"/>
      <c r="HU112" s="86"/>
      <c r="HV112" s="86"/>
      <c r="HW112" s="86"/>
      <c r="HX112" s="86"/>
      <c r="HY112" s="86"/>
      <c r="HZ112" s="86"/>
      <c r="IA112" s="86"/>
      <c r="IB112" s="86"/>
      <c r="IC112" s="86"/>
      <c r="ID112" s="86"/>
      <c r="IE112" s="86"/>
      <c r="IF112" s="86"/>
      <c r="IG112" s="86"/>
      <c r="IH112" s="86"/>
      <c r="II112" s="86"/>
      <c r="IJ112" s="86"/>
      <c r="IK112" s="86"/>
      <c r="IL112" s="86"/>
      <c r="IM112" s="86"/>
      <c r="IN112" s="86"/>
      <c r="IO112" s="86"/>
      <c r="IP112" s="86"/>
      <c r="IQ112" s="86"/>
      <c r="IR112" s="86"/>
      <c r="IS112" s="86"/>
      <c r="IT112" s="86"/>
      <c r="IU112" s="86"/>
      <c r="IV112" s="86"/>
    </row>
  </sheetData>
  <mergeCells count="8">
    <mergeCell ref="C98:D98"/>
    <mergeCell ref="F13:G13"/>
    <mergeCell ref="F11:G11"/>
    <mergeCell ref="F10:G10"/>
    <mergeCell ref="F9:G9"/>
    <mergeCell ref="F14:G14"/>
    <mergeCell ref="F15:G15"/>
    <mergeCell ref="C17:H17"/>
  </mergeCells>
  <pageMargins left="0.74803149606299213" right="0.74803149606299213" top="0.78740157480314965" bottom="1.9685039370078741" header="0" footer="0"/>
  <pageSetup paperSize="5" scale="57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Pepino Inv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Velasquez Godoy Jose Victor</cp:lastModifiedBy>
  <cp:revision/>
  <cp:lastPrinted>2023-02-13T15:17:28Z</cp:lastPrinted>
  <dcterms:created xsi:type="dcterms:W3CDTF">2020-11-27T12:49:26Z</dcterms:created>
  <dcterms:modified xsi:type="dcterms:W3CDTF">2023-03-20T13:09:37Z</dcterms:modified>
  <cp:category/>
  <cp:contentStatus/>
</cp:coreProperties>
</file>