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PRADERA PERMANET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<sst xmlns="http://schemas.openxmlformats.org/spreadsheetml/2006/main" count="133" uniqueCount="94">
  <si>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</si>
  <si>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</si>
  <si>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</si>
  <si>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</si>
  <si>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</si>
  <si>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</si>
  <si>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</si>
  <si>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</si>
  <si>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</si>
  <si>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</si>
  <si>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</si>
  <si>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</si>
  <si>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</si>
  <si>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</si>
  <si>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</si>
  <si>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</si>
  <si>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</si>
  <si>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</si>
  <si>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</si>
  <si>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</si>
  <si>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</si>
  <si>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</si>
  <si>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</si>
  <si>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</si>
  <si>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</si>
  <si>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</si>
  <si>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</si>
  <si>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</si>
  <si>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</si>
  <si>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</si>
  <si>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</si>
  <si>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</si>
  <si>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</si>
  <si>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</si>
  <si>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</si>
  <si>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</si>
  <si>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</si>
  <si>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</si>
  <si>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</si>
  <si>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</si>
  <si>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</si>
  <si>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</si>
  <si>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</si>
  <si>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</si>
  <si>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</si>
  <si>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</si>
  <si>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</si>
  <si>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</si>
  <si>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</si>
  <si>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</si>
  <si>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</si>
  <si>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</si>
  <si>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</si>
  <si>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</si>
  <si>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</si>
  <si>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</si>
  <si>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</si>
  <si>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</si>
  <si>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Araucanía</t>
  </si>
  <si>
    <t>Sequía</t>
  </si>
  <si>
    <t>Rastraje</t>
  </si>
  <si>
    <t xml:space="preserve">Kg </t>
  </si>
  <si>
    <t xml:space="preserve">Lt </t>
  </si>
  <si>
    <t>PRADERA PERMANENTE</t>
  </si>
  <si>
    <t>Mezcla Triple mix: Ballica Stellar AR1; Pasto Ovillo y Festuca</t>
  </si>
  <si>
    <t>Fumigación</t>
  </si>
  <si>
    <t>Vibrocultivador</t>
  </si>
  <si>
    <t>Rodón</t>
  </si>
  <si>
    <t>Siembra</t>
  </si>
  <si>
    <t>Encaladora</t>
  </si>
  <si>
    <t>Febrero</t>
  </si>
  <si>
    <t>Marzo</t>
  </si>
  <si>
    <t>N° Jornadas/hrs</t>
  </si>
  <si>
    <t>Mezcla Triple Mix</t>
  </si>
  <si>
    <t>Superfosfato Triple</t>
  </si>
  <si>
    <t>Muriato de Potasio</t>
  </si>
  <si>
    <t>Urea</t>
  </si>
  <si>
    <t>ENMIENDAS</t>
  </si>
  <si>
    <t>Cal Soprocal</t>
  </si>
  <si>
    <t>Kg</t>
  </si>
  <si>
    <t>PRECIO ESPERADO ($/kg m.s.)</t>
  </si>
  <si>
    <t>ESCENARIOS COSTO UNITARIO 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</si>
  <si>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</si>
  <si>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</si>
  <si>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($/Kilos de Carne) (*)</t>
  </si>
  <si>
    <t>Pastoreo directo</t>
  </si>
  <si>
    <t>Permanente</t>
  </si>
  <si>
    <t>$/há</t>
  </si>
  <si>
    <t>Rendimiento (kilos de carne/hà)</t>
  </si>
  <si>
    <t>RENDIMIENTO (kg carne/há.)</t>
  </si>
  <si>
    <t>Glifosato</t>
  </si>
  <si>
    <t>LAUTARO</t>
  </si>
  <si>
    <t>LAUTARO - ´PERQUENCO</t>
  </si>
  <si>
    <t>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</si>
</sst>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49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241300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O10" sqref="O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63</v>
      </c>
      <c r="D9" s="39"/>
      <c r="E9" s="153" t="s">
        <v>89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1</v>
      </c>
      <c r="C10" s="142" t="s">
        <v>64</v>
      </c>
      <c r="D10" s="42"/>
      <c r="E10" s="151" t="s">
        <v>2</v>
      </c>
      <c r="F10" s="152"/>
      <c r="G10" s="22" t="s">
        <v>93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3</v>
      </c>
      <c r="C11" s="143" t="s">
        <v>4</v>
      </c>
      <c r="D11" s="42"/>
      <c r="E11" s="151" t="s">
        <v>80</v>
      </c>
      <c r="F11" s="152"/>
      <c r="G11" s="129">
        <v>1000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5</v>
      </c>
      <c r="C12" s="142" t="s">
        <v>58</v>
      </c>
      <c r="D12" s="42"/>
      <c r="E12" s="34" t="s">
        <v>6</v>
      </c>
      <c r="F12" s="35"/>
      <c r="G12" s="24">
        <f>(G9*G11)</f>
        <v>1000000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7</v>
      </c>
      <c r="C13" s="143" t="s">
        <v>91</v>
      </c>
      <c r="D13" s="42"/>
      <c r="E13" s="151" t="s">
        <v>8</v>
      </c>
      <c r="F13" s="152"/>
      <c r="G13" s="22" t="s">
        <v>85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9</v>
      </c>
      <c r="C14" s="143" t="s">
        <v>92</v>
      </c>
      <c r="D14" s="42"/>
      <c r="E14" s="151" t="s">
        <v>10</v>
      </c>
      <c r="F14" s="152"/>
      <c r="G14" s="22" t="s">
        <v>86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11</v>
      </c>
      <c r="C15" s="144">
        <v>44958</v>
      </c>
      <c r="D15" s="42"/>
      <c r="E15" s="155" t="s">
        <v>12</v>
      </c>
      <c r="F15" s="156"/>
      <c r="G15" s="23" t="s">
        <v>59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13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14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15</v>
      </c>
      <c r="C20" s="55" t="s">
        <v>16</v>
      </c>
      <c r="D20" s="55" t="s">
        <v>17</v>
      </c>
      <c r="E20" s="55" t="s">
        <v>18</v>
      </c>
      <c r="F20" s="55" t="s">
        <v>19</v>
      </c>
      <c r="G20" s="55" t="s">
        <v>20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21</v>
      </c>
      <c r="C22" s="8"/>
      <c r="D22" s="8"/>
      <c r="E22" s="8"/>
      <c r="F22" s="9"/>
      <c r="G22" s="10">
        <f>SUM(G21:G21)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22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15</v>
      </c>
      <c r="C25" s="62" t="s">
        <v>16</v>
      </c>
      <c r="D25" s="62" t="s">
        <v>17</v>
      </c>
      <c r="E25" s="61" t="s">
        <v>18</v>
      </c>
      <c r="F25" s="62" t="s">
        <v>19</v>
      </c>
      <c r="G25" s="61" t="s">
        <v>20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23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24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15</v>
      </c>
      <c r="C30" s="68" t="s">
        <v>16</v>
      </c>
      <c r="D30" s="68" t="s">
        <v>72</v>
      </c>
      <c r="E30" s="68" t="s">
        <v>18</v>
      </c>
      <c r="F30" s="69" t="s">
        <v>19</v>
      </c>
      <c r="G30" s="68" t="s">
        <v>20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65</v>
      </c>
      <c r="C31" s="32" t="s">
        <v>25</v>
      </c>
      <c r="D31" s="130">
        <v>0.1</v>
      </c>
      <c r="E31" s="33" t="s">
        <v>70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60</v>
      </c>
      <c r="C32" s="32" t="s">
        <v>25</v>
      </c>
      <c r="D32" s="130">
        <v>0.1</v>
      </c>
      <c r="E32" s="33" t="s">
        <v>71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66</v>
      </c>
      <c r="C33" s="32" t="s">
        <v>25</v>
      </c>
      <c r="D33" s="130">
        <v>0.1</v>
      </c>
      <c r="E33" s="33" t="s">
        <v>71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67</v>
      </c>
      <c r="C34" s="32" t="s">
        <v>25</v>
      </c>
      <c r="D34" s="130">
        <v>0.1</v>
      </c>
      <c r="E34" s="33" t="s">
        <v>71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69</v>
      </c>
      <c r="C35" s="32" t="s">
        <v>25</v>
      </c>
      <c r="D35" s="130">
        <v>0.1</v>
      </c>
      <c r="E35" s="33" t="s">
        <v>71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68</v>
      </c>
      <c r="C36" s="32" t="s">
        <v>25</v>
      </c>
      <c r="D36" s="130">
        <v>0.1</v>
      </c>
      <c r="E36" s="33" t="s">
        <v>71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26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27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28</v>
      </c>
      <c r="C40" s="69" t="s">
        <v>29</v>
      </c>
      <c r="D40" s="69" t="s">
        <v>30</v>
      </c>
      <c r="E40" s="69" t="s">
        <v>18</v>
      </c>
      <c r="F40" s="69" t="s">
        <v>19</v>
      </c>
      <c r="G40" s="69" t="s">
        <v>20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31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73</v>
      </c>
      <c r="C42" s="16" t="s">
        <v>79</v>
      </c>
      <c r="D42" s="133">
        <v>25</v>
      </c>
      <c r="E42" s="38" t="s">
        <v>71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32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74</v>
      </c>
      <c r="C44" s="26" t="s">
        <v>61</v>
      </c>
      <c r="D44" s="136">
        <v>150</v>
      </c>
      <c r="E44" s="38" t="s">
        <v>71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75</v>
      </c>
      <c r="C45" s="26" t="s">
        <v>79</v>
      </c>
      <c r="D45" s="136">
        <v>100</v>
      </c>
      <c r="E45" s="38" t="s">
        <v>71</v>
      </c>
      <c r="F45" s="134">
        <v>1137</v>
      </c>
      <c r="G45" s="134">
        <f t="shared" ref="G45:G46" si="1">(D45*F45)</f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76</v>
      </c>
      <c r="C46" s="26" t="s">
        <v>79</v>
      </c>
      <c r="D46" s="136">
        <v>300</v>
      </c>
      <c r="E46" s="38" t="s">
        <v>71</v>
      </c>
      <c r="F46" s="134">
        <v>1480</v>
      </c>
      <c r="G46" s="134">
        <f t="shared" si="1"/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77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78</v>
      </c>
      <c r="C48" s="26" t="s">
        <v>61</v>
      </c>
      <c r="D48" s="136">
        <v>200</v>
      </c>
      <c r="E48" s="38" t="s">
        <v>71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33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90</v>
      </c>
      <c r="C50" s="28" t="s">
        <v>62</v>
      </c>
      <c r="D50" s="138">
        <v>2</v>
      </c>
      <c r="E50" s="139" t="s">
        <v>70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34</v>
      </c>
      <c r="C51" s="12"/>
      <c r="D51" s="131"/>
      <c r="E51" s="131"/>
      <c r="F51" s="131"/>
      <c r="G51" s="132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35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36</v>
      </c>
      <c r="C54" s="69" t="s">
        <v>29</v>
      </c>
      <c r="D54" s="69" t="s">
        <v>30</v>
      </c>
      <c r="E54" s="68" t="s">
        <v>18</v>
      </c>
      <c r="F54" s="69" t="s">
        <v>19</v>
      </c>
      <c r="G54" s="68" t="s">
        <v>20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37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38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39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40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41</v>
      </c>
      <c r="C61" s="83"/>
      <c r="D61" s="83"/>
      <c r="E61" s="83"/>
      <c r="F61" s="83"/>
      <c r="G61" s="84">
        <f>G12</f>
        <v>1000000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42</v>
      </c>
      <c r="C62" s="89"/>
      <c r="D62" s="89"/>
      <c r="E62" s="89"/>
      <c r="F62" s="89"/>
      <c r="G62" s="140">
        <f>G61-G60</f>
        <v>-323288.75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82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83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43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44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45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46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47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48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49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36</v>
      </c>
      <c r="C74" s="106" t="s">
        <v>87</v>
      </c>
      <c r="D74" s="107" t="s">
        <v>50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51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52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53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28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54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55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56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81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88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84</v>
      </c>
      <c r="C86" s="115">
        <f>(G60/C85)</f>
        <v>1470.3208333333334</v>
      </c>
      <c r="D86" s="115">
        <f>(G60/D85)</f>
        <v>1323.2887499999999</v>
      </c>
      <c r="E86" s="126">
        <f>(G60/E85)</f>
        <v>1202.9897727272728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57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2023-04-27T18:44:43Z</dcterms:modified>
</cp:coreProperties>
</file>