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rebolledo\Desktop\FICHAS TECNICAS\Fichas ok\Curacautín\"/>
    </mc:Choice>
  </mc:AlternateContent>
  <bookViews>
    <workbookView xWindow="0" yWindow="0" windowWidth="20490" windowHeight="7620"/>
  </bookViews>
  <sheets>
    <sheet name="PRADERA PERMANETE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6" i="1" l="1"/>
  <c r="G45" i="1"/>
  <c r="G12" i="1" l="1"/>
  <c r="G36" i="1" l="1"/>
  <c r="G35" i="1"/>
  <c r="C76" i="1" l="1"/>
  <c r="C79" i="1" l="1"/>
  <c r="G50" i="1"/>
  <c r="G48" i="1"/>
  <c r="G44" i="1"/>
  <c r="G42" i="1"/>
  <c r="G34" i="1"/>
  <c r="G33" i="1"/>
  <c r="G32" i="1"/>
  <c r="G31" i="1"/>
  <c r="G61" i="1"/>
  <c r="G22" i="1" l="1"/>
  <c r="C75" i="1" s="1"/>
  <c r="G51" i="1"/>
  <c r="C78" i="1" s="1"/>
  <c r="G37" i="1"/>
  <c r="C77" i="1" s="1"/>
  <c r="G58" i="1" l="1"/>
  <c r="G59" i="1" s="1"/>
  <c r="G60" i="1" l="1"/>
  <c r="C80" i="1"/>
  <c r="D86" i="1" l="1"/>
  <c r="G62" i="1"/>
  <c r="E86" i="1"/>
  <c r="C86" i="1"/>
  <c r="C81" i="1"/>
  <c r="D78" i="1" l="1"/>
  <c r="D75" i="1"/>
  <c r="D79" i="1"/>
  <c r="D77" i="1"/>
  <c r="D80" i="1"/>
  <c r="D81" i="1" l="1"/>
</calcChain>
</file>

<file path=xl/sharedStrings.xml><?xml version="1.0" encoding="utf-8"?>
<sst xmlns="http://schemas.openxmlformats.org/spreadsheetml/2006/main" count="133" uniqueCount="94">
  <si>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</si>
  <si>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</si>
  <si>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</si>
  <si>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</si>
  <si>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</si>
  <si>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</si>
  <si>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</si>
  <si>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</si>
  <si>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</si>
  <si>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</si>
  <si>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</si>
  <si>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</si>
  <si>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</si>
  <si>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</si>
  <si>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</si>
  <si>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</si>
  <si>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</si>
  <si>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</si>
  <si>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</si>
  <si>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</si>
  <si>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</si>
  <si>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</si>
  <si>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</si>
  <si>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</si>
  <si>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</si>
  <si>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</si>
  <si>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</si>
  <si>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</si>
  <si>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</si>
  <si>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</si>
  <si>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</si>
  <si>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</si>
  <si>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</si>
  <si>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HERBICIDAS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</si>
  <si>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</si>
  <si>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</si>
  <si>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</si>
  <si>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</si>
  <si>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</si>
  <si>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</si>
  <si>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</si>
  <si>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</si>
  <si>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</si>
  <si>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</si>
  <si>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</si>
  <si>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</si>
  <si>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</si>
  <si>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</si>
  <si>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</si>
  <si>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</si>
  <si>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</si>
  <si>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</si>
  <si>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</si>
  <si>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</si>
  <si>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</si>
  <si>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</si>
  <si>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</si>
  <si>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</si>
  <si>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La Araucanía</t>
  </si>
  <si>
    <t>Sequía</t>
  </si>
  <si>
    <t>Rastraje</t>
  </si>
  <si>
    <t xml:space="preserve">Kg </t>
  </si>
  <si>
    <t xml:space="preserve">Lt </t>
  </si>
  <si>
    <t>PRADERA PERMANENTE</t>
  </si>
  <si>
    <t>Mezcla Triple mix: Ballica Stellar AR1; Pasto Ovillo y Festuca</t>
  </si>
  <si>
    <t>Fumigación</t>
  </si>
  <si>
    <t>Vibrocultivador</t>
  </si>
  <si>
    <t>Rodón</t>
  </si>
  <si>
    <t>Siembra</t>
  </si>
  <si>
    <t>Encaladora</t>
  </si>
  <si>
    <t>Febrero</t>
  </si>
  <si>
    <t>Marzo</t>
  </si>
  <si>
    <t>N° Jornadas/hrs</t>
  </si>
  <si>
    <t>Mezcla Triple Mix</t>
  </si>
  <si>
    <t>Superfosfato Triple</t>
  </si>
  <si>
    <t>Muriato de Potasio</t>
  </si>
  <si>
    <t>Urea</t>
  </si>
  <si>
    <t>ENMIENDAS</t>
  </si>
  <si>
    <t>Cal Soprocal</t>
  </si>
  <si>
    <t>Kg</t>
  </si>
  <si>
    <t>PRECIO ESPERADO ($/kg m.s.)</t>
  </si>
  <si>
    <t>ESCENARIOS COSTO UNITARIO  ($/kg)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</si>
  <si>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</si>
  <si>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</si>
  <si>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Costo unitario ($/Kilos de Carne) (*)</t>
  </si>
  <si>
    <t>Pastoreo directo</t>
  </si>
  <si>
    <t>Permanente</t>
  </si>
  <si>
    <t>$/há</t>
  </si>
  <si>
    <t>Rendimiento (kilos de carne/hà)</t>
  </si>
  <si>
    <t>RENDIMIENTO (kg carne/há.)</t>
  </si>
  <si>
    <t>Glifosato</t>
  </si>
  <si>
    <t>CURACAUTÍN</t>
  </si>
  <si>
    <t>Febrero 2024</t>
  </si>
  <si>
    <t>Marzo-Abril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</si>
</sst>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3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8"/>
      <color indexed="15"/>
      <name val="Arial Narrow"/>
      <family val="2"/>
    </font>
    <font>
      <sz val="10"/>
      <name val="Arial"/>
      <family val="2"/>
    </font>
    <font>
      <sz val="8"/>
      <name val="Arial Narrow"/>
      <family val="2"/>
    </font>
    <font>
      <sz val="8"/>
      <color rgb="FF000000"/>
      <name val="Arial Narrow"/>
      <family val="2"/>
    </font>
    <font>
      <sz val="8"/>
      <color theme="1"/>
      <name val="Arial Narrow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u/>
      <sz val="8"/>
      <color indexed="8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0" fontId="5" fillId="0" borderId="20"/>
  </cellStyleXfs>
  <cellXfs count="159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49" fontId="1" fillId="2" borderId="5" xfId="0" applyNumberFormat="1" applyFont="1" applyFill="1" applyBorder="1" applyAlignment="1"/>
    <xf numFmtId="3" fontId="1" fillId="2" borderId="5" xfId="0" applyNumberFormat="1" applyFont="1" applyFill="1" applyBorder="1" applyAlignment="1">
      <alignment horizontal="right" wrapText="1"/>
    </xf>
    <xf numFmtId="49" fontId="1" fillId="2" borderId="5" xfId="0" applyNumberFormat="1" applyFont="1" applyFill="1" applyBorder="1" applyAlignment="1">
      <alignment horizontal="center" wrapText="1"/>
    </xf>
    <xf numFmtId="49" fontId="2" fillId="3" borderId="5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vertical="center"/>
    </xf>
    <xf numFmtId="3" fontId="2" fillId="3" borderId="5" xfId="0" applyNumberFormat="1" applyFont="1" applyFill="1" applyBorder="1" applyAlignment="1">
      <alignment vertical="center"/>
    </xf>
    <xf numFmtId="49" fontId="2" fillId="3" borderId="13" xfId="0" applyNumberFormat="1" applyFont="1" applyFill="1" applyBorder="1" applyAlignment="1">
      <alignment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vertical="center"/>
    </xf>
    <xf numFmtId="49" fontId="3" fillId="2" borderId="5" xfId="0" applyNumberFormat="1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49" fontId="1" fillId="2" borderId="5" xfId="0" applyNumberFormat="1" applyFont="1" applyFill="1" applyBorder="1" applyAlignment="1">
      <alignment horizontal="center"/>
    </xf>
    <xf numFmtId="3" fontId="1" fillId="2" borderId="5" xfId="0" applyNumberFormat="1" applyFont="1" applyFill="1" applyBorder="1" applyAlignment="1"/>
    <xf numFmtId="49" fontId="3" fillId="2" borderId="5" xfId="0" applyNumberFormat="1" applyFont="1" applyFill="1" applyBorder="1" applyAlignment="1"/>
    <xf numFmtId="0" fontId="1" fillId="2" borderId="5" xfId="0" applyFont="1" applyFill="1" applyBorder="1" applyAlignment="1">
      <alignment horizontal="center"/>
    </xf>
    <xf numFmtId="164" fontId="1" fillId="2" borderId="5" xfId="0" applyNumberFormat="1" applyFont="1" applyFill="1" applyBorder="1" applyAlignment="1"/>
    <xf numFmtId="49" fontId="1" fillId="2" borderId="5" xfId="0" applyNumberFormat="1" applyFont="1" applyFill="1" applyBorder="1" applyAlignment="1">
      <alignment wrapText="1"/>
    </xf>
    <xf numFmtId="49" fontId="1" fillId="2" borderId="5" xfId="0" applyNumberFormat="1" applyFont="1" applyFill="1" applyBorder="1" applyAlignment="1">
      <alignment horizontal="right" vertical="center"/>
    </xf>
    <xf numFmtId="49" fontId="1" fillId="2" borderId="5" xfId="0" applyNumberFormat="1" applyFont="1" applyFill="1" applyBorder="1" applyAlignment="1">
      <alignment horizontal="right" vertical="center" wrapText="1"/>
    </xf>
    <xf numFmtId="3" fontId="1" fillId="2" borderId="5" xfId="0" applyNumberFormat="1" applyFont="1" applyFill="1" applyBorder="1" applyAlignment="1">
      <alignment horizontal="right" vertical="center" wrapText="1"/>
    </xf>
    <xf numFmtId="3" fontId="6" fillId="0" borderId="53" xfId="0" applyNumberFormat="1" applyFont="1" applyFill="1" applyBorder="1"/>
    <xf numFmtId="3" fontId="6" fillId="0" borderId="53" xfId="0" applyNumberFormat="1" applyFont="1" applyFill="1" applyBorder="1" applyAlignment="1">
      <alignment horizontal="center"/>
    </xf>
    <xf numFmtId="3" fontId="6" fillId="0" borderId="53" xfId="0" applyNumberFormat="1" applyFont="1" applyBorder="1"/>
    <xf numFmtId="3" fontId="6" fillId="0" borderId="53" xfId="0" applyNumberFormat="1" applyFont="1" applyBorder="1" applyAlignment="1">
      <alignment horizontal="center"/>
    </xf>
    <xf numFmtId="3" fontId="8" fillId="0" borderId="53" xfId="0" applyNumberFormat="1" applyFont="1" applyBorder="1" applyAlignment="1">
      <alignment horizontal="center"/>
    </xf>
    <xf numFmtId="164" fontId="8" fillId="0" borderId="53" xfId="0" applyNumberFormat="1" applyFont="1" applyBorder="1" applyAlignment="1">
      <alignment horizontal="center"/>
    </xf>
    <xf numFmtId="3" fontId="1" fillId="0" borderId="53" xfId="1" applyNumberFormat="1" applyFont="1" applyBorder="1" applyAlignment="1">
      <alignment horizontal="left"/>
    </xf>
    <xf numFmtId="3" fontId="1" fillId="0" borderId="53" xfId="1" applyNumberFormat="1" applyFont="1" applyBorder="1" applyAlignment="1">
      <alignment horizontal="center"/>
    </xf>
    <xf numFmtId="3" fontId="1" fillId="0" borderId="53" xfId="1" applyNumberFormat="1" applyFont="1" applyBorder="1" applyAlignment="1">
      <alignment horizontal="right"/>
    </xf>
    <xf numFmtId="49" fontId="1" fillId="2" borderId="5" xfId="0" applyNumberFormat="1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1" fillId="2" borderId="4" xfId="0" applyFont="1" applyFill="1" applyBorder="1" applyAlignment="1"/>
    <xf numFmtId="49" fontId="1" fillId="2" borderId="5" xfId="0" applyNumberFormat="1" applyFont="1" applyFill="1" applyBorder="1" applyAlignment="1">
      <alignment horizontal="right"/>
    </xf>
    <xf numFmtId="0" fontId="1" fillId="2" borderId="6" xfId="0" applyFont="1" applyFill="1" applyBorder="1" applyAlignment="1"/>
    <xf numFmtId="0" fontId="1" fillId="0" borderId="0" xfId="0" applyNumberFormat="1" applyFont="1" applyAlignment="1"/>
    <xf numFmtId="0" fontId="1" fillId="0" borderId="0" xfId="0" applyFont="1" applyAlignment="1"/>
    <xf numFmtId="0" fontId="1" fillId="2" borderId="6" xfId="0" applyFont="1" applyFill="1" applyBorder="1" applyAlignment="1">
      <alignment vertical="center"/>
    </xf>
    <xf numFmtId="0" fontId="1" fillId="2" borderId="1" xfId="0" applyFont="1" applyFill="1" applyBorder="1" applyAlignment="1"/>
    <xf numFmtId="14" fontId="1" fillId="2" borderId="7" xfId="0" applyNumberFormat="1" applyFont="1" applyFill="1" applyBorder="1" applyAlignment="1"/>
    <xf numFmtId="0" fontId="1" fillId="2" borderId="3" xfId="0" applyFont="1" applyFill="1" applyBorder="1" applyAlignment="1"/>
    <xf numFmtId="0" fontId="1" fillId="2" borderId="7" xfId="0" applyFont="1" applyFill="1" applyBorder="1" applyAlignment="1"/>
    <xf numFmtId="0" fontId="1" fillId="2" borderId="7" xfId="0" applyFont="1" applyFill="1" applyBorder="1" applyAlignment="1">
      <alignment horizontal="justify" wrapText="1"/>
    </xf>
    <xf numFmtId="0" fontId="1" fillId="2" borderId="8" xfId="0" applyFont="1" applyFill="1" applyBorder="1" applyAlignment="1"/>
    <xf numFmtId="0" fontId="1" fillId="2" borderId="9" xfId="0" applyFont="1" applyFill="1" applyBorder="1" applyAlignment="1"/>
    <xf numFmtId="0" fontId="1" fillId="2" borderId="10" xfId="0" applyFont="1" applyFill="1" applyBorder="1" applyAlignment="1">
      <alignment horizontal="left"/>
    </xf>
    <xf numFmtId="0" fontId="1" fillId="2" borderId="10" xfId="0" applyFont="1" applyFill="1" applyBorder="1" applyAlignment="1"/>
    <xf numFmtId="49" fontId="10" fillId="5" borderId="11" xfId="0" applyNumberFormat="1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49" fontId="10" fillId="3" borderId="5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/>
    <xf numFmtId="49" fontId="10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49" fontId="10" fillId="3" borderId="13" xfId="0" applyNumberFormat="1" applyFont="1" applyFill="1" applyBorder="1" applyAlignment="1">
      <alignment horizontal="center" vertical="center"/>
    </xf>
    <xf numFmtId="49" fontId="10" fillId="3" borderId="13" xfId="0" applyNumberFormat="1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5" xfId="0" applyFont="1" applyFill="1" applyBorder="1" applyAlignment="1"/>
    <xf numFmtId="0" fontId="1" fillId="2" borderId="16" xfId="0" applyFont="1" applyFill="1" applyBorder="1" applyAlignment="1"/>
    <xf numFmtId="3" fontId="1" fillId="2" borderId="16" xfId="0" applyNumberFormat="1" applyFont="1" applyFill="1" applyBorder="1" applyAlignment="1"/>
    <xf numFmtId="49" fontId="10" fillId="3" borderId="11" xfId="0" applyNumberFormat="1" applyFont="1" applyFill="1" applyBorder="1" applyAlignment="1">
      <alignment horizontal="center" vertical="center"/>
    </xf>
    <xf numFmtId="49" fontId="10" fillId="3" borderId="11" xfId="0" applyNumberFormat="1" applyFont="1" applyFill="1" applyBorder="1" applyAlignment="1">
      <alignment horizontal="center" vertical="center" wrapText="1"/>
    </xf>
    <xf numFmtId="0" fontId="1" fillId="0" borderId="20" xfId="0" applyNumberFormat="1" applyFont="1" applyBorder="1" applyAlignment="1"/>
    <xf numFmtId="0" fontId="1" fillId="2" borderId="16" xfId="0" applyFont="1" applyFill="1" applyBorder="1" applyAlignment="1">
      <alignment horizontal="center"/>
    </xf>
    <xf numFmtId="49" fontId="2" fillId="3" borderId="17" xfId="0" applyNumberFormat="1" applyFont="1" applyFill="1" applyBorder="1" applyAlignment="1">
      <alignment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vertical="center"/>
    </xf>
    <xf numFmtId="3" fontId="2" fillId="3" borderId="17" xfId="0" applyNumberFormat="1" applyFont="1" applyFill="1" applyBorder="1" applyAlignment="1">
      <alignment vertical="center"/>
    </xf>
    <xf numFmtId="0" fontId="1" fillId="2" borderId="23" xfId="0" applyFont="1" applyFill="1" applyBorder="1" applyAlignment="1"/>
    <xf numFmtId="3" fontId="1" fillId="2" borderId="23" xfId="0" applyNumberFormat="1" applyFont="1" applyFill="1" applyBorder="1" applyAlignment="1"/>
    <xf numFmtId="0" fontId="1" fillId="2" borderId="22" xfId="0" applyFont="1" applyFill="1" applyBorder="1" applyAlignment="1"/>
    <xf numFmtId="49" fontId="10" fillId="5" borderId="24" xfId="0" applyNumberFormat="1" applyFont="1" applyFill="1" applyBorder="1" applyAlignment="1">
      <alignment vertical="center"/>
    </xf>
    <xf numFmtId="0" fontId="10" fillId="5" borderId="25" xfId="0" applyFont="1" applyFill="1" applyBorder="1" applyAlignment="1">
      <alignment vertical="center"/>
    </xf>
    <xf numFmtId="165" fontId="10" fillId="5" borderId="26" xfId="0" applyNumberFormat="1" applyFont="1" applyFill="1" applyBorder="1" applyAlignment="1">
      <alignment vertical="center"/>
    </xf>
    <xf numFmtId="49" fontId="10" fillId="3" borderId="27" xfId="0" applyNumberFormat="1" applyFont="1" applyFill="1" applyBorder="1" applyAlignment="1">
      <alignment vertical="center"/>
    </xf>
    <xf numFmtId="0" fontId="10" fillId="3" borderId="13" xfId="0" applyFont="1" applyFill="1" applyBorder="1" applyAlignment="1">
      <alignment vertical="center"/>
    </xf>
    <xf numFmtId="165" fontId="10" fillId="3" borderId="28" xfId="0" applyNumberFormat="1" applyFont="1" applyFill="1" applyBorder="1" applyAlignment="1">
      <alignment vertical="center"/>
    </xf>
    <xf numFmtId="49" fontId="10" fillId="5" borderId="27" xfId="0" applyNumberFormat="1" applyFont="1" applyFill="1" applyBorder="1" applyAlignment="1">
      <alignment vertical="center"/>
    </xf>
    <xf numFmtId="0" fontId="10" fillId="5" borderId="13" xfId="0" applyFont="1" applyFill="1" applyBorder="1" applyAlignment="1">
      <alignment vertical="center"/>
    </xf>
    <xf numFmtId="165" fontId="10" fillId="5" borderId="28" xfId="0" applyNumberFormat="1" applyFont="1" applyFill="1" applyBorder="1" applyAlignment="1">
      <alignment vertical="center"/>
    </xf>
    <xf numFmtId="49" fontId="10" fillId="5" borderId="29" xfId="0" applyNumberFormat="1" applyFont="1" applyFill="1" applyBorder="1" applyAlignment="1">
      <alignment vertical="center"/>
    </xf>
    <xf numFmtId="0" fontId="10" fillId="5" borderId="30" xfId="0" applyFont="1" applyFill="1" applyBorder="1" applyAlignment="1">
      <alignment vertical="center"/>
    </xf>
    <xf numFmtId="49" fontId="1" fillId="2" borderId="20" xfId="0" applyNumberFormat="1" applyFont="1" applyFill="1" applyBorder="1" applyAlignment="1">
      <alignment vertical="center"/>
    </xf>
    <xf numFmtId="0" fontId="10" fillId="2" borderId="20" xfId="0" applyFont="1" applyFill="1" applyBorder="1" applyAlignment="1">
      <alignment vertical="center"/>
    </xf>
    <xf numFmtId="165" fontId="10" fillId="2" borderId="20" xfId="0" applyNumberFormat="1" applyFont="1" applyFill="1" applyBorder="1" applyAlignment="1">
      <alignment vertical="center"/>
    </xf>
    <xf numFmtId="0" fontId="1" fillId="2" borderId="20" xfId="0" applyFont="1" applyFill="1" applyBorder="1" applyAlignment="1">
      <alignment vertical="center"/>
    </xf>
    <xf numFmtId="49" fontId="3" fillId="2" borderId="41" xfId="0" applyNumberFormat="1" applyFont="1" applyFill="1" applyBorder="1" applyAlignment="1">
      <alignment vertical="center"/>
    </xf>
    <xf numFmtId="0" fontId="1" fillId="2" borderId="42" xfId="0" applyFont="1" applyFill="1" applyBorder="1" applyAlignment="1"/>
    <xf numFmtId="0" fontId="1" fillId="2" borderId="43" xfId="0" applyFont="1" applyFill="1" applyBorder="1" applyAlignment="1"/>
    <xf numFmtId="49" fontId="1" fillId="2" borderId="44" xfId="0" applyNumberFormat="1" applyFont="1" applyFill="1" applyBorder="1" applyAlignment="1">
      <alignment vertical="center"/>
    </xf>
    <xf numFmtId="0" fontId="1" fillId="2" borderId="20" xfId="0" applyFont="1" applyFill="1" applyBorder="1" applyAlignment="1"/>
    <xf numFmtId="0" fontId="1" fillId="2" borderId="45" xfId="0" applyFont="1" applyFill="1" applyBorder="1" applyAlignment="1"/>
    <xf numFmtId="49" fontId="1" fillId="2" borderId="46" xfId="0" applyNumberFormat="1" applyFont="1" applyFill="1" applyBorder="1" applyAlignment="1">
      <alignment vertical="center"/>
    </xf>
    <xf numFmtId="0" fontId="1" fillId="2" borderId="47" xfId="0" applyFont="1" applyFill="1" applyBorder="1" applyAlignment="1"/>
    <xf numFmtId="0" fontId="1" fillId="2" borderId="48" xfId="0" applyFont="1" applyFill="1" applyBorder="1" applyAlignment="1"/>
    <xf numFmtId="0" fontId="1" fillId="8" borderId="40" xfId="0" applyFont="1" applyFill="1" applyBorder="1" applyAlignment="1"/>
    <xf numFmtId="0" fontId="1" fillId="6" borderId="20" xfId="0" applyFont="1" applyFill="1" applyBorder="1" applyAlignment="1"/>
    <xf numFmtId="49" fontId="3" fillId="7" borderId="31" xfId="0" applyNumberFormat="1" applyFont="1" applyFill="1" applyBorder="1" applyAlignment="1">
      <alignment vertical="center"/>
    </xf>
    <xf numFmtId="49" fontId="3" fillId="7" borderId="21" xfId="0" applyNumberFormat="1" applyFont="1" applyFill="1" applyBorder="1" applyAlignment="1">
      <alignment vertical="center"/>
    </xf>
    <xf numFmtId="49" fontId="1" fillId="7" borderId="32" xfId="0" applyNumberFormat="1" applyFont="1" applyFill="1" applyBorder="1" applyAlignment="1"/>
    <xf numFmtId="49" fontId="3" fillId="2" borderId="33" xfId="0" applyNumberFormat="1" applyFont="1" applyFill="1" applyBorder="1" applyAlignment="1">
      <alignment vertical="center"/>
    </xf>
    <xf numFmtId="3" fontId="3" fillId="2" borderId="5" xfId="0" applyNumberFormat="1" applyFont="1" applyFill="1" applyBorder="1" applyAlignment="1">
      <alignment vertical="center"/>
    </xf>
    <xf numFmtId="9" fontId="1" fillId="2" borderId="34" xfId="0" applyNumberFormat="1" applyFont="1" applyFill="1" applyBorder="1" applyAlignment="1"/>
    <xf numFmtId="0" fontId="3" fillId="2" borderId="5" xfId="0" applyNumberFormat="1" applyFont="1" applyFill="1" applyBorder="1" applyAlignment="1">
      <alignment vertical="center"/>
    </xf>
    <xf numFmtId="166" fontId="3" fillId="2" borderId="5" xfId="0" applyNumberFormat="1" applyFont="1" applyFill="1" applyBorder="1" applyAlignment="1">
      <alignment vertical="center"/>
    </xf>
    <xf numFmtId="0" fontId="10" fillId="6" borderId="20" xfId="0" applyFont="1" applyFill="1" applyBorder="1" applyAlignment="1">
      <alignment vertical="center"/>
    </xf>
    <xf numFmtId="49" fontId="3" fillId="7" borderId="35" xfId="0" applyNumberFormat="1" applyFont="1" applyFill="1" applyBorder="1" applyAlignment="1">
      <alignment vertical="center"/>
    </xf>
    <xf numFmtId="166" fontId="3" fillId="7" borderId="36" xfId="0" applyNumberFormat="1" applyFont="1" applyFill="1" applyBorder="1" applyAlignment="1">
      <alignment vertical="center"/>
    </xf>
    <xf numFmtId="9" fontId="3" fillId="7" borderId="37" xfId="0" applyNumberFormat="1" applyFont="1" applyFill="1" applyBorder="1" applyAlignment="1">
      <alignment vertical="center"/>
    </xf>
    <xf numFmtId="0" fontId="1" fillId="2" borderId="18" xfId="0" applyFont="1" applyFill="1" applyBorder="1" applyAlignment="1"/>
    <xf numFmtId="0" fontId="10" fillId="8" borderId="19" xfId="0" applyFont="1" applyFill="1" applyBorder="1" applyAlignment="1">
      <alignment vertical="center"/>
    </xf>
    <xf numFmtId="49" fontId="4" fillId="8" borderId="20" xfId="0" applyNumberFormat="1" applyFont="1" applyFill="1" applyBorder="1" applyAlignment="1">
      <alignment vertical="center"/>
    </xf>
    <xf numFmtId="0" fontId="10" fillId="8" borderId="20" xfId="0" applyFont="1" applyFill="1" applyBorder="1" applyAlignment="1">
      <alignment vertical="center"/>
    </xf>
    <xf numFmtId="0" fontId="10" fillId="8" borderId="49" xfId="0" applyFont="1" applyFill="1" applyBorder="1" applyAlignment="1">
      <alignment vertical="center"/>
    </xf>
    <xf numFmtId="0" fontId="10" fillId="6" borderId="19" xfId="0" applyFont="1" applyFill="1" applyBorder="1" applyAlignment="1">
      <alignment vertical="center"/>
    </xf>
    <xf numFmtId="49" fontId="3" fillId="7" borderId="50" xfId="0" applyNumberFormat="1" applyFont="1" applyFill="1" applyBorder="1" applyAlignment="1">
      <alignment vertical="center"/>
    </xf>
    <xf numFmtId="0" fontId="3" fillId="6" borderId="20" xfId="0" applyFont="1" applyFill="1" applyBorder="1" applyAlignment="1">
      <alignment vertical="center"/>
    </xf>
    <xf numFmtId="165" fontId="3" fillId="2" borderId="20" xfId="0" applyNumberFormat="1" applyFont="1" applyFill="1" applyBorder="1" applyAlignment="1">
      <alignment vertical="center"/>
    </xf>
    <xf numFmtId="166" fontId="3" fillId="7" borderId="37" xfId="0" applyNumberFormat="1" applyFont="1" applyFill="1" applyBorder="1" applyAlignment="1">
      <alignment vertical="center"/>
    </xf>
    <xf numFmtId="3" fontId="3" fillId="7" borderId="51" xfId="0" applyNumberFormat="1" applyFont="1" applyFill="1" applyBorder="1" applyAlignment="1">
      <alignment vertical="center"/>
    </xf>
    <xf numFmtId="3" fontId="3" fillId="7" borderId="52" xfId="0" applyNumberFormat="1" applyFont="1" applyFill="1" applyBorder="1" applyAlignment="1">
      <alignment vertical="center"/>
    </xf>
    <xf numFmtId="3" fontId="1" fillId="2" borderId="5" xfId="0" applyNumberFormat="1" applyFont="1" applyFill="1" applyBorder="1" applyAlignment="1">
      <alignment vertical="center"/>
    </xf>
    <xf numFmtId="164" fontId="1" fillId="0" borderId="53" xfId="1" applyNumberFormat="1" applyFont="1" applyBorder="1" applyAlignment="1">
      <alignment horizontal="right"/>
    </xf>
    <xf numFmtId="0" fontId="2" fillId="3" borderId="13" xfId="0" applyFont="1" applyFill="1" applyBorder="1" applyAlignment="1">
      <alignment horizontal="right" vertical="center"/>
    </xf>
    <xf numFmtId="3" fontId="2" fillId="3" borderId="13" xfId="0" applyNumberFormat="1" applyFont="1" applyFill="1" applyBorder="1" applyAlignment="1">
      <alignment horizontal="right" vertical="center"/>
    </xf>
    <xf numFmtId="0" fontId="1" fillId="2" borderId="5" xfId="0" applyNumberFormat="1" applyFont="1" applyFill="1" applyBorder="1" applyAlignment="1">
      <alignment horizontal="right"/>
    </xf>
    <xf numFmtId="3" fontId="1" fillId="2" borderId="5" xfId="0" applyNumberFormat="1" applyFont="1" applyFill="1" applyBorder="1" applyAlignment="1">
      <alignment horizontal="right"/>
    </xf>
    <xf numFmtId="0" fontId="1" fillId="2" borderId="5" xfId="0" applyFont="1" applyFill="1" applyBorder="1" applyAlignment="1">
      <alignment horizontal="right"/>
    </xf>
    <xf numFmtId="3" fontId="7" fillId="0" borderId="53" xfId="0" applyNumberFormat="1" applyFont="1" applyFill="1" applyBorder="1" applyAlignment="1">
      <alignment horizontal="right"/>
    </xf>
    <xf numFmtId="3" fontId="6" fillId="0" borderId="53" xfId="0" applyNumberFormat="1" applyFont="1" applyFill="1" applyBorder="1" applyAlignment="1">
      <alignment horizontal="right"/>
    </xf>
    <xf numFmtId="3" fontId="8" fillId="0" borderId="53" xfId="0" applyNumberFormat="1" applyFont="1" applyBorder="1" applyAlignment="1">
      <alignment horizontal="right"/>
    </xf>
    <xf numFmtId="3" fontId="6" fillId="0" borderId="53" xfId="0" applyNumberFormat="1" applyFont="1" applyBorder="1" applyAlignment="1">
      <alignment horizontal="right"/>
    </xf>
    <xf numFmtId="165" fontId="10" fillId="5" borderId="30" xfId="0" applyNumberFormat="1" applyFont="1" applyFill="1" applyBorder="1" applyAlignment="1">
      <alignment vertical="center"/>
    </xf>
    <xf numFmtId="49" fontId="1" fillId="2" borderId="54" xfId="0" applyNumberFormat="1" applyFont="1" applyFill="1" applyBorder="1" applyAlignment="1">
      <alignment horizontal="left"/>
    </xf>
    <xf numFmtId="49" fontId="1" fillId="2" borderId="54" xfId="0" applyNumberFormat="1" applyFont="1" applyFill="1" applyBorder="1" applyAlignment="1">
      <alignment horizontal="left" vertical="center" wrapText="1"/>
    </xf>
    <xf numFmtId="49" fontId="1" fillId="2" borderId="54" xfId="0" applyNumberFormat="1" applyFont="1" applyFill="1" applyBorder="1" applyAlignment="1">
      <alignment horizontal="left" vertical="center"/>
    </xf>
    <xf numFmtId="14" fontId="1" fillId="2" borderId="54" xfId="0" applyNumberFormat="1" applyFont="1" applyFill="1" applyBorder="1" applyAlignment="1">
      <alignment horizontal="left" vertical="center"/>
    </xf>
    <xf numFmtId="0" fontId="0" fillId="2" borderId="55" xfId="0" applyFont="1" applyFill="1" applyBorder="1" applyAlignment="1"/>
    <xf numFmtId="0" fontId="1" fillId="2" borderId="56" xfId="0" applyFont="1" applyFill="1" applyBorder="1" applyAlignment="1">
      <alignment wrapText="1"/>
    </xf>
    <xf numFmtId="49" fontId="10" fillId="3" borderId="57" xfId="0" applyNumberFormat="1" applyFont="1" applyFill="1" applyBorder="1" applyAlignment="1">
      <alignment vertical="center" wrapText="1"/>
    </xf>
    <xf numFmtId="49" fontId="1" fillId="2" borderId="57" xfId="0" applyNumberFormat="1" applyFont="1" applyFill="1" applyBorder="1" applyAlignment="1">
      <alignment vertical="center" wrapText="1"/>
    </xf>
    <xf numFmtId="49" fontId="4" fillId="8" borderId="38" xfId="0" applyNumberFormat="1" applyFont="1" applyFill="1" applyBorder="1" applyAlignment="1">
      <alignment vertical="center"/>
    </xf>
    <xf numFmtId="0" fontId="3" fillId="8" borderId="39" xfId="0" applyFont="1" applyFill="1" applyBorder="1" applyAlignment="1">
      <alignment vertical="center"/>
    </xf>
    <xf numFmtId="49" fontId="1" fillId="2" borderId="5" xfId="0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49" fontId="2" fillId="3" borderId="5" xfId="0" applyNumberFormat="1" applyFont="1" applyFill="1" applyBorder="1" applyAlignment="1">
      <alignment wrapText="1"/>
    </xf>
    <xf numFmtId="0" fontId="2" fillId="4" borderId="5" xfId="0" applyFont="1" applyFill="1" applyBorder="1" applyAlignment="1">
      <alignment wrapText="1"/>
    </xf>
    <xf numFmtId="49" fontId="1" fillId="2" borderId="5" xfId="0" applyNumberFormat="1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49" fontId="11" fillId="3" borderId="5" xfId="0" applyNumberFormat="1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241300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7"/>
  <sheetViews>
    <sheetView showGridLines="0" tabSelected="1" workbookViewId="0">
      <selection activeCell="G12" sqref="G12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4.42578125" style="1" customWidth="1"/>
    <col min="3" max="3" width="19.42578125" style="1" customWidth="1"/>
    <col min="4" max="4" width="11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255" ht="15" customHeight="1" x14ac:dyDescent="0.25">
      <c r="A1" s="2"/>
      <c r="B1" s="2"/>
      <c r="C1" s="2"/>
      <c r="D1" s="2"/>
      <c r="E1" s="2"/>
      <c r="F1" s="2"/>
      <c r="G1" s="2"/>
    </row>
    <row r="2" spans="1:255" ht="15" customHeight="1" x14ac:dyDescent="0.25">
      <c r="A2" s="2"/>
      <c r="B2" s="2"/>
      <c r="C2" s="2"/>
      <c r="D2" s="2"/>
      <c r="E2" s="2"/>
      <c r="F2" s="2"/>
      <c r="G2" s="2"/>
    </row>
    <row r="3" spans="1:255" ht="15" customHeight="1" x14ac:dyDescent="0.25">
      <c r="A3" s="2"/>
      <c r="B3" s="2"/>
      <c r="C3" s="2"/>
      <c r="D3" s="2"/>
      <c r="E3" s="2"/>
      <c r="F3" s="2"/>
      <c r="G3" s="2"/>
    </row>
    <row r="4" spans="1:255" ht="15" customHeight="1" x14ac:dyDescent="0.25">
      <c r="A4" s="2"/>
      <c r="B4" s="2"/>
      <c r="C4" s="2"/>
      <c r="D4" s="2"/>
      <c r="E4" s="2"/>
      <c r="F4" s="2"/>
      <c r="G4" s="2"/>
    </row>
    <row r="5" spans="1:255" ht="15" customHeight="1" x14ac:dyDescent="0.25">
      <c r="A5" s="2"/>
      <c r="B5" s="2"/>
      <c r="C5" s="2"/>
      <c r="D5" s="2"/>
      <c r="E5" s="2"/>
      <c r="F5" s="2"/>
      <c r="G5" s="2"/>
    </row>
    <row r="6" spans="1:255" ht="15" customHeight="1" x14ac:dyDescent="0.25">
      <c r="A6" s="2"/>
      <c r="B6" s="2"/>
      <c r="C6" s="2"/>
      <c r="D6" s="2"/>
      <c r="E6" s="2"/>
      <c r="F6" s="2"/>
      <c r="G6" s="2"/>
    </row>
    <row r="7" spans="1:255" ht="15" customHeight="1" x14ac:dyDescent="0.25">
      <c r="A7" s="2"/>
      <c r="B7" s="2"/>
      <c r="C7" s="2"/>
      <c r="D7" s="2"/>
      <c r="E7" s="2"/>
      <c r="F7" s="2"/>
      <c r="G7" s="2"/>
    </row>
    <row r="8" spans="1:255" ht="15" customHeight="1" x14ac:dyDescent="0.25">
      <c r="A8" s="2"/>
      <c r="B8" s="145"/>
      <c r="C8" s="3"/>
      <c r="D8" s="2"/>
      <c r="E8" s="3"/>
      <c r="F8" s="3"/>
      <c r="G8" s="3"/>
    </row>
    <row r="9" spans="1:255" s="41" customFormat="1" ht="12.75" customHeight="1" x14ac:dyDescent="0.25">
      <c r="A9" s="78"/>
      <c r="B9" s="147" t="s">
        <v>0</v>
      </c>
      <c r="C9" s="141" t="s">
        <v>63</v>
      </c>
      <c r="D9" s="39"/>
      <c r="E9" s="153" t="s">
        <v>89</v>
      </c>
      <c r="F9" s="154"/>
      <c r="G9" s="17">
        <v>1000</v>
      </c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  <c r="IO9" s="40"/>
      <c r="IP9" s="40"/>
      <c r="IQ9" s="40"/>
      <c r="IR9" s="40"/>
      <c r="IS9" s="40"/>
      <c r="IT9" s="40"/>
      <c r="IU9" s="40"/>
    </row>
    <row r="10" spans="1:255" s="41" customFormat="1" ht="39.75" customHeight="1" x14ac:dyDescent="0.25">
      <c r="A10" s="78"/>
      <c r="B10" s="148" t="s">
        <v>1</v>
      </c>
      <c r="C10" s="142" t="s">
        <v>64</v>
      </c>
      <c r="D10" s="42"/>
      <c r="E10" s="151" t="s">
        <v>2</v>
      </c>
      <c r="F10" s="152"/>
      <c r="G10" s="22" t="s">
        <v>92</v>
      </c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  <c r="IO10" s="40"/>
      <c r="IP10" s="40"/>
      <c r="IQ10" s="40"/>
      <c r="IR10" s="40"/>
      <c r="IS10" s="40"/>
      <c r="IT10" s="40"/>
      <c r="IU10" s="40"/>
    </row>
    <row r="11" spans="1:255" s="41" customFormat="1" ht="12.75" customHeight="1" x14ac:dyDescent="0.25">
      <c r="A11" s="78"/>
      <c r="B11" s="148" t="s">
        <v>3</v>
      </c>
      <c r="C11" s="143" t="s">
        <v>4</v>
      </c>
      <c r="D11" s="42"/>
      <c r="E11" s="151" t="s">
        <v>80</v>
      </c>
      <c r="F11" s="152"/>
      <c r="G11" s="129">
        <v>1800</v>
      </c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0"/>
      <c r="IP11" s="40"/>
      <c r="IQ11" s="40"/>
      <c r="IR11" s="40"/>
      <c r="IS11" s="40"/>
      <c r="IT11" s="40"/>
      <c r="IU11" s="40"/>
    </row>
    <row r="12" spans="1:255" s="41" customFormat="1" ht="12.75" customHeight="1" x14ac:dyDescent="0.25">
      <c r="A12" s="78"/>
      <c r="B12" s="148" t="s">
        <v>5</v>
      </c>
      <c r="C12" s="142" t="s">
        <v>58</v>
      </c>
      <c r="D12" s="42"/>
      <c r="E12" s="34" t="s">
        <v>6</v>
      </c>
      <c r="F12" s="35"/>
      <c r="G12" s="24">
        <f>(G9*G11)</f>
        <v>1800000</v>
      </c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  <c r="IS12" s="40"/>
      <c r="IT12" s="40"/>
      <c r="IU12" s="40"/>
    </row>
    <row r="13" spans="1:255" s="41" customFormat="1" ht="12.75" customHeight="1" x14ac:dyDescent="0.25">
      <c r="A13" s="78"/>
      <c r="B13" s="148" t="s">
        <v>7</v>
      </c>
      <c r="C13" s="143" t="s">
        <v>91</v>
      </c>
      <c r="D13" s="42"/>
      <c r="E13" s="151" t="s">
        <v>8</v>
      </c>
      <c r="F13" s="152"/>
      <c r="G13" s="22" t="s">
        <v>85</v>
      </c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  <c r="IP13" s="40"/>
      <c r="IQ13" s="40"/>
      <c r="IR13" s="40"/>
      <c r="IS13" s="40"/>
      <c r="IT13" s="40"/>
      <c r="IU13" s="40"/>
    </row>
    <row r="14" spans="1:255" s="41" customFormat="1" ht="12.75" customHeight="1" x14ac:dyDescent="0.25">
      <c r="A14" s="78"/>
      <c r="B14" s="148" t="s">
        <v>9</v>
      </c>
      <c r="C14" s="143" t="s">
        <v>91</v>
      </c>
      <c r="D14" s="42"/>
      <c r="E14" s="151" t="s">
        <v>10</v>
      </c>
      <c r="F14" s="152"/>
      <c r="G14" s="22" t="s">
        <v>86</v>
      </c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  <c r="IR14" s="40"/>
      <c r="IS14" s="40"/>
      <c r="IT14" s="40"/>
      <c r="IU14" s="40"/>
    </row>
    <row r="15" spans="1:255" s="41" customFormat="1" ht="12.75" customHeight="1" x14ac:dyDescent="0.25">
      <c r="A15" s="78"/>
      <c r="B15" s="148" t="s">
        <v>11</v>
      </c>
      <c r="C15" s="144">
        <v>44986</v>
      </c>
      <c r="D15" s="42"/>
      <c r="E15" s="155" t="s">
        <v>12</v>
      </c>
      <c r="F15" s="156"/>
      <c r="G15" s="23" t="s">
        <v>59</v>
      </c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  <c r="IR15" s="40"/>
      <c r="IS15" s="40"/>
      <c r="IT15" s="40"/>
      <c r="IU15" s="40"/>
    </row>
    <row r="16" spans="1:255" s="41" customFormat="1" ht="12" customHeight="1" x14ac:dyDescent="0.25">
      <c r="A16" s="43"/>
      <c r="B16" s="146"/>
      <c r="C16" s="44"/>
      <c r="D16" s="45"/>
      <c r="E16" s="46"/>
      <c r="F16" s="46"/>
      <c r="G16" s="47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  <c r="IN16" s="40"/>
      <c r="IO16" s="40"/>
      <c r="IP16" s="40"/>
      <c r="IQ16" s="40"/>
      <c r="IR16" s="40"/>
      <c r="IS16" s="40"/>
      <c r="IT16" s="40"/>
      <c r="IU16" s="40"/>
    </row>
    <row r="17" spans="1:255" s="41" customFormat="1" ht="12" customHeight="1" x14ac:dyDescent="0.25">
      <c r="A17" s="48"/>
      <c r="B17" s="157" t="s">
        <v>13</v>
      </c>
      <c r="C17" s="158"/>
      <c r="D17" s="158"/>
      <c r="E17" s="158"/>
      <c r="F17" s="158"/>
      <c r="G17" s="158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  <c r="IL17" s="40"/>
      <c r="IM17" s="40"/>
      <c r="IN17" s="40"/>
      <c r="IO17" s="40"/>
      <c r="IP17" s="40"/>
      <c r="IQ17" s="40"/>
      <c r="IR17" s="40"/>
      <c r="IS17" s="40"/>
      <c r="IT17" s="40"/>
      <c r="IU17" s="40"/>
    </row>
    <row r="18" spans="1:255" s="41" customFormat="1" ht="12" customHeight="1" x14ac:dyDescent="0.25">
      <c r="A18" s="43"/>
      <c r="B18" s="49"/>
      <c r="C18" s="50"/>
      <c r="D18" s="50"/>
      <c r="E18" s="50"/>
      <c r="F18" s="51"/>
      <c r="G18" s="51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40"/>
      <c r="IN18" s="40"/>
      <c r="IO18" s="40"/>
      <c r="IP18" s="40"/>
      <c r="IQ18" s="40"/>
      <c r="IR18" s="40"/>
      <c r="IS18" s="40"/>
      <c r="IT18" s="40"/>
      <c r="IU18" s="40"/>
    </row>
    <row r="19" spans="1:255" s="41" customFormat="1" ht="12" customHeight="1" x14ac:dyDescent="0.25">
      <c r="A19" s="37"/>
      <c r="B19" s="52" t="s">
        <v>14</v>
      </c>
      <c r="C19" s="53"/>
      <c r="D19" s="54"/>
      <c r="E19" s="54"/>
      <c r="F19" s="54"/>
      <c r="G19" s="54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  <c r="IL19" s="40"/>
      <c r="IM19" s="40"/>
      <c r="IN19" s="40"/>
      <c r="IO19" s="40"/>
      <c r="IP19" s="40"/>
      <c r="IQ19" s="40"/>
      <c r="IR19" s="40"/>
      <c r="IS19" s="40"/>
      <c r="IT19" s="40"/>
      <c r="IU19" s="40"/>
    </row>
    <row r="20" spans="1:255" s="41" customFormat="1" ht="24" customHeight="1" x14ac:dyDescent="0.25">
      <c r="A20" s="48"/>
      <c r="B20" s="55" t="s">
        <v>15</v>
      </c>
      <c r="C20" s="55" t="s">
        <v>16</v>
      </c>
      <c r="D20" s="55" t="s">
        <v>17</v>
      </c>
      <c r="E20" s="55" t="s">
        <v>18</v>
      </c>
      <c r="F20" s="55" t="s">
        <v>19</v>
      </c>
      <c r="G20" s="55" t="s">
        <v>20</v>
      </c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  <c r="IJ20" s="40"/>
      <c r="IK20" s="40"/>
      <c r="IL20" s="40"/>
      <c r="IM20" s="40"/>
      <c r="IN20" s="40"/>
      <c r="IO20" s="40"/>
      <c r="IP20" s="40"/>
      <c r="IQ20" s="40"/>
      <c r="IR20" s="40"/>
      <c r="IS20" s="40"/>
      <c r="IT20" s="40"/>
      <c r="IU20" s="40"/>
    </row>
    <row r="21" spans="1:255" s="41" customFormat="1" ht="12.75" customHeight="1" x14ac:dyDescent="0.25">
      <c r="A21" s="48"/>
      <c r="B21" s="21"/>
      <c r="C21" s="6"/>
      <c r="D21" s="30"/>
      <c r="E21" s="29"/>
      <c r="F21" s="5"/>
      <c r="G21" s="5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  <c r="IL21" s="40"/>
      <c r="IM21" s="40"/>
      <c r="IN21" s="40"/>
      <c r="IO21" s="40"/>
      <c r="IP21" s="40"/>
      <c r="IQ21" s="40"/>
      <c r="IR21" s="40"/>
      <c r="IS21" s="40"/>
      <c r="IT21" s="40"/>
      <c r="IU21" s="40"/>
    </row>
    <row r="22" spans="1:255" s="41" customFormat="1" ht="12.75" customHeight="1" x14ac:dyDescent="0.25">
      <c r="A22" s="48"/>
      <c r="B22" s="7" t="s">
        <v>21</v>
      </c>
      <c r="C22" s="8"/>
      <c r="D22" s="8"/>
      <c r="E22" s="8"/>
      <c r="F22" s="9"/>
      <c r="G22" s="10">
        <f>SUM(G21:G21)</f>
        <v>0</v>
      </c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  <c r="IF22" s="40"/>
      <c r="IG22" s="40"/>
      <c r="IH22" s="40"/>
      <c r="II22" s="40"/>
      <c r="IJ22" s="40"/>
      <c r="IK22" s="40"/>
      <c r="IL22" s="40"/>
      <c r="IM22" s="40"/>
      <c r="IN22" s="40"/>
      <c r="IO22" s="40"/>
      <c r="IP22" s="40"/>
      <c r="IQ22" s="40"/>
      <c r="IR22" s="40"/>
      <c r="IS22" s="40"/>
      <c r="IT22" s="40"/>
      <c r="IU22" s="40"/>
    </row>
    <row r="23" spans="1:255" s="41" customFormat="1" ht="12" customHeight="1" x14ac:dyDescent="0.25">
      <c r="A23" s="43"/>
      <c r="B23" s="49"/>
      <c r="C23" s="51"/>
      <c r="D23" s="51"/>
      <c r="E23" s="51"/>
      <c r="F23" s="56"/>
      <c r="G23" s="56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0"/>
      <c r="IC23" s="40"/>
      <c r="ID23" s="40"/>
      <c r="IE23" s="40"/>
      <c r="IF23" s="40"/>
      <c r="IG23" s="40"/>
      <c r="IH23" s="40"/>
      <c r="II23" s="40"/>
      <c r="IJ23" s="40"/>
      <c r="IK23" s="40"/>
      <c r="IL23" s="40"/>
      <c r="IM23" s="40"/>
      <c r="IN23" s="40"/>
      <c r="IO23" s="40"/>
      <c r="IP23" s="40"/>
      <c r="IQ23" s="40"/>
      <c r="IR23" s="40"/>
      <c r="IS23" s="40"/>
      <c r="IT23" s="40"/>
      <c r="IU23" s="40"/>
    </row>
    <row r="24" spans="1:255" s="41" customFormat="1" ht="12" customHeight="1" x14ac:dyDescent="0.25">
      <c r="A24" s="37"/>
      <c r="B24" s="57" t="s">
        <v>22</v>
      </c>
      <c r="C24" s="58"/>
      <c r="D24" s="59"/>
      <c r="E24" s="59"/>
      <c r="F24" s="60"/>
      <c r="G24" s="6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  <c r="IP24" s="40"/>
      <c r="IQ24" s="40"/>
      <c r="IR24" s="40"/>
      <c r="IS24" s="40"/>
      <c r="IT24" s="40"/>
      <c r="IU24" s="40"/>
    </row>
    <row r="25" spans="1:255" s="41" customFormat="1" ht="24" customHeight="1" x14ac:dyDescent="0.25">
      <c r="A25" s="37"/>
      <c r="B25" s="61" t="s">
        <v>15</v>
      </c>
      <c r="C25" s="62" t="s">
        <v>16</v>
      </c>
      <c r="D25" s="62" t="s">
        <v>17</v>
      </c>
      <c r="E25" s="61" t="s">
        <v>18</v>
      </c>
      <c r="F25" s="62" t="s">
        <v>19</v>
      </c>
      <c r="G25" s="61" t="s">
        <v>20</v>
      </c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40"/>
      <c r="IN25" s="40"/>
      <c r="IO25" s="40"/>
      <c r="IP25" s="40"/>
      <c r="IQ25" s="40"/>
      <c r="IR25" s="40"/>
      <c r="IS25" s="40"/>
      <c r="IT25" s="40"/>
      <c r="IU25" s="40"/>
    </row>
    <row r="26" spans="1:255" s="41" customFormat="1" ht="12" customHeight="1" x14ac:dyDescent="0.25">
      <c r="A26" s="37"/>
      <c r="B26" s="63"/>
      <c r="C26" s="64"/>
      <c r="D26" s="64"/>
      <c r="E26" s="64"/>
      <c r="F26" s="63"/>
      <c r="G26" s="63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  <c r="IL26" s="40"/>
      <c r="IM26" s="40"/>
      <c r="IN26" s="40"/>
      <c r="IO26" s="40"/>
      <c r="IP26" s="40"/>
      <c r="IQ26" s="40"/>
      <c r="IR26" s="40"/>
      <c r="IS26" s="40"/>
      <c r="IT26" s="40"/>
      <c r="IU26" s="40"/>
    </row>
    <row r="27" spans="1:255" s="41" customFormat="1" ht="12" customHeight="1" x14ac:dyDescent="0.25">
      <c r="A27" s="37"/>
      <c r="B27" s="11" t="s">
        <v>23</v>
      </c>
      <c r="C27" s="12"/>
      <c r="D27" s="12"/>
      <c r="E27" s="12"/>
      <c r="F27" s="13"/>
      <c r="G27" s="13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0"/>
      <c r="ES27" s="40"/>
      <c r="ET27" s="40"/>
      <c r="EU27" s="40"/>
      <c r="EV27" s="40"/>
      <c r="EW27" s="40"/>
      <c r="EX27" s="40"/>
      <c r="EY27" s="40"/>
      <c r="EZ27" s="40"/>
      <c r="FA27" s="40"/>
      <c r="FB27" s="40"/>
      <c r="FC27" s="40"/>
      <c r="FD27" s="40"/>
      <c r="FE27" s="40"/>
      <c r="FF27" s="40"/>
      <c r="FG27" s="40"/>
      <c r="FH27" s="40"/>
      <c r="FI27" s="40"/>
      <c r="FJ27" s="40"/>
      <c r="FK27" s="40"/>
      <c r="FL27" s="40"/>
      <c r="FM27" s="40"/>
      <c r="FN27" s="40"/>
      <c r="FO27" s="40"/>
      <c r="FP27" s="40"/>
      <c r="FQ27" s="40"/>
      <c r="FR27" s="40"/>
      <c r="FS27" s="40"/>
      <c r="FT27" s="40"/>
      <c r="FU27" s="40"/>
      <c r="FV27" s="40"/>
      <c r="FW27" s="40"/>
      <c r="FX27" s="40"/>
      <c r="FY27" s="40"/>
      <c r="FZ27" s="40"/>
      <c r="GA27" s="40"/>
      <c r="GB27" s="40"/>
      <c r="GC27" s="40"/>
      <c r="GD27" s="40"/>
      <c r="GE27" s="40"/>
      <c r="GF27" s="40"/>
      <c r="GG27" s="40"/>
      <c r="GH27" s="40"/>
      <c r="GI27" s="40"/>
      <c r="GJ27" s="40"/>
      <c r="GK27" s="40"/>
      <c r="GL27" s="40"/>
      <c r="GM27" s="40"/>
      <c r="GN27" s="40"/>
      <c r="GO27" s="40"/>
      <c r="GP27" s="40"/>
      <c r="GQ27" s="40"/>
      <c r="GR27" s="40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  <c r="HP27" s="40"/>
      <c r="HQ27" s="40"/>
      <c r="HR27" s="40"/>
      <c r="HS27" s="40"/>
      <c r="HT27" s="40"/>
      <c r="HU27" s="40"/>
      <c r="HV27" s="40"/>
      <c r="HW27" s="40"/>
      <c r="HX27" s="40"/>
      <c r="HY27" s="40"/>
      <c r="HZ27" s="40"/>
      <c r="IA27" s="40"/>
      <c r="IB27" s="40"/>
      <c r="IC27" s="40"/>
      <c r="ID27" s="40"/>
      <c r="IE27" s="40"/>
      <c r="IF27" s="40"/>
      <c r="IG27" s="40"/>
      <c r="IH27" s="40"/>
      <c r="II27" s="40"/>
      <c r="IJ27" s="40"/>
      <c r="IK27" s="40"/>
      <c r="IL27" s="40"/>
      <c r="IM27" s="40"/>
      <c r="IN27" s="40"/>
      <c r="IO27" s="40"/>
      <c r="IP27" s="40"/>
      <c r="IQ27" s="40"/>
      <c r="IR27" s="40"/>
      <c r="IS27" s="40"/>
      <c r="IT27" s="40"/>
      <c r="IU27" s="40"/>
    </row>
    <row r="28" spans="1:255" s="41" customFormat="1" ht="12" customHeight="1" x14ac:dyDescent="0.25">
      <c r="A28" s="43"/>
      <c r="B28" s="65"/>
      <c r="C28" s="66"/>
      <c r="D28" s="66"/>
      <c r="E28" s="66"/>
      <c r="F28" s="67"/>
      <c r="G28" s="67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0"/>
      <c r="FD28" s="40"/>
      <c r="FE28" s="40"/>
      <c r="FF28" s="40"/>
      <c r="FG28" s="40"/>
      <c r="FH28" s="40"/>
      <c r="FI28" s="40"/>
      <c r="FJ28" s="40"/>
      <c r="FK28" s="40"/>
      <c r="FL28" s="40"/>
      <c r="FM28" s="40"/>
      <c r="FN28" s="40"/>
      <c r="FO28" s="40"/>
      <c r="FP28" s="40"/>
      <c r="FQ28" s="40"/>
      <c r="FR28" s="40"/>
      <c r="FS28" s="40"/>
      <c r="FT28" s="40"/>
      <c r="FU28" s="40"/>
      <c r="FV28" s="40"/>
      <c r="FW28" s="40"/>
      <c r="FX28" s="40"/>
      <c r="FY28" s="40"/>
      <c r="FZ28" s="40"/>
      <c r="GA28" s="40"/>
      <c r="GB28" s="40"/>
      <c r="GC28" s="40"/>
      <c r="GD28" s="40"/>
      <c r="GE28" s="40"/>
      <c r="GF28" s="40"/>
      <c r="GG28" s="40"/>
      <c r="GH28" s="40"/>
      <c r="GI28" s="40"/>
      <c r="GJ28" s="40"/>
      <c r="GK28" s="40"/>
      <c r="GL28" s="40"/>
      <c r="GM28" s="40"/>
      <c r="GN28" s="40"/>
      <c r="GO28" s="40"/>
      <c r="GP28" s="40"/>
      <c r="GQ28" s="40"/>
      <c r="GR28" s="40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  <c r="HP28" s="40"/>
      <c r="HQ28" s="40"/>
      <c r="HR28" s="40"/>
      <c r="HS28" s="40"/>
      <c r="HT28" s="40"/>
      <c r="HU28" s="40"/>
      <c r="HV28" s="40"/>
      <c r="HW28" s="40"/>
      <c r="HX28" s="40"/>
      <c r="HY28" s="40"/>
      <c r="HZ28" s="40"/>
      <c r="IA28" s="40"/>
      <c r="IB28" s="40"/>
      <c r="IC28" s="40"/>
      <c r="ID28" s="40"/>
      <c r="IE28" s="40"/>
      <c r="IF28" s="40"/>
      <c r="IG28" s="40"/>
      <c r="IH28" s="40"/>
      <c r="II28" s="40"/>
      <c r="IJ28" s="40"/>
      <c r="IK28" s="40"/>
      <c r="IL28" s="40"/>
      <c r="IM28" s="40"/>
      <c r="IN28" s="40"/>
      <c r="IO28" s="40"/>
      <c r="IP28" s="40"/>
      <c r="IQ28" s="40"/>
      <c r="IR28" s="40"/>
      <c r="IS28" s="40"/>
      <c r="IT28" s="40"/>
      <c r="IU28" s="40"/>
    </row>
    <row r="29" spans="1:255" s="41" customFormat="1" ht="12" customHeight="1" x14ac:dyDescent="0.25">
      <c r="A29" s="37"/>
      <c r="B29" s="57" t="s">
        <v>24</v>
      </c>
      <c r="C29" s="58"/>
      <c r="D29" s="59"/>
      <c r="E29" s="59"/>
      <c r="F29" s="60"/>
      <c r="G29" s="6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  <c r="HP29" s="40"/>
      <c r="HQ29" s="40"/>
      <c r="HR29" s="40"/>
      <c r="HS29" s="40"/>
      <c r="HT29" s="40"/>
      <c r="HU29" s="40"/>
      <c r="HV29" s="40"/>
      <c r="HW29" s="40"/>
      <c r="HX29" s="40"/>
      <c r="HY29" s="40"/>
      <c r="HZ29" s="40"/>
      <c r="IA29" s="40"/>
      <c r="IB29" s="40"/>
      <c r="IC29" s="40"/>
      <c r="ID29" s="40"/>
      <c r="IE29" s="40"/>
      <c r="IF29" s="40"/>
      <c r="IG29" s="40"/>
      <c r="IH29" s="40"/>
      <c r="II29" s="40"/>
      <c r="IJ29" s="40"/>
      <c r="IK29" s="40"/>
      <c r="IL29" s="40"/>
      <c r="IM29" s="40"/>
      <c r="IN29" s="40"/>
      <c r="IO29" s="40"/>
      <c r="IP29" s="40"/>
      <c r="IQ29" s="40"/>
      <c r="IR29" s="40"/>
      <c r="IS29" s="40"/>
      <c r="IT29" s="40"/>
      <c r="IU29" s="40"/>
    </row>
    <row r="30" spans="1:255" s="41" customFormat="1" ht="24" customHeight="1" x14ac:dyDescent="0.25">
      <c r="A30" s="37"/>
      <c r="B30" s="68" t="s">
        <v>15</v>
      </c>
      <c r="C30" s="68" t="s">
        <v>16</v>
      </c>
      <c r="D30" s="68" t="s">
        <v>72</v>
      </c>
      <c r="E30" s="68" t="s">
        <v>18</v>
      </c>
      <c r="F30" s="69" t="s">
        <v>19</v>
      </c>
      <c r="G30" s="68" t="s">
        <v>20</v>
      </c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  <c r="IC30" s="40"/>
      <c r="ID30" s="40"/>
      <c r="IE30" s="40"/>
      <c r="IF30" s="40"/>
      <c r="IG30" s="40"/>
      <c r="IH30" s="40"/>
      <c r="II30" s="40"/>
      <c r="IJ30" s="40"/>
      <c r="IK30" s="40"/>
      <c r="IL30" s="40"/>
      <c r="IM30" s="40"/>
      <c r="IN30" s="40"/>
      <c r="IO30" s="40"/>
      <c r="IP30" s="40"/>
      <c r="IQ30" s="40"/>
      <c r="IR30" s="40"/>
      <c r="IS30" s="40"/>
      <c r="IT30" s="40"/>
      <c r="IU30" s="40"/>
    </row>
    <row r="31" spans="1:255" s="41" customFormat="1" ht="12.75" customHeight="1" x14ac:dyDescent="0.25">
      <c r="A31" s="48"/>
      <c r="B31" s="31" t="s">
        <v>65</v>
      </c>
      <c r="C31" s="32" t="s">
        <v>25</v>
      </c>
      <c r="D31" s="130">
        <v>0.1</v>
      </c>
      <c r="E31" s="33" t="s">
        <v>70</v>
      </c>
      <c r="F31" s="33">
        <v>135000</v>
      </c>
      <c r="G31" s="5">
        <f t="shared" ref="G31:G36" si="0">(D31*F31)</f>
        <v>13500</v>
      </c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  <c r="IC31" s="40"/>
      <c r="ID31" s="40"/>
      <c r="IE31" s="40"/>
      <c r="IF31" s="40"/>
      <c r="IG31" s="40"/>
      <c r="IH31" s="40"/>
      <c r="II31" s="40"/>
      <c r="IJ31" s="40"/>
      <c r="IK31" s="40"/>
      <c r="IL31" s="40"/>
      <c r="IM31" s="40"/>
      <c r="IN31" s="40"/>
      <c r="IO31" s="40"/>
      <c r="IP31" s="40"/>
      <c r="IQ31" s="40"/>
      <c r="IR31" s="40"/>
      <c r="IS31" s="40"/>
      <c r="IT31" s="40"/>
      <c r="IU31" s="40"/>
    </row>
    <row r="32" spans="1:255" s="41" customFormat="1" ht="12.75" customHeight="1" x14ac:dyDescent="0.25">
      <c r="A32" s="48"/>
      <c r="B32" s="31" t="s">
        <v>60</v>
      </c>
      <c r="C32" s="32" t="s">
        <v>25</v>
      </c>
      <c r="D32" s="130">
        <v>0.1</v>
      </c>
      <c r="E32" s="33" t="s">
        <v>71</v>
      </c>
      <c r="F32" s="33">
        <v>135000</v>
      </c>
      <c r="G32" s="5">
        <f t="shared" si="0"/>
        <v>13500</v>
      </c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  <c r="IC32" s="40"/>
      <c r="ID32" s="40"/>
      <c r="IE32" s="40"/>
      <c r="IF32" s="40"/>
      <c r="IG32" s="40"/>
      <c r="IH32" s="40"/>
      <c r="II32" s="40"/>
      <c r="IJ32" s="40"/>
      <c r="IK32" s="40"/>
      <c r="IL32" s="40"/>
      <c r="IM32" s="40"/>
      <c r="IN32" s="40"/>
      <c r="IO32" s="40"/>
      <c r="IP32" s="40"/>
      <c r="IQ32" s="40"/>
      <c r="IR32" s="40"/>
      <c r="IS32" s="40"/>
      <c r="IT32" s="40"/>
      <c r="IU32" s="40"/>
    </row>
    <row r="33" spans="1:255" s="41" customFormat="1" ht="12.75" customHeight="1" x14ac:dyDescent="0.25">
      <c r="A33" s="48"/>
      <c r="B33" s="31" t="s">
        <v>66</v>
      </c>
      <c r="C33" s="32" t="s">
        <v>25</v>
      </c>
      <c r="D33" s="130">
        <v>0.1</v>
      </c>
      <c r="E33" s="33" t="s">
        <v>71</v>
      </c>
      <c r="F33" s="33">
        <v>240000</v>
      </c>
      <c r="G33" s="5">
        <f t="shared" si="0"/>
        <v>24000</v>
      </c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0"/>
      <c r="IH33" s="40"/>
      <c r="II33" s="40"/>
      <c r="IJ33" s="40"/>
      <c r="IK33" s="40"/>
      <c r="IL33" s="40"/>
      <c r="IM33" s="40"/>
      <c r="IN33" s="40"/>
      <c r="IO33" s="40"/>
      <c r="IP33" s="40"/>
      <c r="IQ33" s="40"/>
      <c r="IR33" s="40"/>
      <c r="IS33" s="40"/>
      <c r="IT33" s="40"/>
      <c r="IU33" s="40"/>
    </row>
    <row r="34" spans="1:255" s="41" customFormat="1" ht="12.75" customHeight="1" x14ac:dyDescent="0.25">
      <c r="A34" s="48"/>
      <c r="B34" s="31" t="s">
        <v>67</v>
      </c>
      <c r="C34" s="32" t="s">
        <v>25</v>
      </c>
      <c r="D34" s="130">
        <v>0.1</v>
      </c>
      <c r="E34" s="33" t="s">
        <v>71</v>
      </c>
      <c r="F34" s="33">
        <v>240000</v>
      </c>
      <c r="G34" s="5">
        <f t="shared" si="0"/>
        <v>24000</v>
      </c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  <c r="IC34" s="40"/>
      <c r="ID34" s="40"/>
      <c r="IE34" s="40"/>
      <c r="IF34" s="40"/>
      <c r="IG34" s="40"/>
      <c r="IH34" s="40"/>
      <c r="II34" s="40"/>
      <c r="IJ34" s="40"/>
      <c r="IK34" s="40"/>
      <c r="IL34" s="40"/>
      <c r="IM34" s="40"/>
      <c r="IN34" s="40"/>
      <c r="IO34" s="40"/>
      <c r="IP34" s="40"/>
      <c r="IQ34" s="40"/>
      <c r="IR34" s="40"/>
      <c r="IS34" s="40"/>
      <c r="IT34" s="40"/>
      <c r="IU34" s="40"/>
    </row>
    <row r="35" spans="1:255" s="41" customFormat="1" ht="12.75" customHeight="1" x14ac:dyDescent="0.25">
      <c r="A35" s="48"/>
      <c r="B35" s="31" t="s">
        <v>69</v>
      </c>
      <c r="C35" s="32" t="s">
        <v>25</v>
      </c>
      <c r="D35" s="130">
        <v>0.1</v>
      </c>
      <c r="E35" s="33" t="s">
        <v>71</v>
      </c>
      <c r="F35" s="33">
        <v>195000</v>
      </c>
      <c r="G35" s="5">
        <f t="shared" si="0"/>
        <v>19500</v>
      </c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  <c r="IC35" s="40"/>
      <c r="ID35" s="40"/>
      <c r="IE35" s="40"/>
      <c r="IF35" s="40"/>
      <c r="IG35" s="40"/>
      <c r="IH35" s="40"/>
      <c r="II35" s="40"/>
      <c r="IJ35" s="40"/>
      <c r="IK35" s="40"/>
      <c r="IL35" s="40"/>
      <c r="IM35" s="40"/>
      <c r="IN35" s="40"/>
      <c r="IO35" s="40"/>
      <c r="IP35" s="40"/>
      <c r="IQ35" s="40"/>
      <c r="IR35" s="40"/>
      <c r="IS35" s="40"/>
      <c r="IT35" s="40"/>
      <c r="IU35" s="40"/>
    </row>
    <row r="36" spans="1:255" s="41" customFormat="1" ht="12.75" customHeight="1" x14ac:dyDescent="0.25">
      <c r="A36" s="48"/>
      <c r="B36" s="31" t="s">
        <v>68</v>
      </c>
      <c r="C36" s="32" t="s">
        <v>25</v>
      </c>
      <c r="D36" s="130">
        <v>0.1</v>
      </c>
      <c r="E36" s="33" t="s">
        <v>93</v>
      </c>
      <c r="F36" s="33">
        <v>315000</v>
      </c>
      <c r="G36" s="5">
        <f t="shared" si="0"/>
        <v>31500</v>
      </c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  <c r="IC36" s="40"/>
      <c r="ID36" s="40"/>
      <c r="IE36" s="40"/>
      <c r="IF36" s="40"/>
      <c r="IG36" s="40"/>
      <c r="IH36" s="40"/>
      <c r="II36" s="40"/>
      <c r="IJ36" s="40"/>
      <c r="IK36" s="40"/>
      <c r="IL36" s="40"/>
      <c r="IM36" s="40"/>
      <c r="IN36" s="40"/>
      <c r="IO36" s="40"/>
      <c r="IP36" s="40"/>
      <c r="IQ36" s="40"/>
      <c r="IR36" s="40"/>
      <c r="IS36" s="40"/>
      <c r="IT36" s="40"/>
      <c r="IU36" s="40"/>
    </row>
    <row r="37" spans="1:255" s="41" customFormat="1" ht="12.75" customHeight="1" x14ac:dyDescent="0.25">
      <c r="A37" s="37"/>
      <c r="B37" s="11" t="s">
        <v>26</v>
      </c>
      <c r="C37" s="12"/>
      <c r="D37" s="131"/>
      <c r="E37" s="131"/>
      <c r="F37" s="131"/>
      <c r="G37" s="132">
        <f>SUM(G31:G36)</f>
        <v>126000</v>
      </c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  <c r="IJ37" s="40"/>
      <c r="IK37" s="40"/>
      <c r="IL37" s="40"/>
      <c r="IM37" s="40"/>
      <c r="IN37" s="40"/>
      <c r="IO37" s="40"/>
      <c r="IP37" s="40"/>
      <c r="IQ37" s="40"/>
      <c r="IR37" s="40"/>
      <c r="IS37" s="40"/>
      <c r="IT37" s="40"/>
      <c r="IU37" s="40"/>
    </row>
    <row r="38" spans="1:255" s="41" customFormat="1" ht="12" customHeight="1" x14ac:dyDescent="0.25">
      <c r="A38" s="43"/>
      <c r="B38" s="65"/>
      <c r="C38" s="66"/>
      <c r="D38" s="66"/>
      <c r="E38" s="66"/>
      <c r="F38" s="67"/>
      <c r="G38" s="67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  <c r="IJ38" s="40"/>
      <c r="IK38" s="40"/>
      <c r="IL38" s="40"/>
      <c r="IM38" s="40"/>
      <c r="IN38" s="40"/>
      <c r="IO38" s="40"/>
      <c r="IP38" s="40"/>
      <c r="IQ38" s="40"/>
      <c r="IR38" s="40"/>
      <c r="IS38" s="40"/>
      <c r="IT38" s="40"/>
      <c r="IU38" s="40"/>
    </row>
    <row r="39" spans="1:255" s="41" customFormat="1" ht="12" customHeight="1" x14ac:dyDescent="0.25">
      <c r="A39" s="37"/>
      <c r="B39" s="57" t="s">
        <v>27</v>
      </c>
      <c r="C39" s="58"/>
      <c r="D39" s="59"/>
      <c r="E39" s="59"/>
      <c r="F39" s="60"/>
      <c r="G39" s="6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  <c r="IJ39" s="40"/>
      <c r="IK39" s="40"/>
      <c r="IL39" s="40"/>
      <c r="IM39" s="40"/>
      <c r="IN39" s="40"/>
      <c r="IO39" s="40"/>
      <c r="IP39" s="40"/>
      <c r="IQ39" s="40"/>
      <c r="IR39" s="40"/>
      <c r="IS39" s="40"/>
      <c r="IT39" s="40"/>
      <c r="IU39" s="40"/>
    </row>
    <row r="40" spans="1:255" s="41" customFormat="1" ht="24" customHeight="1" x14ac:dyDescent="0.25">
      <c r="A40" s="37"/>
      <c r="B40" s="69" t="s">
        <v>28</v>
      </c>
      <c r="C40" s="69" t="s">
        <v>29</v>
      </c>
      <c r="D40" s="69" t="s">
        <v>30</v>
      </c>
      <c r="E40" s="69" t="s">
        <v>18</v>
      </c>
      <c r="F40" s="69" t="s">
        <v>19</v>
      </c>
      <c r="G40" s="69" t="s">
        <v>20</v>
      </c>
      <c r="H40" s="40"/>
      <c r="I40" s="40"/>
      <c r="J40" s="40"/>
      <c r="K40" s="7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  <c r="IC40" s="40"/>
      <c r="ID40" s="40"/>
      <c r="IE40" s="40"/>
      <c r="IF40" s="40"/>
      <c r="IG40" s="40"/>
      <c r="IH40" s="40"/>
      <c r="II40" s="40"/>
      <c r="IJ40" s="40"/>
      <c r="IK40" s="40"/>
      <c r="IL40" s="40"/>
      <c r="IM40" s="40"/>
      <c r="IN40" s="40"/>
      <c r="IO40" s="40"/>
      <c r="IP40" s="40"/>
      <c r="IQ40" s="40"/>
      <c r="IR40" s="40"/>
      <c r="IS40" s="40"/>
      <c r="IT40" s="40"/>
      <c r="IU40" s="40"/>
    </row>
    <row r="41" spans="1:255" s="41" customFormat="1" ht="12.75" customHeight="1" x14ac:dyDescent="0.25">
      <c r="A41" s="48"/>
      <c r="B41" s="14" t="s">
        <v>31</v>
      </c>
      <c r="C41" s="15"/>
      <c r="D41" s="15"/>
      <c r="E41" s="15"/>
      <c r="F41" s="15"/>
      <c r="G41" s="15"/>
      <c r="H41" s="40"/>
      <c r="I41" s="40"/>
      <c r="J41" s="40"/>
      <c r="K41" s="7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40"/>
      <c r="HS41" s="40"/>
      <c r="HT41" s="40"/>
      <c r="HU41" s="40"/>
      <c r="HV41" s="40"/>
      <c r="HW41" s="40"/>
      <c r="HX41" s="40"/>
      <c r="HY41" s="40"/>
      <c r="HZ41" s="40"/>
      <c r="IA41" s="40"/>
      <c r="IB41" s="40"/>
      <c r="IC41" s="40"/>
      <c r="ID41" s="40"/>
      <c r="IE41" s="40"/>
      <c r="IF41" s="40"/>
      <c r="IG41" s="40"/>
      <c r="IH41" s="40"/>
      <c r="II41" s="40"/>
      <c r="IJ41" s="40"/>
      <c r="IK41" s="40"/>
      <c r="IL41" s="40"/>
      <c r="IM41" s="40"/>
      <c r="IN41" s="40"/>
      <c r="IO41" s="40"/>
      <c r="IP41" s="40"/>
      <c r="IQ41" s="40"/>
      <c r="IR41" s="40"/>
      <c r="IS41" s="40"/>
      <c r="IT41" s="40"/>
      <c r="IU41" s="40"/>
    </row>
    <row r="42" spans="1:255" s="41" customFormat="1" ht="12.75" customHeight="1" x14ac:dyDescent="0.25">
      <c r="A42" s="48"/>
      <c r="B42" s="4" t="s">
        <v>73</v>
      </c>
      <c r="C42" s="16" t="s">
        <v>79</v>
      </c>
      <c r="D42" s="133">
        <v>25</v>
      </c>
      <c r="E42" s="38" t="s">
        <v>93</v>
      </c>
      <c r="F42" s="134">
        <v>8603</v>
      </c>
      <c r="G42" s="134">
        <f>(D42*F42)</f>
        <v>215075</v>
      </c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  <c r="IC42" s="40"/>
      <c r="ID42" s="40"/>
      <c r="IE42" s="40"/>
      <c r="IF42" s="40"/>
      <c r="IG42" s="40"/>
      <c r="IH42" s="40"/>
      <c r="II42" s="40"/>
      <c r="IJ42" s="40"/>
      <c r="IK42" s="40"/>
      <c r="IL42" s="40"/>
      <c r="IM42" s="40"/>
      <c r="IN42" s="40"/>
      <c r="IO42" s="40"/>
      <c r="IP42" s="40"/>
      <c r="IQ42" s="40"/>
      <c r="IR42" s="40"/>
      <c r="IS42" s="40"/>
      <c r="IT42" s="40"/>
      <c r="IU42" s="40"/>
    </row>
    <row r="43" spans="1:255" s="41" customFormat="1" ht="12.75" customHeight="1" x14ac:dyDescent="0.25">
      <c r="A43" s="48"/>
      <c r="B43" s="18" t="s">
        <v>32</v>
      </c>
      <c r="C43" s="19"/>
      <c r="D43" s="135"/>
      <c r="E43" s="135"/>
      <c r="F43" s="134"/>
      <c r="G43" s="134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  <c r="IL43" s="40"/>
      <c r="IM43" s="40"/>
      <c r="IN43" s="40"/>
      <c r="IO43" s="40"/>
      <c r="IP43" s="40"/>
      <c r="IQ43" s="40"/>
      <c r="IR43" s="40"/>
      <c r="IS43" s="40"/>
      <c r="IT43" s="40"/>
      <c r="IU43" s="40"/>
    </row>
    <row r="44" spans="1:255" s="41" customFormat="1" ht="12.75" customHeight="1" x14ac:dyDescent="0.25">
      <c r="A44" s="48"/>
      <c r="B44" s="25" t="s">
        <v>74</v>
      </c>
      <c r="C44" s="26" t="s">
        <v>61</v>
      </c>
      <c r="D44" s="136">
        <v>150</v>
      </c>
      <c r="E44" s="38" t="s">
        <v>93</v>
      </c>
      <c r="F44" s="134">
        <v>1996</v>
      </c>
      <c r="G44" s="134">
        <f>(D44*F44)</f>
        <v>299400</v>
      </c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  <c r="IL44" s="40"/>
      <c r="IM44" s="40"/>
      <c r="IN44" s="40"/>
      <c r="IO44" s="40"/>
      <c r="IP44" s="40"/>
      <c r="IQ44" s="40"/>
      <c r="IR44" s="40"/>
      <c r="IS44" s="40"/>
      <c r="IT44" s="40"/>
      <c r="IU44" s="40"/>
    </row>
    <row r="45" spans="1:255" s="41" customFormat="1" ht="12.75" customHeight="1" x14ac:dyDescent="0.25">
      <c r="A45" s="48"/>
      <c r="B45" s="25" t="s">
        <v>75</v>
      </c>
      <c r="C45" s="26" t="s">
        <v>79</v>
      </c>
      <c r="D45" s="136">
        <v>100</v>
      </c>
      <c r="E45" s="38" t="s">
        <v>93</v>
      </c>
      <c r="F45" s="134">
        <v>1137</v>
      </c>
      <c r="G45" s="134">
        <f t="shared" ref="G45:G46" si="1">(D45*F45)</f>
        <v>113700</v>
      </c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  <c r="IC45" s="40"/>
      <c r="ID45" s="40"/>
      <c r="IE45" s="40"/>
      <c r="IF45" s="40"/>
      <c r="IG45" s="40"/>
      <c r="IH45" s="40"/>
      <c r="II45" s="40"/>
      <c r="IJ45" s="40"/>
      <c r="IK45" s="40"/>
      <c r="IL45" s="40"/>
      <c r="IM45" s="40"/>
      <c r="IN45" s="40"/>
      <c r="IO45" s="40"/>
      <c r="IP45" s="40"/>
      <c r="IQ45" s="40"/>
      <c r="IR45" s="40"/>
      <c r="IS45" s="40"/>
      <c r="IT45" s="40"/>
      <c r="IU45" s="40"/>
    </row>
    <row r="46" spans="1:255" s="41" customFormat="1" ht="12.75" customHeight="1" x14ac:dyDescent="0.25">
      <c r="A46" s="48"/>
      <c r="B46" s="25" t="s">
        <v>76</v>
      </c>
      <c r="C46" s="26" t="s">
        <v>79</v>
      </c>
      <c r="D46" s="136">
        <v>200</v>
      </c>
      <c r="E46" s="38" t="s">
        <v>93</v>
      </c>
      <c r="F46" s="134">
        <v>1480</v>
      </c>
      <c r="G46" s="134">
        <f t="shared" si="1"/>
        <v>296000</v>
      </c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  <c r="IJ46" s="40"/>
      <c r="IK46" s="40"/>
      <c r="IL46" s="40"/>
      <c r="IM46" s="40"/>
      <c r="IN46" s="40"/>
      <c r="IO46" s="40"/>
      <c r="IP46" s="40"/>
      <c r="IQ46" s="40"/>
      <c r="IR46" s="40"/>
      <c r="IS46" s="40"/>
      <c r="IT46" s="40"/>
      <c r="IU46" s="40"/>
    </row>
    <row r="47" spans="1:255" s="41" customFormat="1" ht="12.75" customHeight="1" x14ac:dyDescent="0.25">
      <c r="A47" s="48"/>
      <c r="B47" s="18" t="s">
        <v>77</v>
      </c>
      <c r="C47" s="26"/>
      <c r="D47" s="136"/>
      <c r="E47" s="137"/>
      <c r="F47" s="134"/>
      <c r="G47" s="134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40"/>
      <c r="FI47" s="40"/>
      <c r="FJ47" s="40"/>
      <c r="FK47" s="40"/>
      <c r="FL47" s="40"/>
      <c r="FM47" s="40"/>
      <c r="FN47" s="40"/>
      <c r="FO47" s="40"/>
      <c r="FP47" s="40"/>
      <c r="FQ47" s="40"/>
      <c r="FR47" s="40"/>
      <c r="FS47" s="40"/>
      <c r="FT47" s="40"/>
      <c r="FU47" s="40"/>
      <c r="FV47" s="40"/>
      <c r="FW47" s="40"/>
      <c r="FX47" s="40"/>
      <c r="FY47" s="40"/>
      <c r="FZ47" s="40"/>
      <c r="GA47" s="40"/>
      <c r="GB47" s="40"/>
      <c r="GC47" s="40"/>
      <c r="GD47" s="40"/>
      <c r="GE47" s="40"/>
      <c r="GF47" s="40"/>
      <c r="GG47" s="40"/>
      <c r="GH47" s="40"/>
      <c r="GI47" s="40"/>
      <c r="GJ47" s="40"/>
      <c r="GK47" s="40"/>
      <c r="GL47" s="40"/>
      <c r="GM47" s="40"/>
      <c r="GN47" s="40"/>
      <c r="GO47" s="40"/>
      <c r="GP47" s="40"/>
      <c r="GQ47" s="40"/>
      <c r="GR47" s="40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  <c r="HP47" s="40"/>
      <c r="HQ47" s="40"/>
      <c r="HR47" s="40"/>
      <c r="HS47" s="40"/>
      <c r="HT47" s="40"/>
      <c r="HU47" s="40"/>
      <c r="HV47" s="40"/>
      <c r="HW47" s="40"/>
      <c r="HX47" s="40"/>
      <c r="HY47" s="40"/>
      <c r="HZ47" s="40"/>
      <c r="IA47" s="40"/>
      <c r="IB47" s="40"/>
      <c r="IC47" s="40"/>
      <c r="ID47" s="40"/>
      <c r="IE47" s="40"/>
      <c r="IF47" s="40"/>
      <c r="IG47" s="40"/>
      <c r="IH47" s="40"/>
      <c r="II47" s="40"/>
      <c r="IJ47" s="40"/>
      <c r="IK47" s="40"/>
      <c r="IL47" s="40"/>
      <c r="IM47" s="40"/>
      <c r="IN47" s="40"/>
      <c r="IO47" s="40"/>
      <c r="IP47" s="40"/>
      <c r="IQ47" s="40"/>
      <c r="IR47" s="40"/>
      <c r="IS47" s="40"/>
      <c r="IT47" s="40"/>
      <c r="IU47" s="40"/>
    </row>
    <row r="48" spans="1:255" s="41" customFormat="1" ht="12.75" customHeight="1" x14ac:dyDescent="0.25">
      <c r="A48" s="48"/>
      <c r="B48" s="25" t="s">
        <v>78</v>
      </c>
      <c r="C48" s="26" t="s">
        <v>61</v>
      </c>
      <c r="D48" s="136">
        <v>300</v>
      </c>
      <c r="E48" s="38" t="s">
        <v>71</v>
      </c>
      <c r="F48" s="134">
        <v>180</v>
      </c>
      <c r="G48" s="134">
        <f>(D48*F48)</f>
        <v>54000</v>
      </c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40"/>
      <c r="FI48" s="40"/>
      <c r="FJ48" s="40"/>
      <c r="FK48" s="40"/>
      <c r="FL48" s="40"/>
      <c r="FM48" s="40"/>
      <c r="FN48" s="40"/>
      <c r="FO48" s="40"/>
      <c r="FP48" s="40"/>
      <c r="FQ48" s="40"/>
      <c r="FR48" s="40"/>
      <c r="FS48" s="40"/>
      <c r="FT48" s="40"/>
      <c r="FU48" s="40"/>
      <c r="FV48" s="40"/>
      <c r="FW48" s="40"/>
      <c r="FX48" s="40"/>
      <c r="FY48" s="40"/>
      <c r="FZ48" s="40"/>
      <c r="GA48" s="40"/>
      <c r="GB48" s="40"/>
      <c r="GC48" s="40"/>
      <c r="GD48" s="40"/>
      <c r="GE48" s="40"/>
      <c r="GF48" s="40"/>
      <c r="GG48" s="40"/>
      <c r="GH48" s="40"/>
      <c r="GI48" s="40"/>
      <c r="GJ48" s="40"/>
      <c r="GK48" s="40"/>
      <c r="GL48" s="40"/>
      <c r="GM48" s="40"/>
      <c r="GN48" s="40"/>
      <c r="GO48" s="40"/>
      <c r="GP48" s="40"/>
      <c r="GQ48" s="40"/>
      <c r="GR48" s="40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  <c r="HP48" s="40"/>
      <c r="HQ48" s="40"/>
      <c r="HR48" s="40"/>
      <c r="HS48" s="40"/>
      <c r="HT48" s="40"/>
      <c r="HU48" s="40"/>
      <c r="HV48" s="40"/>
      <c r="HW48" s="40"/>
      <c r="HX48" s="40"/>
      <c r="HY48" s="40"/>
      <c r="HZ48" s="40"/>
      <c r="IA48" s="40"/>
      <c r="IB48" s="40"/>
      <c r="IC48" s="40"/>
      <c r="ID48" s="40"/>
      <c r="IE48" s="40"/>
      <c r="IF48" s="40"/>
      <c r="IG48" s="40"/>
      <c r="IH48" s="40"/>
      <c r="II48" s="40"/>
      <c r="IJ48" s="40"/>
      <c r="IK48" s="40"/>
      <c r="IL48" s="40"/>
      <c r="IM48" s="40"/>
      <c r="IN48" s="40"/>
      <c r="IO48" s="40"/>
      <c r="IP48" s="40"/>
      <c r="IQ48" s="40"/>
      <c r="IR48" s="40"/>
      <c r="IS48" s="40"/>
      <c r="IT48" s="40"/>
      <c r="IU48" s="40"/>
    </row>
    <row r="49" spans="1:255" s="41" customFormat="1" ht="12.75" customHeight="1" x14ac:dyDescent="0.25">
      <c r="A49" s="48"/>
      <c r="B49" s="18" t="s">
        <v>33</v>
      </c>
      <c r="C49" s="19"/>
      <c r="D49" s="135"/>
      <c r="E49" s="135"/>
      <c r="F49" s="134"/>
      <c r="G49" s="134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0"/>
      <c r="FP49" s="40"/>
      <c r="FQ49" s="40"/>
      <c r="FR49" s="40"/>
      <c r="FS49" s="40"/>
      <c r="FT49" s="40"/>
      <c r="FU49" s="40"/>
      <c r="FV49" s="40"/>
      <c r="FW49" s="40"/>
      <c r="FX49" s="40"/>
      <c r="FY49" s="40"/>
      <c r="FZ49" s="40"/>
      <c r="GA49" s="40"/>
      <c r="GB49" s="40"/>
      <c r="GC49" s="40"/>
      <c r="GD49" s="40"/>
      <c r="GE49" s="40"/>
      <c r="GF49" s="40"/>
      <c r="GG49" s="40"/>
      <c r="GH49" s="40"/>
      <c r="GI49" s="40"/>
      <c r="GJ49" s="40"/>
      <c r="GK49" s="40"/>
      <c r="GL49" s="40"/>
      <c r="GM49" s="40"/>
      <c r="GN49" s="40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  <c r="IC49" s="40"/>
      <c r="ID49" s="40"/>
      <c r="IE49" s="40"/>
      <c r="IF49" s="40"/>
      <c r="IG49" s="40"/>
      <c r="IH49" s="40"/>
      <c r="II49" s="40"/>
      <c r="IJ49" s="40"/>
      <c r="IK49" s="40"/>
      <c r="IL49" s="40"/>
      <c r="IM49" s="40"/>
      <c r="IN49" s="40"/>
      <c r="IO49" s="40"/>
      <c r="IP49" s="40"/>
      <c r="IQ49" s="40"/>
      <c r="IR49" s="40"/>
      <c r="IS49" s="40"/>
      <c r="IT49" s="40"/>
      <c r="IU49" s="40"/>
    </row>
    <row r="50" spans="1:255" s="41" customFormat="1" ht="12.75" customHeight="1" x14ac:dyDescent="0.25">
      <c r="A50" s="48"/>
      <c r="B50" s="27" t="s">
        <v>90</v>
      </c>
      <c r="C50" s="28" t="s">
        <v>62</v>
      </c>
      <c r="D50" s="138">
        <v>2</v>
      </c>
      <c r="E50" s="139" t="s">
        <v>70</v>
      </c>
      <c r="F50" s="134">
        <v>13050</v>
      </c>
      <c r="G50" s="134">
        <f>(D50*F50)</f>
        <v>26100</v>
      </c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0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  <c r="GJ50" s="40"/>
      <c r="GK50" s="40"/>
      <c r="GL50" s="40"/>
      <c r="GM50" s="40"/>
      <c r="GN50" s="40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  <c r="IC50" s="40"/>
      <c r="ID50" s="40"/>
      <c r="IE50" s="40"/>
      <c r="IF50" s="40"/>
      <c r="IG50" s="40"/>
      <c r="IH50" s="40"/>
      <c r="II50" s="40"/>
      <c r="IJ50" s="40"/>
      <c r="IK50" s="40"/>
      <c r="IL50" s="40"/>
      <c r="IM50" s="40"/>
      <c r="IN50" s="40"/>
      <c r="IO50" s="40"/>
      <c r="IP50" s="40"/>
      <c r="IQ50" s="40"/>
      <c r="IR50" s="40"/>
      <c r="IS50" s="40"/>
      <c r="IT50" s="40"/>
      <c r="IU50" s="40"/>
    </row>
    <row r="51" spans="1:255" s="41" customFormat="1" ht="13.5" customHeight="1" x14ac:dyDescent="0.25">
      <c r="A51" s="37"/>
      <c r="B51" s="11" t="s">
        <v>34</v>
      </c>
      <c r="C51" s="12"/>
      <c r="D51" s="131"/>
      <c r="E51" s="131"/>
      <c r="F51" s="131"/>
      <c r="G51" s="132">
        <f>SUM(G41:G50)</f>
        <v>1004275</v>
      </c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0"/>
      <c r="FO51" s="40"/>
      <c r="FP51" s="40"/>
      <c r="FQ51" s="40"/>
      <c r="FR51" s="40"/>
      <c r="FS51" s="40"/>
      <c r="FT51" s="40"/>
      <c r="FU51" s="40"/>
      <c r="FV51" s="40"/>
      <c r="FW51" s="40"/>
      <c r="FX51" s="40"/>
      <c r="FY51" s="40"/>
      <c r="FZ51" s="40"/>
      <c r="GA51" s="40"/>
      <c r="GB51" s="40"/>
      <c r="GC51" s="40"/>
      <c r="GD51" s="40"/>
      <c r="GE51" s="40"/>
      <c r="GF51" s="40"/>
      <c r="GG51" s="40"/>
      <c r="GH51" s="40"/>
      <c r="GI51" s="40"/>
      <c r="GJ51" s="40"/>
      <c r="GK51" s="40"/>
      <c r="GL51" s="40"/>
      <c r="GM51" s="40"/>
      <c r="GN51" s="40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  <c r="IC51" s="40"/>
      <c r="ID51" s="40"/>
      <c r="IE51" s="40"/>
      <c r="IF51" s="40"/>
      <c r="IG51" s="40"/>
      <c r="IH51" s="40"/>
      <c r="II51" s="40"/>
      <c r="IJ51" s="40"/>
      <c r="IK51" s="40"/>
      <c r="IL51" s="40"/>
      <c r="IM51" s="40"/>
      <c r="IN51" s="40"/>
      <c r="IO51" s="40"/>
      <c r="IP51" s="40"/>
      <c r="IQ51" s="40"/>
      <c r="IR51" s="40"/>
      <c r="IS51" s="40"/>
      <c r="IT51" s="40"/>
      <c r="IU51" s="40"/>
    </row>
    <row r="52" spans="1:255" s="41" customFormat="1" ht="12" customHeight="1" x14ac:dyDescent="0.25">
      <c r="A52" s="43"/>
      <c r="B52" s="65"/>
      <c r="C52" s="66"/>
      <c r="D52" s="66"/>
      <c r="E52" s="71"/>
      <c r="F52" s="67"/>
      <c r="G52" s="67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40"/>
      <c r="FI52" s="40"/>
      <c r="FJ52" s="40"/>
      <c r="FK52" s="40"/>
      <c r="FL52" s="40"/>
      <c r="FM52" s="40"/>
      <c r="FN52" s="40"/>
      <c r="FO52" s="40"/>
      <c r="FP52" s="40"/>
      <c r="FQ52" s="40"/>
      <c r="FR52" s="40"/>
      <c r="FS52" s="40"/>
      <c r="FT52" s="40"/>
      <c r="FU52" s="40"/>
      <c r="FV52" s="40"/>
      <c r="FW52" s="40"/>
      <c r="FX52" s="40"/>
      <c r="FY52" s="40"/>
      <c r="FZ52" s="40"/>
      <c r="GA52" s="40"/>
      <c r="GB52" s="40"/>
      <c r="GC52" s="40"/>
      <c r="GD52" s="40"/>
      <c r="GE52" s="40"/>
      <c r="GF52" s="40"/>
      <c r="GG52" s="40"/>
      <c r="GH52" s="40"/>
      <c r="GI52" s="40"/>
      <c r="GJ52" s="40"/>
      <c r="GK52" s="40"/>
      <c r="GL52" s="40"/>
      <c r="GM52" s="40"/>
      <c r="GN52" s="40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  <c r="IC52" s="40"/>
      <c r="ID52" s="40"/>
      <c r="IE52" s="40"/>
      <c r="IF52" s="40"/>
      <c r="IG52" s="40"/>
      <c r="IH52" s="40"/>
      <c r="II52" s="40"/>
      <c r="IJ52" s="40"/>
      <c r="IK52" s="40"/>
      <c r="IL52" s="40"/>
      <c r="IM52" s="40"/>
      <c r="IN52" s="40"/>
      <c r="IO52" s="40"/>
      <c r="IP52" s="40"/>
      <c r="IQ52" s="40"/>
      <c r="IR52" s="40"/>
      <c r="IS52" s="40"/>
      <c r="IT52" s="40"/>
      <c r="IU52" s="40"/>
    </row>
    <row r="53" spans="1:255" s="41" customFormat="1" ht="12" customHeight="1" x14ac:dyDescent="0.25">
      <c r="A53" s="37"/>
      <c r="B53" s="57" t="s">
        <v>35</v>
      </c>
      <c r="C53" s="58"/>
      <c r="D53" s="59"/>
      <c r="E53" s="59"/>
      <c r="F53" s="60"/>
      <c r="G53" s="6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0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0"/>
      <c r="GE53" s="40"/>
      <c r="GF53" s="40"/>
      <c r="GG53" s="40"/>
      <c r="GH53" s="40"/>
      <c r="GI53" s="40"/>
      <c r="GJ53" s="40"/>
      <c r="GK53" s="40"/>
      <c r="GL53" s="40"/>
      <c r="GM53" s="40"/>
      <c r="GN53" s="40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  <c r="IC53" s="40"/>
      <c r="ID53" s="40"/>
      <c r="IE53" s="40"/>
      <c r="IF53" s="40"/>
      <c r="IG53" s="40"/>
      <c r="IH53" s="40"/>
      <c r="II53" s="40"/>
      <c r="IJ53" s="40"/>
      <c r="IK53" s="40"/>
      <c r="IL53" s="40"/>
      <c r="IM53" s="40"/>
      <c r="IN53" s="40"/>
      <c r="IO53" s="40"/>
      <c r="IP53" s="40"/>
      <c r="IQ53" s="40"/>
      <c r="IR53" s="40"/>
      <c r="IS53" s="40"/>
      <c r="IT53" s="40"/>
      <c r="IU53" s="40"/>
    </row>
    <row r="54" spans="1:255" s="41" customFormat="1" ht="24" customHeight="1" x14ac:dyDescent="0.25">
      <c r="A54" s="37"/>
      <c r="B54" s="68" t="s">
        <v>36</v>
      </c>
      <c r="C54" s="69" t="s">
        <v>29</v>
      </c>
      <c r="D54" s="69" t="s">
        <v>30</v>
      </c>
      <c r="E54" s="68" t="s">
        <v>18</v>
      </c>
      <c r="F54" s="69" t="s">
        <v>19</v>
      </c>
      <c r="G54" s="68" t="s">
        <v>20</v>
      </c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0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  <c r="GJ54" s="40"/>
      <c r="GK54" s="40"/>
      <c r="GL54" s="40"/>
      <c r="GM54" s="40"/>
      <c r="GN54" s="40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  <c r="IC54" s="40"/>
      <c r="ID54" s="40"/>
      <c r="IE54" s="40"/>
      <c r="IF54" s="40"/>
      <c r="IG54" s="40"/>
      <c r="IH54" s="40"/>
      <c r="II54" s="40"/>
      <c r="IJ54" s="40"/>
      <c r="IK54" s="40"/>
      <c r="IL54" s="40"/>
      <c r="IM54" s="40"/>
      <c r="IN54" s="40"/>
      <c r="IO54" s="40"/>
      <c r="IP54" s="40"/>
      <c r="IQ54" s="40"/>
      <c r="IR54" s="40"/>
      <c r="IS54" s="40"/>
      <c r="IT54" s="40"/>
      <c r="IU54" s="40"/>
    </row>
    <row r="55" spans="1:255" s="41" customFormat="1" ht="12.75" customHeight="1" x14ac:dyDescent="0.25">
      <c r="A55" s="48"/>
      <c r="B55" s="21"/>
      <c r="C55" s="16"/>
      <c r="D55" s="17"/>
      <c r="E55" s="6"/>
      <c r="F55" s="20"/>
      <c r="G55" s="17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0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  <c r="GC55" s="40"/>
      <c r="GD55" s="40"/>
      <c r="GE55" s="40"/>
      <c r="GF55" s="40"/>
      <c r="GG55" s="40"/>
      <c r="GH55" s="40"/>
      <c r="GI55" s="40"/>
      <c r="GJ55" s="40"/>
      <c r="GK55" s="40"/>
      <c r="GL55" s="40"/>
      <c r="GM55" s="40"/>
      <c r="GN55" s="40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  <c r="IC55" s="40"/>
      <c r="ID55" s="40"/>
      <c r="IE55" s="40"/>
      <c r="IF55" s="40"/>
      <c r="IG55" s="40"/>
      <c r="IH55" s="40"/>
      <c r="II55" s="40"/>
      <c r="IJ55" s="40"/>
      <c r="IK55" s="40"/>
      <c r="IL55" s="40"/>
      <c r="IM55" s="40"/>
      <c r="IN55" s="40"/>
      <c r="IO55" s="40"/>
      <c r="IP55" s="40"/>
      <c r="IQ55" s="40"/>
      <c r="IR55" s="40"/>
      <c r="IS55" s="40"/>
      <c r="IT55" s="40"/>
      <c r="IU55" s="40"/>
    </row>
    <row r="56" spans="1:255" s="41" customFormat="1" ht="13.5" customHeight="1" x14ac:dyDescent="0.25">
      <c r="A56" s="37"/>
      <c r="B56" s="72" t="s">
        <v>37</v>
      </c>
      <c r="C56" s="73"/>
      <c r="D56" s="73"/>
      <c r="E56" s="73"/>
      <c r="F56" s="74"/>
      <c r="G56" s="75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0"/>
      <c r="FL56" s="40"/>
      <c r="FM56" s="40"/>
      <c r="FN56" s="40"/>
      <c r="FO56" s="40"/>
      <c r="FP56" s="40"/>
      <c r="FQ56" s="40"/>
      <c r="FR56" s="40"/>
      <c r="FS56" s="40"/>
      <c r="FT56" s="40"/>
      <c r="FU56" s="40"/>
      <c r="FV56" s="40"/>
      <c r="FW56" s="40"/>
      <c r="FX56" s="40"/>
      <c r="FY56" s="40"/>
      <c r="FZ56" s="40"/>
      <c r="GA56" s="40"/>
      <c r="GB56" s="40"/>
      <c r="GC56" s="40"/>
      <c r="GD56" s="40"/>
      <c r="GE56" s="40"/>
      <c r="GF56" s="40"/>
      <c r="GG56" s="40"/>
      <c r="GH56" s="40"/>
      <c r="GI56" s="40"/>
      <c r="GJ56" s="40"/>
      <c r="GK56" s="40"/>
      <c r="GL56" s="40"/>
      <c r="GM56" s="40"/>
      <c r="GN56" s="40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  <c r="IC56" s="40"/>
      <c r="ID56" s="40"/>
      <c r="IE56" s="40"/>
      <c r="IF56" s="40"/>
      <c r="IG56" s="40"/>
      <c r="IH56" s="40"/>
      <c r="II56" s="40"/>
      <c r="IJ56" s="40"/>
      <c r="IK56" s="40"/>
      <c r="IL56" s="40"/>
      <c r="IM56" s="40"/>
      <c r="IN56" s="40"/>
      <c r="IO56" s="40"/>
      <c r="IP56" s="40"/>
      <c r="IQ56" s="40"/>
      <c r="IR56" s="40"/>
      <c r="IS56" s="40"/>
      <c r="IT56" s="40"/>
      <c r="IU56" s="40"/>
    </row>
    <row r="57" spans="1:255" s="41" customFormat="1" ht="12" customHeight="1" x14ac:dyDescent="0.25">
      <c r="A57" s="43"/>
      <c r="B57" s="76"/>
      <c r="C57" s="76"/>
      <c r="D57" s="76"/>
      <c r="E57" s="76"/>
      <c r="F57" s="77"/>
      <c r="G57" s="77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0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  <c r="GF57" s="40"/>
      <c r="GG57" s="40"/>
      <c r="GH57" s="40"/>
      <c r="GI57" s="40"/>
      <c r="GJ57" s="40"/>
      <c r="GK57" s="40"/>
      <c r="GL57" s="40"/>
      <c r="GM57" s="40"/>
      <c r="GN57" s="40"/>
      <c r="GO57" s="40"/>
      <c r="GP57" s="40"/>
      <c r="GQ57" s="40"/>
      <c r="GR57" s="40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  <c r="HP57" s="40"/>
      <c r="HQ57" s="40"/>
      <c r="HR57" s="40"/>
      <c r="HS57" s="40"/>
      <c r="HT57" s="40"/>
      <c r="HU57" s="40"/>
      <c r="HV57" s="40"/>
      <c r="HW57" s="40"/>
      <c r="HX57" s="40"/>
      <c r="HY57" s="40"/>
      <c r="HZ57" s="40"/>
      <c r="IA57" s="40"/>
      <c r="IB57" s="40"/>
      <c r="IC57" s="40"/>
      <c r="ID57" s="40"/>
      <c r="IE57" s="40"/>
      <c r="IF57" s="40"/>
      <c r="IG57" s="40"/>
      <c r="IH57" s="40"/>
      <c r="II57" s="40"/>
      <c r="IJ57" s="40"/>
      <c r="IK57" s="40"/>
      <c r="IL57" s="40"/>
      <c r="IM57" s="40"/>
      <c r="IN57" s="40"/>
      <c r="IO57" s="40"/>
      <c r="IP57" s="40"/>
      <c r="IQ57" s="40"/>
      <c r="IR57" s="40"/>
      <c r="IS57" s="40"/>
      <c r="IT57" s="40"/>
      <c r="IU57" s="40"/>
    </row>
    <row r="58" spans="1:255" s="41" customFormat="1" ht="12" customHeight="1" x14ac:dyDescent="0.25">
      <c r="A58" s="78"/>
      <c r="B58" s="79" t="s">
        <v>38</v>
      </c>
      <c r="C58" s="80"/>
      <c r="D58" s="80"/>
      <c r="E58" s="80"/>
      <c r="F58" s="80"/>
      <c r="G58" s="81">
        <f>G22+G37+G51+G56</f>
        <v>1130275</v>
      </c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0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0"/>
      <c r="GE58" s="40"/>
      <c r="GF58" s="40"/>
      <c r="GG58" s="40"/>
      <c r="GH58" s="40"/>
      <c r="GI58" s="40"/>
      <c r="GJ58" s="40"/>
      <c r="GK58" s="40"/>
      <c r="GL58" s="40"/>
      <c r="GM58" s="40"/>
      <c r="GN58" s="40"/>
      <c r="GO58" s="40"/>
      <c r="GP58" s="40"/>
      <c r="GQ58" s="40"/>
      <c r="GR58" s="40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  <c r="HP58" s="40"/>
      <c r="HQ58" s="40"/>
      <c r="HR58" s="40"/>
      <c r="HS58" s="40"/>
      <c r="HT58" s="40"/>
      <c r="HU58" s="40"/>
      <c r="HV58" s="40"/>
      <c r="HW58" s="40"/>
      <c r="HX58" s="40"/>
      <c r="HY58" s="40"/>
      <c r="HZ58" s="40"/>
      <c r="IA58" s="40"/>
      <c r="IB58" s="40"/>
      <c r="IC58" s="40"/>
      <c r="ID58" s="40"/>
      <c r="IE58" s="40"/>
      <c r="IF58" s="40"/>
      <c r="IG58" s="40"/>
      <c r="IH58" s="40"/>
      <c r="II58" s="40"/>
      <c r="IJ58" s="40"/>
      <c r="IK58" s="40"/>
      <c r="IL58" s="40"/>
      <c r="IM58" s="40"/>
      <c r="IN58" s="40"/>
      <c r="IO58" s="40"/>
      <c r="IP58" s="40"/>
      <c r="IQ58" s="40"/>
      <c r="IR58" s="40"/>
      <c r="IS58" s="40"/>
      <c r="IT58" s="40"/>
      <c r="IU58" s="40"/>
    </row>
    <row r="59" spans="1:255" s="41" customFormat="1" ht="12" customHeight="1" x14ac:dyDescent="0.25">
      <c r="A59" s="78"/>
      <c r="B59" s="82" t="s">
        <v>39</v>
      </c>
      <c r="C59" s="83"/>
      <c r="D59" s="83"/>
      <c r="E59" s="83"/>
      <c r="F59" s="83"/>
      <c r="G59" s="84">
        <f>G58*0.05</f>
        <v>56513.75</v>
      </c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</row>
    <row r="60" spans="1:255" s="41" customFormat="1" ht="12" customHeight="1" x14ac:dyDescent="0.25">
      <c r="A60" s="78"/>
      <c r="B60" s="85" t="s">
        <v>40</v>
      </c>
      <c r="C60" s="86"/>
      <c r="D60" s="86"/>
      <c r="E60" s="86"/>
      <c r="F60" s="86"/>
      <c r="G60" s="87">
        <f>G59+G58</f>
        <v>1186788.75</v>
      </c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40"/>
      <c r="FI60" s="40"/>
      <c r="FJ60" s="40"/>
      <c r="FK60" s="40"/>
      <c r="FL60" s="40"/>
      <c r="FM60" s="40"/>
      <c r="FN60" s="40"/>
      <c r="FO60" s="40"/>
      <c r="FP60" s="40"/>
      <c r="FQ60" s="40"/>
      <c r="FR60" s="40"/>
      <c r="FS60" s="40"/>
      <c r="FT60" s="40"/>
      <c r="FU60" s="40"/>
      <c r="FV60" s="40"/>
      <c r="FW60" s="40"/>
      <c r="FX60" s="40"/>
      <c r="FY60" s="40"/>
      <c r="FZ60" s="40"/>
      <c r="GA60" s="40"/>
      <c r="GB60" s="40"/>
      <c r="GC60" s="40"/>
      <c r="GD60" s="40"/>
      <c r="GE60" s="40"/>
      <c r="GF60" s="40"/>
      <c r="GG60" s="40"/>
      <c r="GH60" s="40"/>
      <c r="GI60" s="40"/>
      <c r="GJ60" s="40"/>
      <c r="GK60" s="40"/>
      <c r="GL60" s="40"/>
      <c r="GM60" s="40"/>
      <c r="GN60" s="40"/>
      <c r="GO60" s="40"/>
      <c r="GP60" s="40"/>
      <c r="GQ60" s="40"/>
      <c r="GR60" s="40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  <c r="HP60" s="40"/>
      <c r="HQ60" s="40"/>
      <c r="HR60" s="40"/>
      <c r="HS60" s="40"/>
      <c r="HT60" s="40"/>
      <c r="HU60" s="40"/>
      <c r="HV60" s="40"/>
      <c r="HW60" s="40"/>
      <c r="HX60" s="40"/>
      <c r="HY60" s="40"/>
      <c r="HZ60" s="40"/>
      <c r="IA60" s="40"/>
      <c r="IB60" s="40"/>
      <c r="IC60" s="40"/>
      <c r="ID60" s="40"/>
      <c r="IE60" s="40"/>
      <c r="IF60" s="40"/>
      <c r="IG60" s="40"/>
      <c r="IH60" s="40"/>
      <c r="II60" s="40"/>
      <c r="IJ60" s="40"/>
      <c r="IK60" s="40"/>
      <c r="IL60" s="40"/>
      <c r="IM60" s="40"/>
      <c r="IN60" s="40"/>
      <c r="IO60" s="40"/>
      <c r="IP60" s="40"/>
      <c r="IQ60" s="40"/>
      <c r="IR60" s="40"/>
      <c r="IS60" s="40"/>
      <c r="IT60" s="40"/>
      <c r="IU60" s="40"/>
    </row>
    <row r="61" spans="1:255" s="41" customFormat="1" ht="12" customHeight="1" x14ac:dyDescent="0.25">
      <c r="A61" s="78"/>
      <c r="B61" s="82" t="s">
        <v>41</v>
      </c>
      <c r="C61" s="83"/>
      <c r="D61" s="83"/>
      <c r="E61" s="83"/>
      <c r="F61" s="83"/>
      <c r="G61" s="84">
        <f>G12</f>
        <v>1800000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40"/>
      <c r="FI61" s="40"/>
      <c r="FJ61" s="40"/>
      <c r="FK61" s="40"/>
      <c r="FL61" s="40"/>
      <c r="FM61" s="40"/>
      <c r="FN61" s="40"/>
      <c r="FO61" s="40"/>
      <c r="FP61" s="40"/>
      <c r="FQ61" s="40"/>
      <c r="FR61" s="40"/>
      <c r="FS61" s="40"/>
      <c r="FT61" s="40"/>
      <c r="FU61" s="40"/>
      <c r="FV61" s="40"/>
      <c r="FW61" s="40"/>
      <c r="FX61" s="40"/>
      <c r="FY61" s="40"/>
      <c r="FZ61" s="40"/>
      <c r="GA61" s="40"/>
      <c r="GB61" s="40"/>
      <c r="GC61" s="40"/>
      <c r="GD61" s="40"/>
      <c r="GE61" s="40"/>
      <c r="GF61" s="40"/>
      <c r="GG61" s="40"/>
      <c r="GH61" s="40"/>
      <c r="GI61" s="40"/>
      <c r="GJ61" s="40"/>
      <c r="GK61" s="40"/>
      <c r="GL61" s="40"/>
      <c r="GM61" s="40"/>
      <c r="GN61" s="40"/>
      <c r="GO61" s="40"/>
      <c r="GP61" s="40"/>
      <c r="GQ61" s="40"/>
      <c r="GR61" s="40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  <c r="HP61" s="40"/>
      <c r="HQ61" s="40"/>
      <c r="HR61" s="40"/>
      <c r="HS61" s="40"/>
      <c r="HT61" s="40"/>
      <c r="HU61" s="40"/>
      <c r="HV61" s="40"/>
      <c r="HW61" s="40"/>
      <c r="HX61" s="40"/>
      <c r="HY61" s="40"/>
      <c r="HZ61" s="40"/>
      <c r="IA61" s="40"/>
      <c r="IB61" s="40"/>
      <c r="IC61" s="40"/>
      <c r="ID61" s="40"/>
      <c r="IE61" s="40"/>
      <c r="IF61" s="40"/>
      <c r="IG61" s="40"/>
      <c r="IH61" s="40"/>
      <c r="II61" s="40"/>
      <c r="IJ61" s="40"/>
      <c r="IK61" s="40"/>
      <c r="IL61" s="40"/>
      <c r="IM61" s="40"/>
      <c r="IN61" s="40"/>
      <c r="IO61" s="40"/>
      <c r="IP61" s="40"/>
      <c r="IQ61" s="40"/>
      <c r="IR61" s="40"/>
      <c r="IS61" s="40"/>
      <c r="IT61" s="40"/>
      <c r="IU61" s="40"/>
    </row>
    <row r="62" spans="1:255" s="41" customFormat="1" ht="12" customHeight="1" x14ac:dyDescent="0.25">
      <c r="A62" s="78"/>
      <c r="B62" s="88" t="s">
        <v>42</v>
      </c>
      <c r="C62" s="89"/>
      <c r="D62" s="89"/>
      <c r="E62" s="89"/>
      <c r="F62" s="89"/>
      <c r="G62" s="140">
        <f>G61-G60</f>
        <v>613211.25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40"/>
      <c r="FI62" s="40"/>
      <c r="FJ62" s="40"/>
      <c r="FK62" s="40"/>
      <c r="FL62" s="40"/>
      <c r="FM62" s="40"/>
      <c r="FN62" s="40"/>
      <c r="FO62" s="40"/>
      <c r="FP62" s="40"/>
      <c r="FQ62" s="40"/>
      <c r="FR62" s="40"/>
      <c r="FS62" s="40"/>
      <c r="FT62" s="40"/>
      <c r="FU62" s="40"/>
      <c r="FV62" s="40"/>
      <c r="FW62" s="40"/>
      <c r="FX62" s="40"/>
      <c r="FY62" s="40"/>
      <c r="FZ62" s="40"/>
      <c r="GA62" s="40"/>
      <c r="GB62" s="40"/>
      <c r="GC62" s="40"/>
      <c r="GD62" s="40"/>
      <c r="GE62" s="40"/>
      <c r="GF62" s="40"/>
      <c r="GG62" s="40"/>
      <c r="GH62" s="40"/>
      <c r="GI62" s="40"/>
      <c r="GJ62" s="40"/>
      <c r="GK62" s="40"/>
      <c r="GL62" s="40"/>
      <c r="GM62" s="40"/>
      <c r="GN62" s="40"/>
      <c r="GO62" s="40"/>
      <c r="GP62" s="40"/>
      <c r="GQ62" s="40"/>
      <c r="GR62" s="40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  <c r="HP62" s="40"/>
      <c r="HQ62" s="40"/>
      <c r="HR62" s="40"/>
      <c r="HS62" s="40"/>
      <c r="HT62" s="40"/>
      <c r="HU62" s="40"/>
      <c r="HV62" s="40"/>
      <c r="HW62" s="40"/>
      <c r="HX62" s="40"/>
      <c r="HY62" s="40"/>
      <c r="HZ62" s="40"/>
      <c r="IA62" s="40"/>
      <c r="IB62" s="40"/>
      <c r="IC62" s="40"/>
      <c r="ID62" s="40"/>
      <c r="IE62" s="40"/>
      <c r="IF62" s="40"/>
      <c r="IG62" s="40"/>
      <c r="IH62" s="40"/>
      <c r="II62" s="40"/>
      <c r="IJ62" s="40"/>
      <c r="IK62" s="40"/>
      <c r="IL62" s="40"/>
      <c r="IM62" s="40"/>
      <c r="IN62" s="40"/>
      <c r="IO62" s="40"/>
      <c r="IP62" s="40"/>
      <c r="IQ62" s="40"/>
      <c r="IR62" s="40"/>
      <c r="IS62" s="40"/>
      <c r="IT62" s="40"/>
      <c r="IU62" s="40"/>
    </row>
    <row r="63" spans="1:255" s="41" customFormat="1" ht="12" customHeight="1" x14ac:dyDescent="0.25">
      <c r="A63" s="78"/>
      <c r="B63" s="90" t="s">
        <v>82</v>
      </c>
      <c r="C63" s="91"/>
      <c r="D63" s="91"/>
      <c r="E63" s="91"/>
      <c r="F63" s="91"/>
      <c r="G63" s="92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40"/>
      <c r="FI63" s="40"/>
      <c r="FJ63" s="40"/>
      <c r="FK63" s="40"/>
      <c r="FL63" s="40"/>
      <c r="FM63" s="40"/>
      <c r="FN63" s="40"/>
      <c r="FO63" s="40"/>
      <c r="FP63" s="40"/>
      <c r="FQ63" s="40"/>
      <c r="FR63" s="40"/>
      <c r="FS63" s="40"/>
      <c r="FT63" s="40"/>
      <c r="FU63" s="40"/>
      <c r="FV63" s="40"/>
      <c r="FW63" s="40"/>
      <c r="FX63" s="40"/>
      <c r="FY63" s="40"/>
      <c r="FZ63" s="40"/>
      <c r="GA63" s="40"/>
      <c r="GB63" s="40"/>
      <c r="GC63" s="40"/>
      <c r="GD63" s="40"/>
      <c r="GE63" s="40"/>
      <c r="GF63" s="40"/>
      <c r="GG63" s="40"/>
      <c r="GH63" s="40"/>
      <c r="GI63" s="40"/>
      <c r="GJ63" s="40"/>
      <c r="GK63" s="40"/>
      <c r="GL63" s="40"/>
      <c r="GM63" s="40"/>
      <c r="GN63" s="40"/>
      <c r="GO63" s="40"/>
      <c r="GP63" s="40"/>
      <c r="GQ63" s="40"/>
      <c r="GR63" s="40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  <c r="HP63" s="40"/>
      <c r="HQ63" s="40"/>
      <c r="HR63" s="40"/>
      <c r="HS63" s="40"/>
      <c r="HT63" s="40"/>
      <c r="HU63" s="40"/>
      <c r="HV63" s="40"/>
      <c r="HW63" s="40"/>
      <c r="HX63" s="40"/>
      <c r="HY63" s="40"/>
      <c r="HZ63" s="40"/>
      <c r="IA63" s="40"/>
      <c r="IB63" s="40"/>
      <c r="IC63" s="40"/>
      <c r="ID63" s="40"/>
      <c r="IE63" s="40"/>
      <c r="IF63" s="40"/>
      <c r="IG63" s="40"/>
      <c r="IH63" s="40"/>
      <c r="II63" s="40"/>
      <c r="IJ63" s="40"/>
      <c r="IK63" s="40"/>
      <c r="IL63" s="40"/>
      <c r="IM63" s="40"/>
      <c r="IN63" s="40"/>
      <c r="IO63" s="40"/>
      <c r="IP63" s="40"/>
      <c r="IQ63" s="40"/>
      <c r="IR63" s="40"/>
      <c r="IS63" s="40"/>
      <c r="IT63" s="40"/>
      <c r="IU63" s="40"/>
    </row>
    <row r="64" spans="1:255" s="41" customFormat="1" ht="12.75" customHeight="1" thickBot="1" x14ac:dyDescent="0.3">
      <c r="A64" s="78"/>
      <c r="B64" s="93"/>
      <c r="C64" s="91"/>
      <c r="D64" s="91"/>
      <c r="E64" s="91"/>
      <c r="F64" s="91"/>
      <c r="G64" s="92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40"/>
      <c r="FI64" s="40"/>
      <c r="FJ64" s="40"/>
      <c r="FK64" s="40"/>
      <c r="FL64" s="40"/>
      <c r="FM64" s="40"/>
      <c r="FN64" s="40"/>
      <c r="FO64" s="40"/>
      <c r="FP64" s="40"/>
      <c r="FQ64" s="40"/>
      <c r="FR64" s="40"/>
      <c r="FS64" s="40"/>
      <c r="FT64" s="40"/>
      <c r="FU64" s="40"/>
      <c r="FV64" s="40"/>
      <c r="FW64" s="40"/>
      <c r="FX64" s="40"/>
      <c r="FY64" s="40"/>
      <c r="FZ64" s="40"/>
      <c r="GA64" s="40"/>
      <c r="GB64" s="40"/>
      <c r="GC64" s="40"/>
      <c r="GD64" s="40"/>
      <c r="GE64" s="40"/>
      <c r="GF64" s="40"/>
      <c r="GG64" s="40"/>
      <c r="GH64" s="40"/>
      <c r="GI64" s="40"/>
      <c r="GJ64" s="40"/>
      <c r="GK64" s="40"/>
      <c r="GL64" s="40"/>
      <c r="GM64" s="40"/>
      <c r="GN64" s="40"/>
      <c r="GO64" s="40"/>
      <c r="GP64" s="40"/>
      <c r="GQ64" s="40"/>
      <c r="GR64" s="40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  <c r="HP64" s="40"/>
      <c r="HQ64" s="40"/>
      <c r="HR64" s="40"/>
      <c r="HS64" s="40"/>
      <c r="HT64" s="40"/>
      <c r="HU64" s="40"/>
      <c r="HV64" s="40"/>
      <c r="HW64" s="40"/>
      <c r="HX64" s="40"/>
      <c r="HY64" s="40"/>
      <c r="HZ64" s="40"/>
      <c r="IA64" s="40"/>
      <c r="IB64" s="40"/>
      <c r="IC64" s="40"/>
      <c r="ID64" s="40"/>
      <c r="IE64" s="40"/>
      <c r="IF64" s="40"/>
      <c r="IG64" s="40"/>
      <c r="IH64" s="40"/>
      <c r="II64" s="40"/>
      <c r="IJ64" s="40"/>
      <c r="IK64" s="40"/>
      <c r="IL64" s="40"/>
      <c r="IM64" s="40"/>
      <c r="IN64" s="40"/>
      <c r="IO64" s="40"/>
      <c r="IP64" s="40"/>
      <c r="IQ64" s="40"/>
      <c r="IR64" s="40"/>
      <c r="IS64" s="40"/>
      <c r="IT64" s="40"/>
      <c r="IU64" s="40"/>
    </row>
    <row r="65" spans="1:255" s="41" customFormat="1" ht="12" customHeight="1" x14ac:dyDescent="0.25">
      <c r="A65" s="78"/>
      <c r="B65" s="94" t="s">
        <v>83</v>
      </c>
      <c r="C65" s="95"/>
      <c r="D65" s="95"/>
      <c r="E65" s="95"/>
      <c r="F65" s="96"/>
      <c r="G65" s="92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40"/>
      <c r="FI65" s="40"/>
      <c r="FJ65" s="40"/>
      <c r="FK65" s="40"/>
      <c r="FL65" s="40"/>
      <c r="FM65" s="40"/>
      <c r="FN65" s="40"/>
      <c r="FO65" s="40"/>
      <c r="FP65" s="40"/>
      <c r="FQ65" s="40"/>
      <c r="FR65" s="40"/>
      <c r="FS65" s="40"/>
      <c r="FT65" s="40"/>
      <c r="FU65" s="40"/>
      <c r="FV65" s="40"/>
      <c r="FW65" s="40"/>
      <c r="FX65" s="40"/>
      <c r="FY65" s="40"/>
      <c r="FZ65" s="40"/>
      <c r="GA65" s="40"/>
      <c r="GB65" s="40"/>
      <c r="GC65" s="40"/>
      <c r="GD65" s="40"/>
      <c r="GE65" s="40"/>
      <c r="GF65" s="40"/>
      <c r="GG65" s="40"/>
      <c r="GH65" s="40"/>
      <c r="GI65" s="40"/>
      <c r="GJ65" s="40"/>
      <c r="GK65" s="40"/>
      <c r="GL65" s="40"/>
      <c r="GM65" s="40"/>
      <c r="GN65" s="40"/>
      <c r="GO65" s="40"/>
      <c r="GP65" s="40"/>
      <c r="GQ65" s="40"/>
      <c r="GR65" s="40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  <c r="HP65" s="40"/>
      <c r="HQ65" s="40"/>
      <c r="HR65" s="40"/>
      <c r="HS65" s="40"/>
      <c r="HT65" s="40"/>
      <c r="HU65" s="40"/>
      <c r="HV65" s="40"/>
      <c r="HW65" s="40"/>
      <c r="HX65" s="40"/>
      <c r="HY65" s="40"/>
      <c r="HZ65" s="40"/>
      <c r="IA65" s="40"/>
      <c r="IB65" s="40"/>
      <c r="IC65" s="40"/>
      <c r="ID65" s="40"/>
      <c r="IE65" s="40"/>
      <c r="IF65" s="40"/>
      <c r="IG65" s="40"/>
      <c r="IH65" s="40"/>
      <c r="II65" s="40"/>
      <c r="IJ65" s="40"/>
      <c r="IK65" s="40"/>
      <c r="IL65" s="40"/>
      <c r="IM65" s="40"/>
      <c r="IN65" s="40"/>
      <c r="IO65" s="40"/>
      <c r="IP65" s="40"/>
      <c r="IQ65" s="40"/>
      <c r="IR65" s="40"/>
      <c r="IS65" s="40"/>
      <c r="IT65" s="40"/>
      <c r="IU65" s="40"/>
    </row>
    <row r="66" spans="1:255" s="41" customFormat="1" ht="12" customHeight="1" x14ac:dyDescent="0.25">
      <c r="A66" s="78"/>
      <c r="B66" s="97" t="s">
        <v>43</v>
      </c>
      <c r="C66" s="98"/>
      <c r="D66" s="98"/>
      <c r="E66" s="98"/>
      <c r="F66" s="99"/>
      <c r="G66" s="92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40"/>
      <c r="FI66" s="40"/>
      <c r="FJ66" s="40"/>
      <c r="FK66" s="40"/>
      <c r="FL66" s="40"/>
      <c r="FM66" s="40"/>
      <c r="FN66" s="40"/>
      <c r="FO66" s="40"/>
      <c r="FP66" s="40"/>
      <c r="FQ66" s="40"/>
      <c r="FR66" s="40"/>
      <c r="FS66" s="40"/>
      <c r="FT66" s="40"/>
      <c r="FU66" s="40"/>
      <c r="FV66" s="40"/>
      <c r="FW66" s="40"/>
      <c r="FX66" s="40"/>
      <c r="FY66" s="40"/>
      <c r="FZ66" s="40"/>
      <c r="GA66" s="40"/>
      <c r="GB66" s="40"/>
      <c r="GC66" s="40"/>
      <c r="GD66" s="40"/>
      <c r="GE66" s="40"/>
      <c r="GF66" s="40"/>
      <c r="GG66" s="40"/>
      <c r="GH66" s="40"/>
      <c r="GI66" s="40"/>
      <c r="GJ66" s="40"/>
      <c r="GK66" s="40"/>
      <c r="GL66" s="40"/>
      <c r="GM66" s="40"/>
      <c r="GN66" s="40"/>
      <c r="GO66" s="40"/>
      <c r="GP66" s="40"/>
      <c r="GQ66" s="40"/>
      <c r="GR66" s="40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  <c r="HP66" s="40"/>
      <c r="HQ66" s="40"/>
      <c r="HR66" s="40"/>
      <c r="HS66" s="40"/>
      <c r="HT66" s="40"/>
      <c r="HU66" s="40"/>
      <c r="HV66" s="40"/>
      <c r="HW66" s="40"/>
      <c r="HX66" s="40"/>
      <c r="HY66" s="40"/>
      <c r="HZ66" s="40"/>
      <c r="IA66" s="40"/>
      <c r="IB66" s="40"/>
      <c r="IC66" s="40"/>
      <c r="ID66" s="40"/>
      <c r="IE66" s="40"/>
      <c r="IF66" s="40"/>
      <c r="IG66" s="40"/>
      <c r="IH66" s="40"/>
      <c r="II66" s="40"/>
      <c r="IJ66" s="40"/>
      <c r="IK66" s="40"/>
      <c r="IL66" s="40"/>
      <c r="IM66" s="40"/>
      <c r="IN66" s="40"/>
      <c r="IO66" s="40"/>
      <c r="IP66" s="40"/>
      <c r="IQ66" s="40"/>
      <c r="IR66" s="40"/>
      <c r="IS66" s="40"/>
      <c r="IT66" s="40"/>
      <c r="IU66" s="40"/>
    </row>
    <row r="67" spans="1:255" s="41" customFormat="1" ht="12" customHeight="1" x14ac:dyDescent="0.25">
      <c r="A67" s="78"/>
      <c r="B67" s="97" t="s">
        <v>44</v>
      </c>
      <c r="C67" s="98"/>
      <c r="D67" s="98"/>
      <c r="E67" s="98"/>
      <c r="F67" s="99"/>
      <c r="G67" s="92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  <c r="FH67" s="40"/>
      <c r="FI67" s="40"/>
      <c r="FJ67" s="40"/>
      <c r="FK67" s="40"/>
      <c r="FL67" s="40"/>
      <c r="FM67" s="40"/>
      <c r="FN67" s="40"/>
      <c r="FO67" s="40"/>
      <c r="FP67" s="40"/>
      <c r="FQ67" s="40"/>
      <c r="FR67" s="40"/>
      <c r="FS67" s="40"/>
      <c r="FT67" s="40"/>
      <c r="FU67" s="40"/>
      <c r="FV67" s="40"/>
      <c r="FW67" s="40"/>
      <c r="FX67" s="40"/>
      <c r="FY67" s="40"/>
      <c r="FZ67" s="40"/>
      <c r="GA67" s="40"/>
      <c r="GB67" s="40"/>
      <c r="GC67" s="40"/>
      <c r="GD67" s="40"/>
      <c r="GE67" s="40"/>
      <c r="GF67" s="40"/>
      <c r="GG67" s="40"/>
      <c r="GH67" s="40"/>
      <c r="GI67" s="40"/>
      <c r="GJ67" s="40"/>
      <c r="GK67" s="40"/>
      <c r="GL67" s="40"/>
      <c r="GM67" s="40"/>
      <c r="GN67" s="40"/>
      <c r="GO67" s="40"/>
      <c r="GP67" s="40"/>
      <c r="GQ67" s="40"/>
      <c r="GR67" s="40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  <c r="HP67" s="40"/>
      <c r="HQ67" s="40"/>
      <c r="HR67" s="40"/>
      <c r="HS67" s="40"/>
      <c r="HT67" s="40"/>
      <c r="HU67" s="40"/>
      <c r="HV67" s="40"/>
      <c r="HW67" s="40"/>
      <c r="HX67" s="40"/>
      <c r="HY67" s="40"/>
      <c r="HZ67" s="40"/>
      <c r="IA67" s="40"/>
      <c r="IB67" s="40"/>
      <c r="IC67" s="40"/>
      <c r="ID67" s="40"/>
      <c r="IE67" s="40"/>
      <c r="IF67" s="40"/>
      <c r="IG67" s="40"/>
      <c r="IH67" s="40"/>
      <c r="II67" s="40"/>
      <c r="IJ67" s="40"/>
      <c r="IK67" s="40"/>
      <c r="IL67" s="40"/>
      <c r="IM67" s="40"/>
      <c r="IN67" s="40"/>
      <c r="IO67" s="40"/>
      <c r="IP67" s="40"/>
      <c r="IQ67" s="40"/>
      <c r="IR67" s="40"/>
      <c r="IS67" s="40"/>
      <c r="IT67" s="40"/>
      <c r="IU67" s="40"/>
    </row>
    <row r="68" spans="1:255" s="41" customFormat="1" ht="12" customHeight="1" x14ac:dyDescent="0.25">
      <c r="A68" s="78"/>
      <c r="B68" s="97" t="s">
        <v>45</v>
      </c>
      <c r="C68" s="98"/>
      <c r="D68" s="98"/>
      <c r="E68" s="98"/>
      <c r="F68" s="99"/>
      <c r="G68" s="92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  <c r="FH68" s="40"/>
      <c r="FI68" s="40"/>
      <c r="FJ68" s="40"/>
      <c r="FK68" s="40"/>
      <c r="FL68" s="40"/>
      <c r="FM68" s="40"/>
      <c r="FN68" s="40"/>
      <c r="FO68" s="40"/>
      <c r="FP68" s="40"/>
      <c r="FQ68" s="40"/>
      <c r="FR68" s="40"/>
      <c r="FS68" s="40"/>
      <c r="FT68" s="40"/>
      <c r="FU68" s="40"/>
      <c r="FV68" s="40"/>
      <c r="FW68" s="40"/>
      <c r="FX68" s="40"/>
      <c r="FY68" s="40"/>
      <c r="FZ68" s="40"/>
      <c r="GA68" s="40"/>
      <c r="GB68" s="40"/>
      <c r="GC68" s="40"/>
      <c r="GD68" s="40"/>
      <c r="GE68" s="40"/>
      <c r="GF68" s="40"/>
      <c r="GG68" s="40"/>
      <c r="GH68" s="40"/>
      <c r="GI68" s="40"/>
      <c r="GJ68" s="40"/>
      <c r="GK68" s="40"/>
      <c r="GL68" s="40"/>
      <c r="GM68" s="40"/>
      <c r="GN68" s="40"/>
      <c r="GO68" s="40"/>
      <c r="GP68" s="40"/>
      <c r="GQ68" s="40"/>
      <c r="GR68" s="40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  <c r="HP68" s="40"/>
      <c r="HQ68" s="40"/>
      <c r="HR68" s="40"/>
      <c r="HS68" s="40"/>
      <c r="HT68" s="40"/>
      <c r="HU68" s="40"/>
      <c r="HV68" s="40"/>
      <c r="HW68" s="40"/>
      <c r="HX68" s="40"/>
      <c r="HY68" s="40"/>
      <c r="HZ68" s="40"/>
      <c r="IA68" s="40"/>
      <c r="IB68" s="40"/>
      <c r="IC68" s="40"/>
      <c r="ID68" s="40"/>
      <c r="IE68" s="40"/>
      <c r="IF68" s="40"/>
      <c r="IG68" s="40"/>
      <c r="IH68" s="40"/>
      <c r="II68" s="40"/>
      <c r="IJ68" s="40"/>
      <c r="IK68" s="40"/>
      <c r="IL68" s="40"/>
      <c r="IM68" s="40"/>
      <c r="IN68" s="40"/>
      <c r="IO68" s="40"/>
      <c r="IP68" s="40"/>
      <c r="IQ68" s="40"/>
      <c r="IR68" s="40"/>
      <c r="IS68" s="40"/>
      <c r="IT68" s="40"/>
      <c r="IU68" s="40"/>
    </row>
    <row r="69" spans="1:255" s="41" customFormat="1" ht="12" customHeight="1" x14ac:dyDescent="0.25">
      <c r="A69" s="78"/>
      <c r="B69" s="97" t="s">
        <v>46</v>
      </c>
      <c r="C69" s="98"/>
      <c r="D69" s="98"/>
      <c r="E69" s="98"/>
      <c r="F69" s="99"/>
      <c r="G69" s="92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40"/>
      <c r="FI69" s="40"/>
      <c r="FJ69" s="40"/>
      <c r="FK69" s="40"/>
      <c r="FL69" s="40"/>
      <c r="FM69" s="40"/>
      <c r="FN69" s="40"/>
      <c r="FO69" s="40"/>
      <c r="FP69" s="40"/>
      <c r="FQ69" s="40"/>
      <c r="FR69" s="40"/>
      <c r="FS69" s="40"/>
      <c r="FT69" s="40"/>
      <c r="FU69" s="40"/>
      <c r="FV69" s="40"/>
      <c r="FW69" s="40"/>
      <c r="FX69" s="40"/>
      <c r="FY69" s="40"/>
      <c r="FZ69" s="40"/>
      <c r="GA69" s="40"/>
      <c r="GB69" s="40"/>
      <c r="GC69" s="40"/>
      <c r="GD69" s="40"/>
      <c r="GE69" s="40"/>
      <c r="GF69" s="40"/>
      <c r="GG69" s="40"/>
      <c r="GH69" s="40"/>
      <c r="GI69" s="40"/>
      <c r="GJ69" s="40"/>
      <c r="GK69" s="40"/>
      <c r="GL69" s="40"/>
      <c r="GM69" s="40"/>
      <c r="GN69" s="40"/>
      <c r="GO69" s="40"/>
      <c r="GP69" s="40"/>
      <c r="GQ69" s="40"/>
      <c r="GR69" s="40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  <c r="HP69" s="40"/>
      <c r="HQ69" s="40"/>
      <c r="HR69" s="40"/>
      <c r="HS69" s="40"/>
      <c r="HT69" s="40"/>
      <c r="HU69" s="40"/>
      <c r="HV69" s="40"/>
      <c r="HW69" s="40"/>
      <c r="HX69" s="40"/>
      <c r="HY69" s="40"/>
      <c r="HZ69" s="40"/>
      <c r="IA69" s="40"/>
      <c r="IB69" s="40"/>
      <c r="IC69" s="40"/>
      <c r="ID69" s="40"/>
      <c r="IE69" s="40"/>
      <c r="IF69" s="40"/>
      <c r="IG69" s="40"/>
      <c r="IH69" s="40"/>
      <c r="II69" s="40"/>
      <c r="IJ69" s="40"/>
      <c r="IK69" s="40"/>
      <c r="IL69" s="40"/>
      <c r="IM69" s="40"/>
      <c r="IN69" s="40"/>
      <c r="IO69" s="40"/>
      <c r="IP69" s="40"/>
      <c r="IQ69" s="40"/>
      <c r="IR69" s="40"/>
      <c r="IS69" s="40"/>
      <c r="IT69" s="40"/>
      <c r="IU69" s="40"/>
    </row>
    <row r="70" spans="1:255" s="41" customFormat="1" ht="12" customHeight="1" x14ac:dyDescent="0.25">
      <c r="A70" s="78"/>
      <c r="B70" s="97" t="s">
        <v>47</v>
      </c>
      <c r="C70" s="98"/>
      <c r="D70" s="98"/>
      <c r="E70" s="98"/>
      <c r="F70" s="99"/>
      <c r="G70" s="92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40"/>
      <c r="FI70" s="40"/>
      <c r="FJ70" s="40"/>
      <c r="FK70" s="40"/>
      <c r="FL70" s="40"/>
      <c r="FM70" s="40"/>
      <c r="FN70" s="40"/>
      <c r="FO70" s="40"/>
      <c r="FP70" s="40"/>
      <c r="FQ70" s="40"/>
      <c r="FR70" s="40"/>
      <c r="FS70" s="40"/>
      <c r="FT70" s="40"/>
      <c r="FU70" s="40"/>
      <c r="FV70" s="40"/>
      <c r="FW70" s="40"/>
      <c r="FX70" s="40"/>
      <c r="FY70" s="40"/>
      <c r="FZ70" s="40"/>
      <c r="GA70" s="40"/>
      <c r="GB70" s="40"/>
      <c r="GC70" s="40"/>
      <c r="GD70" s="40"/>
      <c r="GE70" s="40"/>
      <c r="GF70" s="40"/>
      <c r="GG70" s="40"/>
      <c r="GH70" s="40"/>
      <c r="GI70" s="40"/>
      <c r="GJ70" s="40"/>
      <c r="GK70" s="40"/>
      <c r="GL70" s="40"/>
      <c r="GM70" s="40"/>
      <c r="GN70" s="40"/>
      <c r="GO70" s="40"/>
      <c r="GP70" s="40"/>
      <c r="GQ70" s="40"/>
      <c r="GR70" s="40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  <c r="HP70" s="40"/>
      <c r="HQ70" s="40"/>
      <c r="HR70" s="40"/>
      <c r="HS70" s="40"/>
      <c r="HT70" s="40"/>
      <c r="HU70" s="40"/>
      <c r="HV70" s="40"/>
      <c r="HW70" s="40"/>
      <c r="HX70" s="40"/>
      <c r="HY70" s="40"/>
      <c r="HZ70" s="40"/>
      <c r="IA70" s="40"/>
      <c r="IB70" s="40"/>
      <c r="IC70" s="40"/>
      <c r="ID70" s="40"/>
      <c r="IE70" s="40"/>
      <c r="IF70" s="40"/>
      <c r="IG70" s="40"/>
      <c r="IH70" s="40"/>
      <c r="II70" s="40"/>
      <c r="IJ70" s="40"/>
      <c r="IK70" s="40"/>
      <c r="IL70" s="40"/>
      <c r="IM70" s="40"/>
      <c r="IN70" s="40"/>
      <c r="IO70" s="40"/>
      <c r="IP70" s="40"/>
      <c r="IQ70" s="40"/>
      <c r="IR70" s="40"/>
      <c r="IS70" s="40"/>
      <c r="IT70" s="40"/>
      <c r="IU70" s="40"/>
    </row>
    <row r="71" spans="1:255" s="41" customFormat="1" ht="12.75" customHeight="1" thickBot="1" x14ac:dyDescent="0.3">
      <c r="A71" s="78"/>
      <c r="B71" s="100" t="s">
        <v>48</v>
      </c>
      <c r="C71" s="101"/>
      <c r="D71" s="101"/>
      <c r="E71" s="101"/>
      <c r="F71" s="102"/>
      <c r="G71" s="92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40"/>
      <c r="FI71" s="40"/>
      <c r="FJ71" s="40"/>
      <c r="FK71" s="40"/>
      <c r="FL71" s="40"/>
      <c r="FM71" s="40"/>
      <c r="FN71" s="40"/>
      <c r="FO71" s="40"/>
      <c r="FP71" s="40"/>
      <c r="FQ71" s="40"/>
      <c r="FR71" s="40"/>
      <c r="FS71" s="40"/>
      <c r="FT71" s="40"/>
      <c r="FU71" s="40"/>
      <c r="FV71" s="40"/>
      <c r="FW71" s="40"/>
      <c r="FX71" s="40"/>
      <c r="FY71" s="40"/>
      <c r="FZ71" s="40"/>
      <c r="GA71" s="40"/>
      <c r="GB71" s="40"/>
      <c r="GC71" s="40"/>
      <c r="GD71" s="40"/>
      <c r="GE71" s="40"/>
      <c r="GF71" s="40"/>
      <c r="GG71" s="40"/>
      <c r="GH71" s="40"/>
      <c r="GI71" s="40"/>
      <c r="GJ71" s="40"/>
      <c r="GK71" s="40"/>
      <c r="GL71" s="40"/>
      <c r="GM71" s="40"/>
      <c r="GN71" s="40"/>
      <c r="GO71" s="40"/>
      <c r="GP71" s="40"/>
      <c r="GQ71" s="40"/>
      <c r="GR71" s="40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  <c r="HP71" s="40"/>
      <c r="HQ71" s="40"/>
      <c r="HR71" s="40"/>
      <c r="HS71" s="40"/>
      <c r="HT71" s="40"/>
      <c r="HU71" s="40"/>
      <c r="HV71" s="40"/>
      <c r="HW71" s="40"/>
      <c r="HX71" s="40"/>
      <c r="HY71" s="40"/>
      <c r="HZ71" s="40"/>
      <c r="IA71" s="40"/>
      <c r="IB71" s="40"/>
      <c r="IC71" s="40"/>
      <c r="ID71" s="40"/>
      <c r="IE71" s="40"/>
      <c r="IF71" s="40"/>
      <c r="IG71" s="40"/>
      <c r="IH71" s="40"/>
      <c r="II71" s="40"/>
      <c r="IJ71" s="40"/>
      <c r="IK71" s="40"/>
      <c r="IL71" s="40"/>
      <c r="IM71" s="40"/>
      <c r="IN71" s="40"/>
      <c r="IO71" s="40"/>
      <c r="IP71" s="40"/>
      <c r="IQ71" s="40"/>
      <c r="IR71" s="40"/>
      <c r="IS71" s="40"/>
      <c r="IT71" s="40"/>
      <c r="IU71" s="40"/>
    </row>
    <row r="72" spans="1:255" s="41" customFormat="1" ht="12.75" customHeight="1" x14ac:dyDescent="0.25">
      <c r="A72" s="78"/>
      <c r="B72" s="93"/>
      <c r="C72" s="98"/>
      <c r="D72" s="98"/>
      <c r="E72" s="98"/>
      <c r="F72" s="98"/>
      <c r="G72" s="92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40"/>
      <c r="FI72" s="40"/>
      <c r="FJ72" s="40"/>
      <c r="FK72" s="40"/>
      <c r="FL72" s="40"/>
      <c r="FM72" s="40"/>
      <c r="FN72" s="40"/>
      <c r="FO72" s="40"/>
      <c r="FP72" s="40"/>
      <c r="FQ72" s="40"/>
      <c r="FR72" s="40"/>
      <c r="FS72" s="40"/>
      <c r="FT72" s="40"/>
      <c r="FU72" s="40"/>
      <c r="FV72" s="40"/>
      <c r="FW72" s="40"/>
      <c r="FX72" s="40"/>
      <c r="FY72" s="40"/>
      <c r="FZ72" s="40"/>
      <c r="GA72" s="40"/>
      <c r="GB72" s="40"/>
      <c r="GC72" s="40"/>
      <c r="GD72" s="40"/>
      <c r="GE72" s="40"/>
      <c r="GF72" s="40"/>
      <c r="GG72" s="40"/>
      <c r="GH72" s="40"/>
      <c r="GI72" s="40"/>
      <c r="GJ72" s="40"/>
      <c r="GK72" s="40"/>
      <c r="GL72" s="40"/>
      <c r="GM72" s="40"/>
      <c r="GN72" s="40"/>
      <c r="GO72" s="40"/>
      <c r="GP72" s="40"/>
      <c r="GQ72" s="40"/>
      <c r="GR72" s="40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  <c r="HP72" s="40"/>
      <c r="HQ72" s="40"/>
      <c r="HR72" s="40"/>
      <c r="HS72" s="40"/>
      <c r="HT72" s="40"/>
      <c r="HU72" s="40"/>
      <c r="HV72" s="40"/>
      <c r="HW72" s="40"/>
      <c r="HX72" s="40"/>
      <c r="HY72" s="40"/>
      <c r="HZ72" s="40"/>
      <c r="IA72" s="40"/>
      <c r="IB72" s="40"/>
      <c r="IC72" s="40"/>
      <c r="ID72" s="40"/>
      <c r="IE72" s="40"/>
      <c r="IF72" s="40"/>
      <c r="IG72" s="40"/>
      <c r="IH72" s="40"/>
      <c r="II72" s="40"/>
      <c r="IJ72" s="40"/>
      <c r="IK72" s="40"/>
      <c r="IL72" s="40"/>
      <c r="IM72" s="40"/>
      <c r="IN72" s="40"/>
      <c r="IO72" s="40"/>
      <c r="IP72" s="40"/>
      <c r="IQ72" s="40"/>
      <c r="IR72" s="40"/>
      <c r="IS72" s="40"/>
      <c r="IT72" s="40"/>
      <c r="IU72" s="40"/>
    </row>
    <row r="73" spans="1:255" s="41" customFormat="1" ht="15" customHeight="1" thickBot="1" x14ac:dyDescent="0.3">
      <c r="A73" s="78"/>
      <c r="B73" s="149" t="s">
        <v>49</v>
      </c>
      <c r="C73" s="150"/>
      <c r="D73" s="103"/>
      <c r="E73" s="104"/>
      <c r="F73" s="104"/>
      <c r="G73" s="92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40"/>
      <c r="FI73" s="40"/>
      <c r="FJ73" s="40"/>
      <c r="FK73" s="40"/>
      <c r="FL73" s="40"/>
      <c r="FM73" s="40"/>
      <c r="FN73" s="40"/>
      <c r="FO73" s="40"/>
      <c r="FP73" s="40"/>
      <c r="FQ73" s="40"/>
      <c r="FR73" s="40"/>
      <c r="FS73" s="40"/>
      <c r="FT73" s="40"/>
      <c r="FU73" s="40"/>
      <c r="FV73" s="40"/>
      <c r="FW73" s="40"/>
      <c r="FX73" s="40"/>
      <c r="FY73" s="40"/>
      <c r="FZ73" s="40"/>
      <c r="GA73" s="40"/>
      <c r="GB73" s="40"/>
      <c r="GC73" s="40"/>
      <c r="GD73" s="40"/>
      <c r="GE73" s="40"/>
      <c r="GF73" s="40"/>
      <c r="GG73" s="40"/>
      <c r="GH73" s="40"/>
      <c r="GI73" s="40"/>
      <c r="GJ73" s="40"/>
      <c r="GK73" s="40"/>
      <c r="GL73" s="40"/>
      <c r="GM73" s="40"/>
      <c r="GN73" s="40"/>
      <c r="GO73" s="40"/>
      <c r="GP73" s="40"/>
      <c r="GQ73" s="40"/>
      <c r="GR73" s="40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  <c r="HP73" s="40"/>
      <c r="HQ73" s="40"/>
      <c r="HR73" s="40"/>
      <c r="HS73" s="40"/>
      <c r="HT73" s="40"/>
      <c r="HU73" s="40"/>
      <c r="HV73" s="40"/>
      <c r="HW73" s="40"/>
      <c r="HX73" s="40"/>
      <c r="HY73" s="40"/>
      <c r="HZ73" s="40"/>
      <c r="IA73" s="40"/>
      <c r="IB73" s="40"/>
      <c r="IC73" s="40"/>
      <c r="ID73" s="40"/>
      <c r="IE73" s="40"/>
      <c r="IF73" s="40"/>
      <c r="IG73" s="40"/>
      <c r="IH73" s="40"/>
      <c r="II73" s="40"/>
      <c r="IJ73" s="40"/>
      <c r="IK73" s="40"/>
      <c r="IL73" s="40"/>
      <c r="IM73" s="40"/>
      <c r="IN73" s="40"/>
      <c r="IO73" s="40"/>
      <c r="IP73" s="40"/>
      <c r="IQ73" s="40"/>
      <c r="IR73" s="40"/>
      <c r="IS73" s="40"/>
      <c r="IT73" s="40"/>
      <c r="IU73" s="40"/>
    </row>
    <row r="74" spans="1:255" s="41" customFormat="1" ht="12" customHeight="1" x14ac:dyDescent="0.25">
      <c r="A74" s="78"/>
      <c r="B74" s="105" t="s">
        <v>36</v>
      </c>
      <c r="C74" s="106" t="s">
        <v>87</v>
      </c>
      <c r="D74" s="107" t="s">
        <v>50</v>
      </c>
      <c r="E74" s="104"/>
      <c r="F74" s="104"/>
      <c r="G74" s="92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40"/>
      <c r="FI74" s="40"/>
      <c r="FJ74" s="40"/>
      <c r="FK74" s="40"/>
      <c r="FL74" s="40"/>
      <c r="FM74" s="40"/>
      <c r="FN74" s="40"/>
      <c r="FO74" s="40"/>
      <c r="FP74" s="40"/>
      <c r="FQ74" s="40"/>
      <c r="FR74" s="40"/>
      <c r="FS74" s="40"/>
      <c r="FT74" s="40"/>
      <c r="FU74" s="40"/>
      <c r="FV74" s="40"/>
      <c r="FW74" s="40"/>
      <c r="FX74" s="40"/>
      <c r="FY74" s="40"/>
      <c r="FZ74" s="40"/>
      <c r="GA74" s="40"/>
      <c r="GB74" s="40"/>
      <c r="GC74" s="40"/>
      <c r="GD74" s="40"/>
      <c r="GE74" s="40"/>
      <c r="GF74" s="40"/>
      <c r="GG74" s="40"/>
      <c r="GH74" s="40"/>
      <c r="GI74" s="40"/>
      <c r="GJ74" s="40"/>
      <c r="GK74" s="40"/>
      <c r="GL74" s="40"/>
      <c r="GM74" s="40"/>
      <c r="GN74" s="40"/>
      <c r="GO74" s="40"/>
      <c r="GP74" s="40"/>
      <c r="GQ74" s="40"/>
      <c r="GR74" s="40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  <c r="HP74" s="40"/>
      <c r="HQ74" s="40"/>
      <c r="HR74" s="40"/>
      <c r="HS74" s="40"/>
      <c r="HT74" s="40"/>
      <c r="HU74" s="40"/>
      <c r="HV74" s="40"/>
      <c r="HW74" s="40"/>
      <c r="HX74" s="40"/>
      <c r="HY74" s="40"/>
      <c r="HZ74" s="40"/>
      <c r="IA74" s="40"/>
      <c r="IB74" s="40"/>
      <c r="IC74" s="40"/>
      <c r="ID74" s="40"/>
      <c r="IE74" s="40"/>
      <c r="IF74" s="40"/>
      <c r="IG74" s="40"/>
      <c r="IH74" s="40"/>
      <c r="II74" s="40"/>
      <c r="IJ74" s="40"/>
      <c r="IK74" s="40"/>
      <c r="IL74" s="40"/>
      <c r="IM74" s="40"/>
      <c r="IN74" s="40"/>
      <c r="IO74" s="40"/>
      <c r="IP74" s="40"/>
      <c r="IQ74" s="40"/>
      <c r="IR74" s="40"/>
      <c r="IS74" s="40"/>
      <c r="IT74" s="40"/>
      <c r="IU74" s="40"/>
    </row>
    <row r="75" spans="1:255" s="41" customFormat="1" ht="12" customHeight="1" x14ac:dyDescent="0.25">
      <c r="A75" s="78"/>
      <c r="B75" s="108" t="s">
        <v>51</v>
      </c>
      <c r="C75" s="109">
        <f>G22</f>
        <v>0</v>
      </c>
      <c r="D75" s="110">
        <f>(C75/C81)</f>
        <v>0</v>
      </c>
      <c r="E75" s="104"/>
      <c r="F75" s="104"/>
      <c r="G75" s="92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40"/>
      <c r="FI75" s="40"/>
      <c r="FJ75" s="40"/>
      <c r="FK75" s="40"/>
      <c r="FL75" s="40"/>
      <c r="FM75" s="40"/>
      <c r="FN75" s="40"/>
      <c r="FO75" s="40"/>
      <c r="FP75" s="40"/>
      <c r="FQ75" s="40"/>
      <c r="FR75" s="40"/>
      <c r="FS75" s="40"/>
      <c r="FT75" s="40"/>
      <c r="FU75" s="40"/>
      <c r="FV75" s="40"/>
      <c r="FW75" s="40"/>
      <c r="FX75" s="40"/>
      <c r="FY75" s="40"/>
      <c r="FZ75" s="40"/>
      <c r="GA75" s="40"/>
      <c r="GB75" s="40"/>
      <c r="GC75" s="40"/>
      <c r="GD75" s="40"/>
      <c r="GE75" s="40"/>
      <c r="GF75" s="40"/>
      <c r="GG75" s="40"/>
      <c r="GH75" s="40"/>
      <c r="GI75" s="40"/>
      <c r="GJ75" s="40"/>
      <c r="GK75" s="40"/>
      <c r="GL75" s="40"/>
      <c r="GM75" s="40"/>
      <c r="GN75" s="40"/>
      <c r="GO75" s="40"/>
      <c r="GP75" s="40"/>
      <c r="GQ75" s="40"/>
      <c r="GR75" s="40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  <c r="HP75" s="40"/>
      <c r="HQ75" s="40"/>
      <c r="HR75" s="40"/>
      <c r="HS75" s="40"/>
      <c r="HT75" s="40"/>
      <c r="HU75" s="40"/>
      <c r="HV75" s="40"/>
      <c r="HW75" s="40"/>
      <c r="HX75" s="40"/>
      <c r="HY75" s="40"/>
      <c r="HZ75" s="40"/>
      <c r="IA75" s="40"/>
      <c r="IB75" s="40"/>
      <c r="IC75" s="40"/>
      <c r="ID75" s="40"/>
      <c r="IE75" s="40"/>
      <c r="IF75" s="40"/>
      <c r="IG75" s="40"/>
      <c r="IH75" s="40"/>
      <c r="II75" s="40"/>
      <c r="IJ75" s="40"/>
      <c r="IK75" s="40"/>
      <c r="IL75" s="40"/>
      <c r="IM75" s="40"/>
      <c r="IN75" s="40"/>
      <c r="IO75" s="40"/>
      <c r="IP75" s="40"/>
      <c r="IQ75" s="40"/>
      <c r="IR75" s="40"/>
      <c r="IS75" s="40"/>
      <c r="IT75" s="40"/>
      <c r="IU75" s="40"/>
    </row>
    <row r="76" spans="1:255" s="41" customFormat="1" ht="12" customHeight="1" x14ac:dyDescent="0.25">
      <c r="A76" s="78"/>
      <c r="B76" s="108" t="s">
        <v>52</v>
      </c>
      <c r="C76" s="111">
        <f>G27</f>
        <v>0</v>
      </c>
      <c r="D76" s="110">
        <v>0</v>
      </c>
      <c r="E76" s="104"/>
      <c r="F76" s="104"/>
      <c r="G76" s="92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40"/>
      <c r="FI76" s="40"/>
      <c r="FJ76" s="40"/>
      <c r="FK76" s="40"/>
      <c r="FL76" s="40"/>
      <c r="FM76" s="40"/>
      <c r="FN76" s="40"/>
      <c r="FO76" s="40"/>
      <c r="FP76" s="40"/>
      <c r="FQ76" s="40"/>
      <c r="FR76" s="40"/>
      <c r="FS76" s="40"/>
      <c r="FT76" s="40"/>
      <c r="FU76" s="40"/>
      <c r="FV76" s="40"/>
      <c r="FW76" s="40"/>
      <c r="FX76" s="40"/>
      <c r="FY76" s="40"/>
      <c r="FZ76" s="40"/>
      <c r="GA76" s="40"/>
      <c r="GB76" s="40"/>
      <c r="GC76" s="40"/>
      <c r="GD76" s="40"/>
      <c r="GE76" s="40"/>
      <c r="GF76" s="40"/>
      <c r="GG76" s="40"/>
      <c r="GH76" s="40"/>
      <c r="GI76" s="40"/>
      <c r="GJ76" s="40"/>
      <c r="GK76" s="40"/>
      <c r="GL76" s="40"/>
      <c r="GM76" s="40"/>
      <c r="GN76" s="40"/>
      <c r="GO76" s="40"/>
      <c r="GP76" s="40"/>
      <c r="GQ76" s="40"/>
      <c r="GR76" s="40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  <c r="HP76" s="40"/>
      <c r="HQ76" s="40"/>
      <c r="HR76" s="40"/>
      <c r="HS76" s="40"/>
      <c r="HT76" s="40"/>
      <c r="HU76" s="40"/>
      <c r="HV76" s="40"/>
      <c r="HW76" s="40"/>
      <c r="HX76" s="40"/>
      <c r="HY76" s="40"/>
      <c r="HZ76" s="40"/>
      <c r="IA76" s="40"/>
      <c r="IB76" s="40"/>
      <c r="IC76" s="40"/>
      <c r="ID76" s="40"/>
      <c r="IE76" s="40"/>
      <c r="IF76" s="40"/>
      <c r="IG76" s="40"/>
      <c r="IH76" s="40"/>
      <c r="II76" s="40"/>
      <c r="IJ76" s="40"/>
      <c r="IK76" s="40"/>
      <c r="IL76" s="40"/>
      <c r="IM76" s="40"/>
      <c r="IN76" s="40"/>
      <c r="IO76" s="40"/>
      <c r="IP76" s="40"/>
      <c r="IQ76" s="40"/>
      <c r="IR76" s="40"/>
      <c r="IS76" s="40"/>
      <c r="IT76" s="40"/>
      <c r="IU76" s="40"/>
    </row>
    <row r="77" spans="1:255" s="41" customFormat="1" ht="12" customHeight="1" x14ac:dyDescent="0.25">
      <c r="A77" s="78"/>
      <c r="B77" s="108" t="s">
        <v>53</v>
      </c>
      <c r="C77" s="109">
        <f>G37</f>
        <v>126000</v>
      </c>
      <c r="D77" s="110">
        <f>(C77/C81)</f>
        <v>0.10616885271283537</v>
      </c>
      <c r="E77" s="104"/>
      <c r="F77" s="104"/>
      <c r="G77" s="92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40"/>
      <c r="FI77" s="40"/>
      <c r="FJ77" s="40"/>
      <c r="FK77" s="40"/>
      <c r="FL77" s="40"/>
      <c r="FM77" s="40"/>
      <c r="FN77" s="40"/>
      <c r="FO77" s="40"/>
      <c r="FP77" s="40"/>
      <c r="FQ77" s="40"/>
      <c r="FR77" s="40"/>
      <c r="FS77" s="40"/>
      <c r="FT77" s="40"/>
      <c r="FU77" s="40"/>
      <c r="FV77" s="40"/>
      <c r="FW77" s="40"/>
      <c r="FX77" s="40"/>
      <c r="FY77" s="40"/>
      <c r="FZ77" s="40"/>
      <c r="GA77" s="40"/>
      <c r="GB77" s="40"/>
      <c r="GC77" s="40"/>
      <c r="GD77" s="40"/>
      <c r="GE77" s="40"/>
      <c r="GF77" s="40"/>
      <c r="GG77" s="40"/>
      <c r="GH77" s="40"/>
      <c r="GI77" s="40"/>
      <c r="GJ77" s="40"/>
      <c r="GK77" s="40"/>
      <c r="GL77" s="40"/>
      <c r="GM77" s="40"/>
      <c r="GN77" s="40"/>
      <c r="GO77" s="40"/>
      <c r="GP77" s="40"/>
      <c r="GQ77" s="40"/>
      <c r="GR77" s="40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  <c r="HP77" s="40"/>
      <c r="HQ77" s="40"/>
      <c r="HR77" s="40"/>
      <c r="HS77" s="40"/>
      <c r="HT77" s="40"/>
      <c r="HU77" s="40"/>
      <c r="HV77" s="40"/>
      <c r="HW77" s="40"/>
      <c r="HX77" s="40"/>
      <c r="HY77" s="40"/>
      <c r="HZ77" s="40"/>
      <c r="IA77" s="40"/>
      <c r="IB77" s="40"/>
      <c r="IC77" s="40"/>
      <c r="ID77" s="40"/>
      <c r="IE77" s="40"/>
      <c r="IF77" s="40"/>
      <c r="IG77" s="40"/>
      <c r="IH77" s="40"/>
      <c r="II77" s="40"/>
      <c r="IJ77" s="40"/>
      <c r="IK77" s="40"/>
      <c r="IL77" s="40"/>
      <c r="IM77" s="40"/>
      <c r="IN77" s="40"/>
      <c r="IO77" s="40"/>
      <c r="IP77" s="40"/>
      <c r="IQ77" s="40"/>
      <c r="IR77" s="40"/>
      <c r="IS77" s="40"/>
      <c r="IT77" s="40"/>
      <c r="IU77" s="40"/>
    </row>
    <row r="78" spans="1:255" s="41" customFormat="1" ht="12" customHeight="1" x14ac:dyDescent="0.25">
      <c r="A78" s="78"/>
      <c r="B78" s="108" t="s">
        <v>28</v>
      </c>
      <c r="C78" s="109">
        <f>G51</f>
        <v>1004275</v>
      </c>
      <c r="D78" s="110">
        <f>(C78/C81)</f>
        <v>0.84621209966811706</v>
      </c>
      <c r="E78" s="104"/>
      <c r="F78" s="104"/>
      <c r="G78" s="92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40"/>
      <c r="FI78" s="40"/>
      <c r="FJ78" s="40"/>
      <c r="FK78" s="40"/>
      <c r="FL78" s="40"/>
      <c r="FM78" s="40"/>
      <c r="FN78" s="40"/>
      <c r="FO78" s="40"/>
      <c r="FP78" s="40"/>
      <c r="FQ78" s="40"/>
      <c r="FR78" s="40"/>
      <c r="FS78" s="40"/>
      <c r="FT78" s="40"/>
      <c r="FU78" s="40"/>
      <c r="FV78" s="40"/>
      <c r="FW78" s="40"/>
      <c r="FX78" s="40"/>
      <c r="FY78" s="40"/>
      <c r="FZ78" s="40"/>
      <c r="GA78" s="40"/>
      <c r="GB78" s="40"/>
      <c r="GC78" s="40"/>
      <c r="GD78" s="40"/>
      <c r="GE78" s="40"/>
      <c r="GF78" s="40"/>
      <c r="GG78" s="40"/>
      <c r="GH78" s="40"/>
      <c r="GI78" s="40"/>
      <c r="GJ78" s="40"/>
      <c r="GK78" s="40"/>
      <c r="GL78" s="40"/>
      <c r="GM78" s="40"/>
      <c r="GN78" s="40"/>
      <c r="GO78" s="40"/>
      <c r="GP78" s="40"/>
      <c r="GQ78" s="40"/>
      <c r="GR78" s="40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  <c r="HP78" s="40"/>
      <c r="HQ78" s="40"/>
      <c r="HR78" s="40"/>
      <c r="HS78" s="40"/>
      <c r="HT78" s="40"/>
      <c r="HU78" s="40"/>
      <c r="HV78" s="40"/>
      <c r="HW78" s="40"/>
      <c r="HX78" s="40"/>
      <c r="HY78" s="40"/>
      <c r="HZ78" s="40"/>
      <c r="IA78" s="40"/>
      <c r="IB78" s="40"/>
      <c r="IC78" s="40"/>
      <c r="ID78" s="40"/>
      <c r="IE78" s="40"/>
      <c r="IF78" s="40"/>
      <c r="IG78" s="40"/>
      <c r="IH78" s="40"/>
      <c r="II78" s="40"/>
      <c r="IJ78" s="40"/>
      <c r="IK78" s="40"/>
      <c r="IL78" s="40"/>
      <c r="IM78" s="40"/>
      <c r="IN78" s="40"/>
      <c r="IO78" s="40"/>
      <c r="IP78" s="40"/>
      <c r="IQ78" s="40"/>
      <c r="IR78" s="40"/>
      <c r="IS78" s="40"/>
      <c r="IT78" s="40"/>
      <c r="IU78" s="40"/>
    </row>
    <row r="79" spans="1:255" s="41" customFormat="1" ht="12" customHeight="1" x14ac:dyDescent="0.25">
      <c r="A79" s="78"/>
      <c r="B79" s="108" t="s">
        <v>54</v>
      </c>
      <c r="C79" s="112">
        <f>G56</f>
        <v>0</v>
      </c>
      <c r="D79" s="110">
        <f>(C79/C81)</f>
        <v>0</v>
      </c>
      <c r="E79" s="113"/>
      <c r="F79" s="113"/>
      <c r="G79" s="92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40"/>
      <c r="FI79" s="40"/>
      <c r="FJ79" s="40"/>
      <c r="FK79" s="40"/>
      <c r="FL79" s="40"/>
      <c r="FM79" s="40"/>
      <c r="FN79" s="40"/>
      <c r="FO79" s="40"/>
      <c r="FP79" s="40"/>
      <c r="FQ79" s="40"/>
      <c r="FR79" s="40"/>
      <c r="FS79" s="40"/>
      <c r="FT79" s="40"/>
      <c r="FU79" s="40"/>
      <c r="FV79" s="40"/>
      <c r="FW79" s="40"/>
      <c r="FX79" s="40"/>
      <c r="FY79" s="40"/>
      <c r="FZ79" s="40"/>
      <c r="GA79" s="40"/>
      <c r="GB79" s="40"/>
      <c r="GC79" s="40"/>
      <c r="GD79" s="40"/>
      <c r="GE79" s="40"/>
      <c r="GF79" s="40"/>
      <c r="GG79" s="40"/>
      <c r="GH79" s="40"/>
      <c r="GI79" s="40"/>
      <c r="GJ79" s="40"/>
      <c r="GK79" s="40"/>
      <c r="GL79" s="40"/>
      <c r="GM79" s="40"/>
      <c r="GN79" s="40"/>
      <c r="GO79" s="40"/>
      <c r="GP79" s="40"/>
      <c r="GQ79" s="40"/>
      <c r="GR79" s="40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  <c r="HP79" s="40"/>
      <c r="HQ79" s="40"/>
      <c r="HR79" s="40"/>
      <c r="HS79" s="40"/>
      <c r="HT79" s="40"/>
      <c r="HU79" s="40"/>
      <c r="HV79" s="40"/>
      <c r="HW79" s="40"/>
      <c r="HX79" s="40"/>
      <c r="HY79" s="40"/>
      <c r="HZ79" s="40"/>
      <c r="IA79" s="40"/>
      <c r="IB79" s="40"/>
      <c r="IC79" s="40"/>
      <c r="ID79" s="40"/>
      <c r="IE79" s="40"/>
      <c r="IF79" s="40"/>
      <c r="IG79" s="40"/>
      <c r="IH79" s="40"/>
      <c r="II79" s="40"/>
      <c r="IJ79" s="40"/>
      <c r="IK79" s="40"/>
      <c r="IL79" s="40"/>
      <c r="IM79" s="40"/>
      <c r="IN79" s="40"/>
      <c r="IO79" s="40"/>
      <c r="IP79" s="40"/>
      <c r="IQ79" s="40"/>
      <c r="IR79" s="40"/>
      <c r="IS79" s="40"/>
      <c r="IT79" s="40"/>
      <c r="IU79" s="40"/>
    </row>
    <row r="80" spans="1:255" s="41" customFormat="1" ht="12" customHeight="1" x14ac:dyDescent="0.25">
      <c r="A80" s="78"/>
      <c r="B80" s="108" t="s">
        <v>55</v>
      </c>
      <c r="C80" s="112">
        <f>G59</f>
        <v>56513.75</v>
      </c>
      <c r="D80" s="110">
        <f>(C80/C81)</f>
        <v>4.7619047619047616E-2</v>
      </c>
      <c r="E80" s="113"/>
      <c r="F80" s="113"/>
      <c r="G80" s="92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40"/>
      <c r="FI80" s="40"/>
      <c r="FJ80" s="40"/>
      <c r="FK80" s="40"/>
      <c r="FL80" s="40"/>
      <c r="FM80" s="40"/>
      <c r="FN80" s="40"/>
      <c r="FO80" s="40"/>
      <c r="FP80" s="40"/>
      <c r="FQ80" s="40"/>
      <c r="FR80" s="40"/>
      <c r="FS80" s="40"/>
      <c r="FT80" s="40"/>
      <c r="FU80" s="40"/>
      <c r="FV80" s="40"/>
      <c r="FW80" s="40"/>
      <c r="FX80" s="40"/>
      <c r="FY80" s="40"/>
      <c r="FZ80" s="40"/>
      <c r="GA80" s="40"/>
      <c r="GB80" s="40"/>
      <c r="GC80" s="40"/>
      <c r="GD80" s="40"/>
      <c r="GE80" s="40"/>
      <c r="GF80" s="40"/>
      <c r="GG80" s="40"/>
      <c r="GH80" s="40"/>
      <c r="GI80" s="40"/>
      <c r="GJ80" s="40"/>
      <c r="GK80" s="40"/>
      <c r="GL80" s="40"/>
      <c r="GM80" s="40"/>
      <c r="GN80" s="40"/>
      <c r="GO80" s="40"/>
      <c r="GP80" s="40"/>
      <c r="GQ80" s="40"/>
      <c r="GR80" s="40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  <c r="HP80" s="40"/>
      <c r="HQ80" s="40"/>
      <c r="HR80" s="40"/>
      <c r="HS80" s="40"/>
      <c r="HT80" s="40"/>
      <c r="HU80" s="40"/>
      <c r="HV80" s="40"/>
      <c r="HW80" s="40"/>
      <c r="HX80" s="40"/>
      <c r="HY80" s="40"/>
      <c r="HZ80" s="40"/>
      <c r="IA80" s="40"/>
      <c r="IB80" s="40"/>
      <c r="IC80" s="40"/>
      <c r="ID80" s="40"/>
      <c r="IE80" s="40"/>
      <c r="IF80" s="40"/>
      <c r="IG80" s="40"/>
      <c r="IH80" s="40"/>
      <c r="II80" s="40"/>
      <c r="IJ80" s="40"/>
      <c r="IK80" s="40"/>
      <c r="IL80" s="40"/>
      <c r="IM80" s="40"/>
      <c r="IN80" s="40"/>
      <c r="IO80" s="40"/>
      <c r="IP80" s="40"/>
      <c r="IQ80" s="40"/>
      <c r="IR80" s="40"/>
      <c r="IS80" s="40"/>
      <c r="IT80" s="40"/>
      <c r="IU80" s="40"/>
    </row>
    <row r="81" spans="1:255" s="41" customFormat="1" ht="12.75" customHeight="1" thickBot="1" x14ac:dyDescent="0.3">
      <c r="A81" s="78"/>
      <c r="B81" s="114" t="s">
        <v>56</v>
      </c>
      <c r="C81" s="115">
        <f>SUM(C75:C80)</f>
        <v>1186788.75</v>
      </c>
      <c r="D81" s="116">
        <f>SUM(D75:D80)</f>
        <v>1</v>
      </c>
      <c r="E81" s="113"/>
      <c r="F81" s="113"/>
      <c r="G81" s="92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40"/>
      <c r="FI81" s="40"/>
      <c r="FJ81" s="40"/>
      <c r="FK81" s="40"/>
      <c r="FL81" s="40"/>
      <c r="FM81" s="40"/>
      <c r="FN81" s="40"/>
      <c r="FO81" s="40"/>
      <c r="FP81" s="40"/>
      <c r="FQ81" s="40"/>
      <c r="FR81" s="40"/>
      <c r="FS81" s="40"/>
      <c r="FT81" s="40"/>
      <c r="FU81" s="40"/>
      <c r="FV81" s="40"/>
      <c r="FW81" s="40"/>
      <c r="FX81" s="40"/>
      <c r="FY81" s="40"/>
      <c r="FZ81" s="40"/>
      <c r="GA81" s="40"/>
      <c r="GB81" s="40"/>
      <c r="GC81" s="40"/>
      <c r="GD81" s="40"/>
      <c r="GE81" s="40"/>
      <c r="GF81" s="40"/>
      <c r="GG81" s="40"/>
      <c r="GH81" s="40"/>
      <c r="GI81" s="40"/>
      <c r="GJ81" s="40"/>
      <c r="GK81" s="40"/>
      <c r="GL81" s="40"/>
      <c r="GM81" s="40"/>
      <c r="GN81" s="40"/>
      <c r="GO81" s="40"/>
      <c r="GP81" s="40"/>
      <c r="GQ81" s="40"/>
      <c r="GR81" s="40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  <c r="HP81" s="40"/>
      <c r="HQ81" s="40"/>
      <c r="HR81" s="40"/>
      <c r="HS81" s="40"/>
      <c r="HT81" s="40"/>
      <c r="HU81" s="40"/>
      <c r="HV81" s="40"/>
      <c r="HW81" s="40"/>
      <c r="HX81" s="40"/>
      <c r="HY81" s="40"/>
      <c r="HZ81" s="40"/>
      <c r="IA81" s="40"/>
      <c r="IB81" s="40"/>
      <c r="IC81" s="40"/>
      <c r="ID81" s="40"/>
      <c r="IE81" s="40"/>
      <c r="IF81" s="40"/>
      <c r="IG81" s="40"/>
      <c r="IH81" s="40"/>
      <c r="II81" s="40"/>
      <c r="IJ81" s="40"/>
      <c r="IK81" s="40"/>
      <c r="IL81" s="40"/>
      <c r="IM81" s="40"/>
      <c r="IN81" s="40"/>
      <c r="IO81" s="40"/>
      <c r="IP81" s="40"/>
      <c r="IQ81" s="40"/>
      <c r="IR81" s="40"/>
      <c r="IS81" s="40"/>
      <c r="IT81" s="40"/>
      <c r="IU81" s="40"/>
    </row>
    <row r="82" spans="1:255" s="41" customFormat="1" ht="12" customHeight="1" x14ac:dyDescent="0.25">
      <c r="A82" s="78"/>
      <c r="B82" s="93"/>
      <c r="C82" s="91"/>
      <c r="D82" s="91"/>
      <c r="E82" s="91"/>
      <c r="F82" s="91"/>
      <c r="G82" s="92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</row>
    <row r="83" spans="1:255" s="41" customFormat="1" ht="12.75" customHeight="1" x14ac:dyDescent="0.25">
      <c r="A83" s="78"/>
      <c r="B83" s="36"/>
      <c r="C83" s="91"/>
      <c r="D83" s="91"/>
      <c r="E83" s="91"/>
      <c r="F83" s="91"/>
      <c r="G83" s="92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40"/>
      <c r="FI83" s="40"/>
      <c r="FJ83" s="40"/>
      <c r="FK83" s="40"/>
      <c r="FL83" s="40"/>
      <c r="FM83" s="40"/>
      <c r="FN83" s="40"/>
      <c r="FO83" s="40"/>
      <c r="FP83" s="40"/>
      <c r="FQ83" s="40"/>
      <c r="FR83" s="40"/>
      <c r="FS83" s="40"/>
      <c r="FT83" s="40"/>
      <c r="FU83" s="40"/>
      <c r="FV83" s="40"/>
      <c r="FW83" s="40"/>
      <c r="FX83" s="40"/>
      <c r="FY83" s="40"/>
      <c r="FZ83" s="40"/>
      <c r="GA83" s="40"/>
      <c r="GB83" s="40"/>
      <c r="GC83" s="40"/>
      <c r="GD83" s="40"/>
      <c r="GE83" s="40"/>
      <c r="GF83" s="40"/>
      <c r="GG83" s="40"/>
      <c r="GH83" s="40"/>
      <c r="GI83" s="40"/>
      <c r="GJ83" s="40"/>
      <c r="GK83" s="40"/>
      <c r="GL83" s="40"/>
      <c r="GM83" s="40"/>
      <c r="GN83" s="40"/>
      <c r="GO83" s="40"/>
      <c r="GP83" s="40"/>
      <c r="GQ83" s="40"/>
      <c r="GR83" s="40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  <c r="HP83" s="40"/>
      <c r="HQ83" s="40"/>
      <c r="HR83" s="40"/>
      <c r="HS83" s="40"/>
      <c r="HT83" s="40"/>
      <c r="HU83" s="40"/>
      <c r="HV83" s="40"/>
      <c r="HW83" s="40"/>
      <c r="HX83" s="40"/>
      <c r="HY83" s="40"/>
      <c r="HZ83" s="40"/>
      <c r="IA83" s="40"/>
      <c r="IB83" s="40"/>
      <c r="IC83" s="40"/>
      <c r="ID83" s="40"/>
      <c r="IE83" s="40"/>
      <c r="IF83" s="40"/>
      <c r="IG83" s="40"/>
      <c r="IH83" s="40"/>
      <c r="II83" s="40"/>
      <c r="IJ83" s="40"/>
      <c r="IK83" s="40"/>
      <c r="IL83" s="40"/>
      <c r="IM83" s="40"/>
      <c r="IN83" s="40"/>
      <c r="IO83" s="40"/>
      <c r="IP83" s="40"/>
      <c r="IQ83" s="40"/>
      <c r="IR83" s="40"/>
      <c r="IS83" s="40"/>
      <c r="IT83" s="40"/>
      <c r="IU83" s="40"/>
    </row>
    <row r="84" spans="1:255" s="41" customFormat="1" ht="12" customHeight="1" thickBot="1" x14ac:dyDescent="0.3">
      <c r="A84" s="117"/>
      <c r="B84" s="118"/>
      <c r="C84" s="119" t="s">
        <v>81</v>
      </c>
      <c r="D84" s="120"/>
      <c r="E84" s="121"/>
      <c r="F84" s="122"/>
      <c r="G84" s="92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40"/>
      <c r="FI84" s="40"/>
      <c r="FJ84" s="40"/>
      <c r="FK84" s="40"/>
      <c r="FL84" s="40"/>
      <c r="FM84" s="40"/>
      <c r="FN84" s="40"/>
      <c r="FO84" s="40"/>
      <c r="FP84" s="40"/>
      <c r="FQ84" s="40"/>
      <c r="FR84" s="40"/>
      <c r="FS84" s="40"/>
      <c r="FT84" s="40"/>
      <c r="FU84" s="40"/>
      <c r="FV84" s="40"/>
      <c r="FW84" s="40"/>
      <c r="FX84" s="40"/>
      <c r="FY84" s="40"/>
      <c r="FZ84" s="40"/>
      <c r="GA84" s="40"/>
      <c r="GB84" s="40"/>
      <c r="GC84" s="40"/>
      <c r="GD84" s="40"/>
      <c r="GE84" s="40"/>
      <c r="GF84" s="40"/>
      <c r="GG84" s="40"/>
      <c r="GH84" s="40"/>
      <c r="GI84" s="40"/>
      <c r="GJ84" s="40"/>
      <c r="GK84" s="40"/>
      <c r="GL84" s="40"/>
      <c r="GM84" s="40"/>
      <c r="GN84" s="40"/>
      <c r="GO84" s="40"/>
      <c r="GP84" s="40"/>
      <c r="GQ84" s="40"/>
      <c r="GR84" s="40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  <c r="HP84" s="40"/>
      <c r="HQ84" s="40"/>
      <c r="HR84" s="40"/>
      <c r="HS84" s="40"/>
      <c r="HT84" s="40"/>
      <c r="HU84" s="40"/>
      <c r="HV84" s="40"/>
      <c r="HW84" s="40"/>
      <c r="HX84" s="40"/>
      <c r="HY84" s="40"/>
      <c r="HZ84" s="40"/>
      <c r="IA84" s="40"/>
      <c r="IB84" s="40"/>
      <c r="IC84" s="40"/>
      <c r="ID84" s="40"/>
      <c r="IE84" s="40"/>
      <c r="IF84" s="40"/>
      <c r="IG84" s="40"/>
      <c r="IH84" s="40"/>
      <c r="II84" s="40"/>
      <c r="IJ84" s="40"/>
      <c r="IK84" s="40"/>
      <c r="IL84" s="40"/>
      <c r="IM84" s="40"/>
      <c r="IN84" s="40"/>
      <c r="IO84" s="40"/>
      <c r="IP84" s="40"/>
      <c r="IQ84" s="40"/>
      <c r="IR84" s="40"/>
      <c r="IS84" s="40"/>
      <c r="IT84" s="40"/>
      <c r="IU84" s="40"/>
    </row>
    <row r="85" spans="1:255" s="41" customFormat="1" ht="12" customHeight="1" x14ac:dyDescent="0.25">
      <c r="A85" s="78"/>
      <c r="B85" s="123" t="s">
        <v>88</v>
      </c>
      <c r="C85" s="127">
        <v>900</v>
      </c>
      <c r="D85" s="127">
        <v>1000</v>
      </c>
      <c r="E85" s="128">
        <v>1100</v>
      </c>
      <c r="F85" s="124"/>
      <c r="G85" s="125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40"/>
      <c r="FI85" s="40"/>
      <c r="FJ85" s="40"/>
      <c r="FK85" s="40"/>
      <c r="FL85" s="40"/>
      <c r="FM85" s="40"/>
      <c r="FN85" s="40"/>
      <c r="FO85" s="40"/>
      <c r="FP85" s="40"/>
      <c r="FQ85" s="40"/>
      <c r="FR85" s="40"/>
      <c r="FS85" s="40"/>
      <c r="FT85" s="40"/>
      <c r="FU85" s="40"/>
      <c r="FV85" s="40"/>
      <c r="FW85" s="40"/>
      <c r="FX85" s="40"/>
      <c r="FY85" s="40"/>
      <c r="FZ85" s="40"/>
      <c r="GA85" s="40"/>
      <c r="GB85" s="40"/>
      <c r="GC85" s="40"/>
      <c r="GD85" s="40"/>
      <c r="GE85" s="40"/>
      <c r="GF85" s="40"/>
      <c r="GG85" s="40"/>
      <c r="GH85" s="40"/>
      <c r="GI85" s="40"/>
      <c r="GJ85" s="40"/>
      <c r="GK85" s="40"/>
      <c r="GL85" s="40"/>
      <c r="GM85" s="40"/>
      <c r="GN85" s="40"/>
      <c r="GO85" s="40"/>
      <c r="GP85" s="40"/>
      <c r="GQ85" s="40"/>
      <c r="GR85" s="40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  <c r="HP85" s="40"/>
      <c r="HQ85" s="40"/>
      <c r="HR85" s="40"/>
      <c r="HS85" s="40"/>
      <c r="HT85" s="40"/>
      <c r="HU85" s="40"/>
      <c r="HV85" s="40"/>
      <c r="HW85" s="40"/>
      <c r="HX85" s="40"/>
      <c r="HY85" s="40"/>
      <c r="HZ85" s="40"/>
      <c r="IA85" s="40"/>
      <c r="IB85" s="40"/>
      <c r="IC85" s="40"/>
      <c r="ID85" s="40"/>
      <c r="IE85" s="40"/>
      <c r="IF85" s="40"/>
      <c r="IG85" s="40"/>
      <c r="IH85" s="40"/>
      <c r="II85" s="40"/>
      <c r="IJ85" s="40"/>
      <c r="IK85" s="40"/>
      <c r="IL85" s="40"/>
      <c r="IM85" s="40"/>
      <c r="IN85" s="40"/>
      <c r="IO85" s="40"/>
      <c r="IP85" s="40"/>
      <c r="IQ85" s="40"/>
      <c r="IR85" s="40"/>
      <c r="IS85" s="40"/>
      <c r="IT85" s="40"/>
      <c r="IU85" s="40"/>
    </row>
    <row r="86" spans="1:255" s="41" customFormat="1" ht="12.75" customHeight="1" thickBot="1" x14ac:dyDescent="0.3">
      <c r="A86" s="78"/>
      <c r="B86" s="114" t="s">
        <v>84</v>
      </c>
      <c r="C86" s="115">
        <f>(G60/C85)</f>
        <v>1318.6541666666667</v>
      </c>
      <c r="D86" s="115">
        <f>(G60/D85)</f>
        <v>1186.7887499999999</v>
      </c>
      <c r="E86" s="126">
        <f>(G60/E85)</f>
        <v>1078.8988636363636</v>
      </c>
      <c r="F86" s="124"/>
      <c r="G86" s="125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40"/>
      <c r="FI86" s="40"/>
      <c r="FJ86" s="40"/>
      <c r="FK86" s="40"/>
      <c r="FL86" s="40"/>
      <c r="FM86" s="40"/>
      <c r="FN86" s="40"/>
      <c r="FO86" s="40"/>
      <c r="FP86" s="40"/>
      <c r="FQ86" s="40"/>
      <c r="FR86" s="40"/>
      <c r="FS86" s="40"/>
      <c r="FT86" s="40"/>
      <c r="FU86" s="40"/>
      <c r="FV86" s="40"/>
      <c r="FW86" s="40"/>
      <c r="FX86" s="40"/>
      <c r="FY86" s="40"/>
      <c r="FZ86" s="40"/>
      <c r="GA86" s="40"/>
      <c r="GB86" s="40"/>
      <c r="GC86" s="40"/>
      <c r="GD86" s="40"/>
      <c r="GE86" s="40"/>
      <c r="GF86" s="40"/>
      <c r="GG86" s="40"/>
      <c r="GH86" s="40"/>
      <c r="GI86" s="40"/>
      <c r="GJ86" s="40"/>
      <c r="GK86" s="40"/>
      <c r="GL86" s="40"/>
      <c r="GM86" s="40"/>
      <c r="GN86" s="40"/>
      <c r="GO86" s="40"/>
      <c r="GP86" s="40"/>
      <c r="GQ86" s="40"/>
      <c r="GR86" s="40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  <c r="HP86" s="40"/>
      <c r="HQ86" s="40"/>
      <c r="HR86" s="40"/>
      <c r="HS86" s="40"/>
      <c r="HT86" s="40"/>
      <c r="HU86" s="40"/>
      <c r="HV86" s="40"/>
      <c r="HW86" s="40"/>
      <c r="HX86" s="40"/>
      <c r="HY86" s="40"/>
      <c r="HZ86" s="40"/>
      <c r="IA86" s="40"/>
      <c r="IB86" s="40"/>
      <c r="IC86" s="40"/>
      <c r="ID86" s="40"/>
      <c r="IE86" s="40"/>
      <c r="IF86" s="40"/>
      <c r="IG86" s="40"/>
      <c r="IH86" s="40"/>
      <c r="II86" s="40"/>
      <c r="IJ86" s="40"/>
      <c r="IK86" s="40"/>
      <c r="IL86" s="40"/>
      <c r="IM86" s="40"/>
      <c r="IN86" s="40"/>
      <c r="IO86" s="40"/>
      <c r="IP86" s="40"/>
      <c r="IQ86" s="40"/>
      <c r="IR86" s="40"/>
      <c r="IS86" s="40"/>
      <c r="IT86" s="40"/>
      <c r="IU86" s="40"/>
    </row>
    <row r="87" spans="1:255" s="41" customFormat="1" ht="15.6" customHeight="1" x14ac:dyDescent="0.25">
      <c r="A87" s="78"/>
      <c r="B87" s="90" t="s">
        <v>57</v>
      </c>
      <c r="C87" s="98"/>
      <c r="D87" s="98"/>
      <c r="E87" s="98"/>
      <c r="F87" s="98"/>
      <c r="G87" s="98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  <c r="FH87" s="40"/>
      <c r="FI87" s="40"/>
      <c r="FJ87" s="40"/>
      <c r="FK87" s="40"/>
      <c r="FL87" s="40"/>
      <c r="FM87" s="40"/>
      <c r="FN87" s="40"/>
      <c r="FO87" s="40"/>
      <c r="FP87" s="40"/>
      <c r="FQ87" s="40"/>
      <c r="FR87" s="40"/>
      <c r="FS87" s="40"/>
      <c r="FT87" s="40"/>
      <c r="FU87" s="40"/>
      <c r="FV87" s="40"/>
      <c r="FW87" s="40"/>
      <c r="FX87" s="40"/>
      <c r="FY87" s="40"/>
      <c r="FZ87" s="40"/>
      <c r="GA87" s="40"/>
      <c r="GB87" s="40"/>
      <c r="GC87" s="40"/>
      <c r="GD87" s="40"/>
      <c r="GE87" s="40"/>
      <c r="GF87" s="40"/>
      <c r="GG87" s="40"/>
      <c r="GH87" s="40"/>
      <c r="GI87" s="40"/>
      <c r="GJ87" s="40"/>
      <c r="GK87" s="40"/>
      <c r="GL87" s="40"/>
      <c r="GM87" s="40"/>
      <c r="GN87" s="40"/>
      <c r="GO87" s="40"/>
      <c r="GP87" s="40"/>
      <c r="GQ87" s="40"/>
      <c r="GR87" s="40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  <c r="HP87" s="40"/>
      <c r="HQ87" s="40"/>
      <c r="HR87" s="40"/>
      <c r="HS87" s="40"/>
      <c r="HT87" s="40"/>
      <c r="HU87" s="40"/>
      <c r="HV87" s="40"/>
      <c r="HW87" s="40"/>
      <c r="HX87" s="40"/>
      <c r="HY87" s="40"/>
      <c r="HZ87" s="40"/>
      <c r="IA87" s="40"/>
      <c r="IB87" s="40"/>
      <c r="IC87" s="40"/>
      <c r="ID87" s="40"/>
      <c r="IE87" s="40"/>
      <c r="IF87" s="40"/>
      <c r="IG87" s="40"/>
      <c r="IH87" s="40"/>
      <c r="II87" s="40"/>
      <c r="IJ87" s="40"/>
      <c r="IK87" s="40"/>
      <c r="IL87" s="40"/>
      <c r="IM87" s="40"/>
      <c r="IN87" s="40"/>
      <c r="IO87" s="40"/>
      <c r="IP87" s="40"/>
      <c r="IQ87" s="40"/>
      <c r="IR87" s="40"/>
      <c r="IS87" s="40"/>
      <c r="IT87" s="40"/>
      <c r="IU87" s="40"/>
    </row>
  </sheetData>
  <mergeCells count="8">
    <mergeCell ref="B73:C73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PRADERA PERMANETE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Rebolledo Bahamondes Jenny Iris</cp:lastModifiedBy>
  <dcterms:created xsi:type="dcterms:W3CDTF">2020-11-27T12:49:26Z</dcterms:created>
  <dcterms:modified xsi:type="dcterms:W3CDTF">2023-04-17T20:21:44Z</dcterms:modified>
</cp:coreProperties>
</file>