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 Area Loncoche 2023-2024\"/>
    </mc:Choice>
  </mc:AlternateContent>
  <bookViews>
    <workbookView xWindow="0" yWindow="0" windowWidth="28800" windowHeight="12435"/>
  </bookViews>
  <sheets>
    <sheet name="PRADERA PERMANET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45" i="1" l="1"/>
  <c r="G46" i="1"/>
  <c r="G12" i="1" l="1"/>
  <c r="G36" i="1" l="1"/>
  <c r="G35" i="1"/>
  <c r="C76" i="1" l="1"/>
  <c r="C79" i="1" l="1"/>
  <c r="G50" i="1"/>
  <c r="G48" i="1"/>
  <c r="G44" i="1"/>
  <c r="G42" i="1"/>
  <c r="G34" i="1"/>
  <c r="G33" i="1"/>
  <c r="G32" i="1"/>
  <c r="G31" i="1"/>
  <c r="G61" i="1"/>
  <c r="G22" i="1" l="1"/>
  <c r="C75" i="1" s="1"/>
  <c r="G51" i="1"/>
  <c r="C78" i="1" s="1"/>
  <c r="G37" i="1"/>
  <c r="C77" i="1" s="1"/>
  <c r="G58" i="1" l="1"/>
  <c r="G59" i="1" s="1"/>
  <c r="G60" i="1" l="1"/>
  <c r="C80" i="1"/>
  <c r="D86" i="1" l="1"/>
  <c r="E86" i="1"/>
  <c r="C86" i="1"/>
  <c r="C81" i="1"/>
  <c r="D78" i="1" l="1"/>
  <c r="D75" i="1"/>
  <c r="D79" i="1"/>
  <c r="D77" i="1"/>
  <c r="D80" i="1"/>
  <c r="D81" i="1" l="1"/>
</calcChain>
</file>

<file path=xl/sharedStrings.xml><?xml version="1.0" encoding="utf-8"?>
<sst xmlns="http://schemas.openxmlformats.org/spreadsheetml/2006/main" count="133" uniqueCount="93">
  <si>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</si>
  <si>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</si>
  <si>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</si>
  <si>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</si>
  <si>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</si>
  <si>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</si>
  <si>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</si>
  <si>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</si>
  <si>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</si>
  <si>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</si>
  <si>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</si>
  <si>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</si>
  <si>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</si>
  <si>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</si>
  <si>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</si>
  <si>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</si>
  <si>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</si>
  <si>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</si>
  <si>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</si>
  <si>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</si>
  <si>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</si>
  <si>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</si>
  <si>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</si>
  <si>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</si>
  <si>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</si>
  <si>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</si>
  <si>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</si>
  <si>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</si>
  <si>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</si>
  <si>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</si>
  <si>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</si>
  <si>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</si>
  <si>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</si>
  <si>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</si>
  <si>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</si>
  <si>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</si>
  <si>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</si>
  <si>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</si>
  <si>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</si>
  <si>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</si>
  <si>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</si>
  <si>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</si>
  <si>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</si>
  <si>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</si>
  <si>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</si>
  <si>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</si>
  <si>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</si>
  <si>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</si>
  <si>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</si>
  <si>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</si>
  <si>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</si>
  <si>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</si>
  <si>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</si>
  <si>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</si>
  <si>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</si>
  <si>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</si>
  <si>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</si>
  <si>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</si>
  <si>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Araucanía</t>
  </si>
  <si>
    <t>Sequía</t>
  </si>
  <si>
    <t>Rastraje</t>
  </si>
  <si>
    <t xml:space="preserve">Kg </t>
  </si>
  <si>
    <t xml:space="preserve">Lt </t>
  </si>
  <si>
    <t>PRADERA PERMANENTE</t>
  </si>
  <si>
    <t>Mezcla Triple mix: Ballica Stellar AR1; Pasto Ovillo y Festuca</t>
  </si>
  <si>
    <t>Fumigación</t>
  </si>
  <si>
    <t>Vibrocultivador</t>
  </si>
  <si>
    <t>Rodón</t>
  </si>
  <si>
    <t>Siembra</t>
  </si>
  <si>
    <t>Encaladora</t>
  </si>
  <si>
    <t>Febrero</t>
  </si>
  <si>
    <t>Marzo</t>
  </si>
  <si>
    <t>N° Jornadas/hrs</t>
  </si>
  <si>
    <t>Mezcla Triple Mix</t>
  </si>
  <si>
    <t>Superfosfato Triple</t>
  </si>
  <si>
    <t>Muriato de Potasio</t>
  </si>
  <si>
    <t>Urea</t>
  </si>
  <si>
    <t>ENMIENDAS</t>
  </si>
  <si>
    <t>Cal Soprocal</t>
  </si>
  <si>
    <t>Kg</t>
  </si>
  <si>
    <t>PRECIO ESPERADO ($/kg m.s.)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</si>
  <si>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</si>
  <si>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</si>
  <si>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</si>
  <si>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 unitario ($/Kilos de Carne) (*)</t>
  </si>
  <si>
    <t>Pastoreo directo</t>
  </si>
  <si>
    <t>Permanente</t>
  </si>
  <si>
    <t>$/há</t>
  </si>
  <si>
    <t>Rendimiento (kilos de carne/hà)</t>
  </si>
  <si>
    <t>RENDIMIENTO (kg carne/há.)</t>
  </si>
  <si>
    <t>Glifosato</t>
  </si>
  <si>
    <t>Loncoche</t>
  </si>
  <si>
    <t>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</si>
</sst>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5" fillId="0" borderId="20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1" fillId="2" borderId="5" xfId="0" applyNumberFormat="1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/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3" fontId="6" fillId="0" borderId="53" xfId="0" applyNumberFormat="1" applyFont="1" applyFill="1" applyBorder="1"/>
    <xf numFmtId="3" fontId="6" fillId="0" borderId="53" xfId="0" applyNumberFormat="1" applyFont="1" applyFill="1" applyBorder="1" applyAlignment="1">
      <alignment horizontal="center"/>
    </xf>
    <xf numFmtId="3" fontId="6" fillId="0" borderId="53" xfId="0" applyNumberFormat="1" applyFont="1" applyBorder="1"/>
    <xf numFmtId="3" fontId="6" fillId="0" borderId="53" xfId="0" applyNumberFormat="1" applyFont="1" applyBorder="1" applyAlignment="1">
      <alignment horizontal="center"/>
    </xf>
    <xf numFmtId="3" fontId="8" fillId="0" borderId="53" xfId="0" applyNumberFormat="1" applyFont="1" applyBorder="1" applyAlignment="1">
      <alignment horizontal="center"/>
    </xf>
    <xf numFmtId="164" fontId="8" fillId="0" borderId="53" xfId="0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left"/>
    </xf>
    <xf numFmtId="3" fontId="1" fillId="0" borderId="53" xfId="1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right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6" xfId="0" applyFont="1" applyFill="1" applyBorder="1" applyAlignment="1">
      <alignment vertical="center"/>
    </xf>
    <xf numFmtId="0" fontId="1" fillId="2" borderId="1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10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0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10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10" fillId="3" borderId="11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0" fontId="1" fillId="2" borderId="22" xfId="0" applyFont="1" applyFill="1" applyBorder="1" applyAlignment="1"/>
    <xf numFmtId="49" fontId="10" fillId="5" borderId="24" xfId="0" applyNumberFormat="1" applyFont="1" applyFill="1" applyBorder="1" applyAlignment="1">
      <alignment vertical="center"/>
    </xf>
    <xf numFmtId="0" fontId="10" fillId="5" borderId="25" xfId="0" applyFont="1" applyFill="1" applyBorder="1" applyAlignment="1">
      <alignment vertical="center"/>
    </xf>
    <xf numFmtId="165" fontId="10" fillId="5" borderId="26" xfId="0" applyNumberFormat="1" applyFont="1" applyFill="1" applyBorder="1" applyAlignment="1">
      <alignment vertical="center"/>
    </xf>
    <xf numFmtId="49" fontId="10" fillId="3" borderId="27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5" fontId="10" fillId="3" borderId="28" xfId="0" applyNumberFormat="1" applyFont="1" applyFill="1" applyBorder="1" applyAlignment="1">
      <alignment vertical="center"/>
    </xf>
    <xf numFmtId="49" fontId="10" fillId="5" borderId="27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5" fontId="10" fillId="5" borderId="28" xfId="0" applyNumberFormat="1" applyFont="1" applyFill="1" applyBorder="1" applyAlignment="1">
      <alignment vertical="center"/>
    </xf>
    <xf numFmtId="49" fontId="10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165" fontId="10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6" fontId="3" fillId="2" borderId="5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166" fontId="3" fillId="7" borderId="36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0" fillId="8" borderId="19" xfId="0" applyFont="1" applyFill="1" applyBorder="1" applyAlignment="1">
      <alignment vertical="center"/>
    </xf>
    <xf numFmtId="49" fontId="4" fillId="8" borderId="20" xfId="0" applyNumberFormat="1" applyFont="1" applyFill="1" applyBorder="1" applyAlignment="1">
      <alignment vertical="center"/>
    </xf>
    <xf numFmtId="0" fontId="10" fillId="8" borderId="20" xfId="0" applyFont="1" applyFill="1" applyBorder="1" applyAlignment="1">
      <alignment vertical="center"/>
    </xf>
    <xf numFmtId="0" fontId="10" fillId="8" borderId="49" xfId="0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5" fontId="3" fillId="2" borderId="20" xfId="0" applyNumberFormat="1" applyFont="1" applyFill="1" applyBorder="1" applyAlignment="1">
      <alignment vertical="center"/>
    </xf>
    <xf numFmtId="166" fontId="3" fillId="7" borderId="37" xfId="0" applyNumberFormat="1" applyFont="1" applyFill="1" applyBorder="1" applyAlignment="1">
      <alignment vertical="center"/>
    </xf>
    <xf numFmtId="3" fontId="3" fillId="7" borderId="51" xfId="0" applyNumberFormat="1" applyFont="1" applyFill="1" applyBorder="1" applyAlignment="1">
      <alignment vertical="center"/>
    </xf>
    <xf numFmtId="3" fontId="3" fillId="7" borderId="52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164" fontId="1" fillId="0" borderId="53" xfId="1" applyNumberFormat="1" applyFont="1" applyBorder="1" applyAlignment="1">
      <alignment horizontal="right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3" fontId="7" fillId="0" borderId="53" xfId="0" applyNumberFormat="1" applyFont="1" applyFill="1" applyBorder="1" applyAlignment="1">
      <alignment horizontal="right"/>
    </xf>
    <xf numFmtId="3" fontId="6" fillId="0" borderId="53" xfId="0" applyNumberFormat="1" applyFont="1" applyFill="1" applyBorder="1" applyAlignment="1">
      <alignment horizontal="right"/>
    </xf>
    <xf numFmtId="3" fontId="8" fillId="0" borderId="53" xfId="0" applyNumberFormat="1" applyFont="1" applyBorder="1" applyAlignment="1">
      <alignment horizontal="right"/>
    </xf>
    <xf numFmtId="3" fontId="6" fillId="0" borderId="53" xfId="0" applyNumberFormat="1" applyFont="1" applyBorder="1" applyAlignment="1">
      <alignment horizontal="right"/>
    </xf>
    <xf numFmtId="165" fontId="10" fillId="5" borderId="30" xfId="0" applyNumberFormat="1" applyFont="1" applyFill="1" applyBorder="1" applyAlignment="1">
      <alignment vertical="center"/>
    </xf>
    <xf numFmtId="49" fontId="1" fillId="2" borderId="54" xfId="0" applyNumberFormat="1" applyFont="1" applyFill="1" applyBorder="1" applyAlignment="1">
      <alignment horizontal="left"/>
    </xf>
    <xf numFmtId="49" fontId="1" fillId="2" borderId="54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left" vertical="center"/>
    </xf>
    <xf numFmtId="14" fontId="1" fillId="2" borderId="54" xfId="0" applyNumberFormat="1" applyFont="1" applyFill="1" applyBorder="1" applyAlignment="1">
      <alignment horizontal="left" vertical="center"/>
    </xf>
    <xf numFmtId="0" fontId="0" fillId="2" borderId="55" xfId="0" applyFont="1" applyFill="1" applyBorder="1" applyAlignment="1"/>
    <xf numFmtId="0" fontId="1" fillId="2" borderId="56" xfId="0" applyFont="1" applyFill="1" applyBorder="1" applyAlignment="1">
      <alignment wrapText="1"/>
    </xf>
    <xf numFmtId="49" fontId="10" fillId="3" borderId="57" xfId="0" applyNumberFormat="1" applyFont="1" applyFill="1" applyBorder="1" applyAlignment="1">
      <alignment vertical="center" wrapText="1"/>
    </xf>
    <xf numFmtId="49" fontId="1" fillId="2" borderId="57" xfId="0" applyNumberFormat="1" applyFont="1" applyFill="1" applyBorder="1" applyAlignment="1">
      <alignment vertical="center" wrapText="1"/>
    </xf>
    <xf numFmtId="49" fontId="4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123824</xdr:rowOff>
    </xdr:from>
    <xdr:to>
      <xdr:col>7</xdr:col>
      <xdr:colOff>0</xdr:colOff>
      <xdr:row>7</xdr:row>
      <xdr:rowOff>90149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23824"/>
          <a:ext cx="6219825" cy="1299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L66" sqref="L6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42578125" style="1" customWidth="1"/>
    <col min="3" max="3" width="19.42578125" style="1" customWidth="1"/>
    <col min="4" max="4" width="11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145"/>
      <c r="C8" s="3"/>
      <c r="D8" s="2"/>
      <c r="E8" s="3"/>
      <c r="F8" s="3"/>
      <c r="G8" s="3"/>
    </row>
    <row r="9" spans="1:255" s="41" customFormat="1" ht="12.75" customHeight="1" x14ac:dyDescent="0.25">
      <c r="A9" s="78"/>
      <c r="B9" s="147" t="s">
        <v>0</v>
      </c>
      <c r="C9" s="141" t="s">
        <v>63</v>
      </c>
      <c r="D9" s="39"/>
      <c r="E9" s="153" t="s">
        <v>89</v>
      </c>
      <c r="F9" s="154"/>
      <c r="G9" s="17">
        <v>1000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</row>
    <row r="10" spans="1:255" s="41" customFormat="1" ht="39.75" customHeight="1" x14ac:dyDescent="0.25">
      <c r="A10" s="78"/>
      <c r="B10" s="148" t="s">
        <v>1</v>
      </c>
      <c r="C10" s="142" t="s">
        <v>64</v>
      </c>
      <c r="D10" s="42"/>
      <c r="E10" s="151" t="s">
        <v>2</v>
      </c>
      <c r="F10" s="152"/>
      <c r="G10" s="22" t="s">
        <v>92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</row>
    <row r="11" spans="1:255" s="41" customFormat="1" ht="12.75" customHeight="1" x14ac:dyDescent="0.25">
      <c r="A11" s="78"/>
      <c r="B11" s="148" t="s">
        <v>3</v>
      </c>
      <c r="C11" s="143" t="s">
        <v>4</v>
      </c>
      <c r="D11" s="42"/>
      <c r="E11" s="151" t="s">
        <v>80</v>
      </c>
      <c r="F11" s="152"/>
      <c r="G11" s="129">
        <v>1000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</row>
    <row r="12" spans="1:255" s="41" customFormat="1" ht="12.75" customHeight="1" x14ac:dyDescent="0.25">
      <c r="A12" s="78"/>
      <c r="B12" s="148" t="s">
        <v>5</v>
      </c>
      <c r="C12" s="142" t="s">
        <v>58</v>
      </c>
      <c r="D12" s="42"/>
      <c r="E12" s="34" t="s">
        <v>6</v>
      </c>
      <c r="F12" s="35"/>
      <c r="G12" s="24">
        <f>(G9*G11)</f>
        <v>1000000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</row>
    <row r="13" spans="1:255" s="41" customFormat="1" ht="12.75" customHeight="1" x14ac:dyDescent="0.25">
      <c r="A13" s="78"/>
      <c r="B13" s="148" t="s">
        <v>7</v>
      </c>
      <c r="C13" s="143" t="s">
        <v>91</v>
      </c>
      <c r="D13" s="42"/>
      <c r="E13" s="151" t="s">
        <v>8</v>
      </c>
      <c r="F13" s="152"/>
      <c r="G13" s="22" t="s">
        <v>85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</row>
    <row r="14" spans="1:255" s="41" customFormat="1" ht="12.75" customHeight="1" x14ac:dyDescent="0.25">
      <c r="A14" s="78"/>
      <c r="B14" s="148" t="s">
        <v>9</v>
      </c>
      <c r="C14" s="143" t="s">
        <v>91</v>
      </c>
      <c r="D14" s="42"/>
      <c r="E14" s="151" t="s">
        <v>10</v>
      </c>
      <c r="F14" s="152"/>
      <c r="G14" s="22" t="s">
        <v>86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</row>
    <row r="15" spans="1:255" s="41" customFormat="1" ht="12.75" customHeight="1" x14ac:dyDescent="0.25">
      <c r="A15" s="78"/>
      <c r="B15" s="148" t="s">
        <v>11</v>
      </c>
      <c r="C15" s="144">
        <v>44958</v>
      </c>
      <c r="D15" s="42"/>
      <c r="E15" s="155" t="s">
        <v>12</v>
      </c>
      <c r="F15" s="156"/>
      <c r="G15" s="23" t="s">
        <v>59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</row>
    <row r="16" spans="1:255" s="41" customFormat="1" ht="12" customHeight="1" x14ac:dyDescent="0.25">
      <c r="A16" s="43"/>
      <c r="B16" s="146"/>
      <c r="C16" s="44"/>
      <c r="D16" s="45"/>
      <c r="E16" s="46"/>
      <c r="F16" s="46"/>
      <c r="G16" s="47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  <c r="IU16" s="40"/>
    </row>
    <row r="17" spans="1:255" s="41" customFormat="1" ht="12" customHeight="1" x14ac:dyDescent="0.25">
      <c r="A17" s="48"/>
      <c r="B17" s="157" t="s">
        <v>13</v>
      </c>
      <c r="C17" s="158"/>
      <c r="D17" s="158"/>
      <c r="E17" s="158"/>
      <c r="F17" s="158"/>
      <c r="G17" s="158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</row>
    <row r="18" spans="1:255" s="41" customFormat="1" ht="12" customHeight="1" x14ac:dyDescent="0.25">
      <c r="A18" s="43"/>
      <c r="B18" s="49"/>
      <c r="C18" s="50"/>
      <c r="D18" s="50"/>
      <c r="E18" s="50"/>
      <c r="F18" s="51"/>
      <c r="G18" s="51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</row>
    <row r="19" spans="1:255" s="41" customFormat="1" ht="12" customHeight="1" x14ac:dyDescent="0.25">
      <c r="A19" s="37"/>
      <c r="B19" s="52" t="s">
        <v>14</v>
      </c>
      <c r="C19" s="53"/>
      <c r="D19" s="54"/>
      <c r="E19" s="54"/>
      <c r="F19" s="54"/>
      <c r="G19" s="54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IU19" s="40"/>
    </row>
    <row r="20" spans="1:255" s="41" customFormat="1" ht="24" customHeight="1" x14ac:dyDescent="0.25">
      <c r="A20" s="48"/>
      <c r="B20" s="55" t="s">
        <v>15</v>
      </c>
      <c r="C20" s="55" t="s">
        <v>16</v>
      </c>
      <c r="D20" s="55" t="s">
        <v>17</v>
      </c>
      <c r="E20" s="55" t="s">
        <v>18</v>
      </c>
      <c r="F20" s="55" t="s">
        <v>19</v>
      </c>
      <c r="G20" s="55" t="s">
        <v>20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</row>
    <row r="21" spans="1:255" s="41" customFormat="1" ht="12.75" customHeight="1" x14ac:dyDescent="0.25">
      <c r="A21" s="48"/>
      <c r="B21" s="21"/>
      <c r="C21" s="6"/>
      <c r="D21" s="30"/>
      <c r="E21" s="29"/>
      <c r="F21" s="5"/>
      <c r="G21" s="5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</row>
    <row r="22" spans="1:255" s="41" customFormat="1" ht="12.75" customHeight="1" x14ac:dyDescent="0.25">
      <c r="A22" s="48"/>
      <c r="B22" s="7" t="s">
        <v>21</v>
      </c>
      <c r="C22" s="8"/>
      <c r="D22" s="8"/>
      <c r="E22" s="8"/>
      <c r="F22" s="9"/>
      <c r="G22" s="10">
        <f>SUM(G21:G21)</f>
        <v>0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  <c r="IU22" s="40"/>
    </row>
    <row r="23" spans="1:255" s="41" customFormat="1" ht="12" customHeight="1" x14ac:dyDescent="0.25">
      <c r="A23" s="43"/>
      <c r="B23" s="49"/>
      <c r="C23" s="51"/>
      <c r="D23" s="51"/>
      <c r="E23" s="51"/>
      <c r="F23" s="56"/>
      <c r="G23" s="56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</row>
    <row r="24" spans="1:255" s="41" customFormat="1" ht="12" customHeight="1" x14ac:dyDescent="0.25">
      <c r="A24" s="37"/>
      <c r="B24" s="57" t="s">
        <v>22</v>
      </c>
      <c r="C24" s="58"/>
      <c r="D24" s="59"/>
      <c r="E24" s="59"/>
      <c r="F24" s="60"/>
      <c r="G24" s="6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</row>
    <row r="25" spans="1:255" s="41" customFormat="1" ht="24" customHeight="1" x14ac:dyDescent="0.25">
      <c r="A25" s="37"/>
      <c r="B25" s="61" t="s">
        <v>15</v>
      </c>
      <c r="C25" s="62" t="s">
        <v>16</v>
      </c>
      <c r="D25" s="62" t="s">
        <v>17</v>
      </c>
      <c r="E25" s="61" t="s">
        <v>18</v>
      </c>
      <c r="F25" s="62" t="s">
        <v>19</v>
      </c>
      <c r="G25" s="61" t="s">
        <v>20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</row>
    <row r="26" spans="1:255" s="41" customFormat="1" ht="12" customHeight="1" x14ac:dyDescent="0.25">
      <c r="A26" s="37"/>
      <c r="B26" s="63"/>
      <c r="C26" s="64"/>
      <c r="D26" s="64"/>
      <c r="E26" s="64"/>
      <c r="F26" s="63"/>
      <c r="G26" s="63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</row>
    <row r="27" spans="1:255" s="41" customFormat="1" ht="12" customHeight="1" x14ac:dyDescent="0.25">
      <c r="A27" s="37"/>
      <c r="B27" s="11" t="s">
        <v>23</v>
      </c>
      <c r="C27" s="12"/>
      <c r="D27" s="12"/>
      <c r="E27" s="12"/>
      <c r="F27" s="13"/>
      <c r="G27" s="13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  <c r="IU27" s="40"/>
    </row>
    <row r="28" spans="1:255" s="41" customFormat="1" ht="12" customHeight="1" x14ac:dyDescent="0.25">
      <c r="A28" s="43"/>
      <c r="B28" s="65"/>
      <c r="C28" s="66"/>
      <c r="D28" s="66"/>
      <c r="E28" s="66"/>
      <c r="F28" s="67"/>
      <c r="G28" s="67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  <c r="IU28" s="40"/>
    </row>
    <row r="29" spans="1:255" s="41" customFormat="1" ht="12" customHeight="1" x14ac:dyDescent="0.25">
      <c r="A29" s="37"/>
      <c r="B29" s="57" t="s">
        <v>24</v>
      </c>
      <c r="C29" s="58"/>
      <c r="D29" s="59"/>
      <c r="E29" s="59"/>
      <c r="F29" s="60"/>
      <c r="G29" s="6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  <c r="IU29" s="40"/>
    </row>
    <row r="30" spans="1:255" s="41" customFormat="1" ht="24" customHeight="1" x14ac:dyDescent="0.25">
      <c r="A30" s="37"/>
      <c r="B30" s="68" t="s">
        <v>15</v>
      </c>
      <c r="C30" s="68" t="s">
        <v>16</v>
      </c>
      <c r="D30" s="68" t="s">
        <v>72</v>
      </c>
      <c r="E30" s="68" t="s">
        <v>18</v>
      </c>
      <c r="F30" s="69" t="s">
        <v>19</v>
      </c>
      <c r="G30" s="68" t="s">
        <v>20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  <c r="IS30" s="40"/>
      <c r="IT30" s="40"/>
      <c r="IU30" s="40"/>
    </row>
    <row r="31" spans="1:255" s="41" customFormat="1" ht="12.75" customHeight="1" x14ac:dyDescent="0.25">
      <c r="A31" s="48"/>
      <c r="B31" s="31" t="s">
        <v>65</v>
      </c>
      <c r="C31" s="32" t="s">
        <v>25</v>
      </c>
      <c r="D31" s="130">
        <v>0.1</v>
      </c>
      <c r="E31" s="33" t="s">
        <v>70</v>
      </c>
      <c r="F31" s="33">
        <v>135000</v>
      </c>
      <c r="G31" s="5">
        <f t="shared" ref="G31:G36" si="0">(D31*F31)</f>
        <v>13500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  <c r="IU31" s="40"/>
    </row>
    <row r="32" spans="1:255" s="41" customFormat="1" ht="12.75" customHeight="1" x14ac:dyDescent="0.25">
      <c r="A32" s="48"/>
      <c r="B32" s="31" t="s">
        <v>60</v>
      </c>
      <c r="C32" s="32" t="s">
        <v>25</v>
      </c>
      <c r="D32" s="130">
        <v>0.1</v>
      </c>
      <c r="E32" s="33" t="s">
        <v>71</v>
      </c>
      <c r="F32" s="33">
        <v>135000</v>
      </c>
      <c r="G32" s="5">
        <f t="shared" si="0"/>
        <v>13500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  <c r="IS32" s="40"/>
      <c r="IT32" s="40"/>
      <c r="IU32" s="40"/>
    </row>
    <row r="33" spans="1:255" s="41" customFormat="1" ht="12.75" customHeight="1" x14ac:dyDescent="0.25">
      <c r="A33" s="48"/>
      <c r="B33" s="31" t="s">
        <v>66</v>
      </c>
      <c r="C33" s="32" t="s">
        <v>25</v>
      </c>
      <c r="D33" s="130">
        <v>0.1</v>
      </c>
      <c r="E33" s="33" t="s">
        <v>71</v>
      </c>
      <c r="F33" s="33">
        <v>240000</v>
      </c>
      <c r="G33" s="5">
        <f t="shared" si="0"/>
        <v>24000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  <c r="IS33" s="40"/>
      <c r="IT33" s="40"/>
      <c r="IU33" s="40"/>
    </row>
    <row r="34" spans="1:255" s="41" customFormat="1" ht="12.75" customHeight="1" x14ac:dyDescent="0.25">
      <c r="A34" s="48"/>
      <c r="B34" s="31" t="s">
        <v>67</v>
      </c>
      <c r="C34" s="32" t="s">
        <v>25</v>
      </c>
      <c r="D34" s="130">
        <v>0.1</v>
      </c>
      <c r="E34" s="33" t="s">
        <v>71</v>
      </c>
      <c r="F34" s="33">
        <v>240000</v>
      </c>
      <c r="G34" s="5">
        <f t="shared" si="0"/>
        <v>24000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  <c r="IS34" s="40"/>
      <c r="IT34" s="40"/>
      <c r="IU34" s="40"/>
    </row>
    <row r="35" spans="1:255" s="41" customFormat="1" ht="12.75" customHeight="1" x14ac:dyDescent="0.25">
      <c r="A35" s="48"/>
      <c r="B35" s="31" t="s">
        <v>69</v>
      </c>
      <c r="C35" s="32" t="s">
        <v>25</v>
      </c>
      <c r="D35" s="130">
        <v>0.1</v>
      </c>
      <c r="E35" s="33" t="s">
        <v>71</v>
      </c>
      <c r="F35" s="33">
        <v>195000</v>
      </c>
      <c r="G35" s="5">
        <f t="shared" si="0"/>
        <v>19500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  <c r="IS35" s="40"/>
      <c r="IT35" s="40"/>
      <c r="IU35" s="40"/>
    </row>
    <row r="36" spans="1:255" s="41" customFormat="1" ht="12.75" customHeight="1" x14ac:dyDescent="0.25">
      <c r="A36" s="48"/>
      <c r="B36" s="31" t="s">
        <v>68</v>
      </c>
      <c r="C36" s="32" t="s">
        <v>25</v>
      </c>
      <c r="D36" s="130">
        <v>0.1</v>
      </c>
      <c r="E36" s="33" t="s">
        <v>71</v>
      </c>
      <c r="F36" s="33">
        <v>315000</v>
      </c>
      <c r="G36" s="5">
        <f t="shared" si="0"/>
        <v>31500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40"/>
      <c r="IT36" s="40"/>
      <c r="IU36" s="40"/>
    </row>
    <row r="37" spans="1:255" s="41" customFormat="1" ht="12.75" customHeight="1" x14ac:dyDescent="0.25">
      <c r="A37" s="37"/>
      <c r="B37" s="11" t="s">
        <v>26</v>
      </c>
      <c r="C37" s="12"/>
      <c r="D37" s="131"/>
      <c r="E37" s="131"/>
      <c r="F37" s="131"/>
      <c r="G37" s="132">
        <f>SUM(G31:G36)</f>
        <v>126000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  <c r="IS37" s="40"/>
      <c r="IT37" s="40"/>
      <c r="IU37" s="40"/>
    </row>
    <row r="38" spans="1:255" s="41" customFormat="1" ht="12" customHeight="1" x14ac:dyDescent="0.25">
      <c r="A38" s="43"/>
      <c r="B38" s="65"/>
      <c r="C38" s="66"/>
      <c r="D38" s="66"/>
      <c r="E38" s="66"/>
      <c r="F38" s="67"/>
      <c r="G38" s="67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40"/>
      <c r="IT38" s="40"/>
      <c r="IU38" s="40"/>
    </row>
    <row r="39" spans="1:255" s="41" customFormat="1" ht="12" customHeight="1" x14ac:dyDescent="0.25">
      <c r="A39" s="37"/>
      <c r="B39" s="57" t="s">
        <v>27</v>
      </c>
      <c r="C39" s="58"/>
      <c r="D39" s="59"/>
      <c r="E39" s="59"/>
      <c r="F39" s="60"/>
      <c r="G39" s="6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  <c r="IS39" s="40"/>
      <c r="IT39" s="40"/>
      <c r="IU39" s="40"/>
    </row>
    <row r="40" spans="1:255" s="41" customFormat="1" ht="24" customHeight="1" x14ac:dyDescent="0.25">
      <c r="A40" s="37"/>
      <c r="B40" s="69" t="s">
        <v>28</v>
      </c>
      <c r="C40" s="69" t="s">
        <v>29</v>
      </c>
      <c r="D40" s="69" t="s">
        <v>30</v>
      </c>
      <c r="E40" s="69" t="s">
        <v>18</v>
      </c>
      <c r="F40" s="69" t="s">
        <v>19</v>
      </c>
      <c r="G40" s="69" t="s">
        <v>20</v>
      </c>
      <c r="H40" s="40"/>
      <c r="I40" s="40"/>
      <c r="J40" s="40"/>
      <c r="K40" s="7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  <c r="IS40" s="40"/>
      <c r="IT40" s="40"/>
      <c r="IU40" s="40"/>
    </row>
    <row r="41" spans="1:255" s="41" customFormat="1" ht="12.75" customHeight="1" x14ac:dyDescent="0.25">
      <c r="A41" s="48"/>
      <c r="B41" s="14" t="s">
        <v>31</v>
      </c>
      <c r="C41" s="15"/>
      <c r="D41" s="15"/>
      <c r="E41" s="15"/>
      <c r="F41" s="15"/>
      <c r="G41" s="15"/>
      <c r="H41" s="40"/>
      <c r="I41" s="40"/>
      <c r="J41" s="40"/>
      <c r="K41" s="7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  <c r="IL41" s="40"/>
      <c r="IM41" s="40"/>
      <c r="IN41" s="40"/>
      <c r="IO41" s="40"/>
      <c r="IP41" s="40"/>
      <c r="IQ41" s="40"/>
      <c r="IR41" s="40"/>
      <c r="IS41" s="40"/>
      <c r="IT41" s="40"/>
      <c r="IU41" s="40"/>
    </row>
    <row r="42" spans="1:255" s="41" customFormat="1" ht="12.75" customHeight="1" x14ac:dyDescent="0.25">
      <c r="A42" s="48"/>
      <c r="B42" s="4" t="s">
        <v>73</v>
      </c>
      <c r="C42" s="16" t="s">
        <v>79</v>
      </c>
      <c r="D42" s="133">
        <v>25</v>
      </c>
      <c r="E42" s="38" t="s">
        <v>71</v>
      </c>
      <c r="F42" s="134">
        <v>8603</v>
      </c>
      <c r="G42" s="134">
        <f>(D42*F42)</f>
        <v>215075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  <c r="IS42" s="40"/>
      <c r="IT42" s="40"/>
      <c r="IU42" s="40"/>
    </row>
    <row r="43" spans="1:255" s="41" customFormat="1" ht="12.75" customHeight="1" x14ac:dyDescent="0.25">
      <c r="A43" s="48"/>
      <c r="B43" s="18" t="s">
        <v>32</v>
      </c>
      <c r="C43" s="19"/>
      <c r="D43" s="135"/>
      <c r="E43" s="135"/>
      <c r="F43" s="134"/>
      <c r="G43" s="134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  <c r="IS43" s="40"/>
      <c r="IT43" s="40"/>
      <c r="IU43" s="40"/>
    </row>
    <row r="44" spans="1:255" s="41" customFormat="1" ht="12.75" customHeight="1" x14ac:dyDescent="0.25">
      <c r="A44" s="48"/>
      <c r="B44" s="25" t="s">
        <v>74</v>
      </c>
      <c r="C44" s="26" t="s">
        <v>61</v>
      </c>
      <c r="D44" s="136">
        <v>150</v>
      </c>
      <c r="E44" s="38" t="s">
        <v>71</v>
      </c>
      <c r="F44" s="134">
        <v>1996</v>
      </c>
      <c r="G44" s="134">
        <f>(D44*F44)</f>
        <v>299400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0"/>
      <c r="IM44" s="40"/>
      <c r="IN44" s="40"/>
      <c r="IO44" s="40"/>
      <c r="IP44" s="40"/>
      <c r="IQ44" s="40"/>
      <c r="IR44" s="40"/>
      <c r="IS44" s="40"/>
      <c r="IT44" s="40"/>
      <c r="IU44" s="40"/>
    </row>
    <row r="45" spans="1:255" s="41" customFormat="1" ht="12.75" customHeight="1" x14ac:dyDescent="0.25">
      <c r="A45" s="48"/>
      <c r="B45" s="25" t="s">
        <v>75</v>
      </c>
      <c r="C45" s="26" t="s">
        <v>79</v>
      </c>
      <c r="D45" s="136">
        <v>100</v>
      </c>
      <c r="E45" s="38" t="s">
        <v>71</v>
      </c>
      <c r="F45" s="134">
        <v>1137</v>
      </c>
      <c r="G45" s="134">
        <f t="shared" ref="G45:G46" si="1">(D45*F45)</f>
        <v>113700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  <c r="HL45" s="40"/>
      <c r="HM45" s="40"/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40"/>
      <c r="HY45" s="40"/>
      <c r="HZ45" s="40"/>
      <c r="IA45" s="40"/>
      <c r="IB45" s="40"/>
      <c r="IC45" s="40"/>
      <c r="ID45" s="40"/>
      <c r="IE45" s="40"/>
      <c r="IF45" s="40"/>
      <c r="IG45" s="40"/>
      <c r="IH45" s="40"/>
      <c r="II45" s="40"/>
      <c r="IJ45" s="40"/>
      <c r="IK45" s="40"/>
      <c r="IL45" s="40"/>
      <c r="IM45" s="40"/>
      <c r="IN45" s="40"/>
      <c r="IO45" s="40"/>
      <c r="IP45" s="40"/>
      <c r="IQ45" s="40"/>
      <c r="IR45" s="40"/>
      <c r="IS45" s="40"/>
      <c r="IT45" s="40"/>
      <c r="IU45" s="40"/>
    </row>
    <row r="46" spans="1:255" s="41" customFormat="1" ht="12.75" customHeight="1" x14ac:dyDescent="0.25">
      <c r="A46" s="48"/>
      <c r="B46" s="25" t="s">
        <v>76</v>
      </c>
      <c r="C46" s="26" t="s">
        <v>79</v>
      </c>
      <c r="D46" s="136">
        <v>300</v>
      </c>
      <c r="E46" s="38" t="s">
        <v>71</v>
      </c>
      <c r="F46" s="134">
        <v>1480</v>
      </c>
      <c r="G46" s="134">
        <f t="shared" si="1"/>
        <v>444000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40"/>
      <c r="IN46" s="40"/>
      <c r="IO46" s="40"/>
      <c r="IP46" s="40"/>
      <c r="IQ46" s="40"/>
      <c r="IR46" s="40"/>
      <c r="IS46" s="40"/>
      <c r="IT46" s="40"/>
      <c r="IU46" s="40"/>
    </row>
    <row r="47" spans="1:255" s="41" customFormat="1" ht="12.75" customHeight="1" x14ac:dyDescent="0.25">
      <c r="A47" s="48"/>
      <c r="B47" s="18" t="s">
        <v>77</v>
      </c>
      <c r="C47" s="26"/>
      <c r="D47" s="136"/>
      <c r="E47" s="137"/>
      <c r="F47" s="134"/>
      <c r="G47" s="134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  <c r="IL47" s="40"/>
      <c r="IM47" s="40"/>
      <c r="IN47" s="40"/>
      <c r="IO47" s="40"/>
      <c r="IP47" s="40"/>
      <c r="IQ47" s="40"/>
      <c r="IR47" s="40"/>
      <c r="IS47" s="40"/>
      <c r="IT47" s="40"/>
      <c r="IU47" s="40"/>
    </row>
    <row r="48" spans="1:255" s="41" customFormat="1" ht="12.75" customHeight="1" x14ac:dyDescent="0.25">
      <c r="A48" s="48"/>
      <c r="B48" s="25" t="s">
        <v>78</v>
      </c>
      <c r="C48" s="26" t="s">
        <v>61</v>
      </c>
      <c r="D48" s="136">
        <v>200</v>
      </c>
      <c r="E48" s="38" t="s">
        <v>71</v>
      </c>
      <c r="F48" s="134">
        <v>180</v>
      </c>
      <c r="G48" s="134">
        <f>(D48*F48)</f>
        <v>36000</v>
      </c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40"/>
      <c r="HF48" s="40"/>
      <c r="HG48" s="40"/>
      <c r="HH48" s="40"/>
      <c r="HI48" s="40"/>
      <c r="HJ48" s="40"/>
      <c r="HK48" s="40"/>
      <c r="HL48" s="40"/>
      <c r="HM48" s="40"/>
      <c r="HN48" s="40"/>
      <c r="HO48" s="40"/>
      <c r="HP48" s="40"/>
      <c r="HQ48" s="40"/>
      <c r="HR48" s="40"/>
      <c r="HS48" s="40"/>
      <c r="HT48" s="40"/>
      <c r="HU48" s="40"/>
      <c r="HV48" s="40"/>
      <c r="HW48" s="40"/>
      <c r="HX48" s="40"/>
      <c r="HY48" s="40"/>
      <c r="HZ48" s="40"/>
      <c r="IA48" s="40"/>
      <c r="IB48" s="40"/>
      <c r="IC48" s="40"/>
      <c r="ID48" s="40"/>
      <c r="IE48" s="40"/>
      <c r="IF48" s="40"/>
      <c r="IG48" s="40"/>
      <c r="IH48" s="40"/>
      <c r="II48" s="40"/>
      <c r="IJ48" s="40"/>
      <c r="IK48" s="40"/>
      <c r="IL48" s="40"/>
      <c r="IM48" s="40"/>
      <c r="IN48" s="40"/>
      <c r="IO48" s="40"/>
      <c r="IP48" s="40"/>
      <c r="IQ48" s="40"/>
      <c r="IR48" s="40"/>
      <c r="IS48" s="40"/>
      <c r="IT48" s="40"/>
      <c r="IU48" s="40"/>
    </row>
    <row r="49" spans="1:255" s="41" customFormat="1" ht="12.75" customHeight="1" x14ac:dyDescent="0.25">
      <c r="A49" s="48"/>
      <c r="B49" s="18" t="s">
        <v>33</v>
      </c>
      <c r="C49" s="19"/>
      <c r="D49" s="135"/>
      <c r="E49" s="135"/>
      <c r="F49" s="134"/>
      <c r="G49" s="134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/>
      <c r="GY49" s="40"/>
      <c r="GZ49" s="40"/>
      <c r="HA49" s="40"/>
      <c r="HB49" s="40"/>
      <c r="HC49" s="40"/>
      <c r="HD49" s="40"/>
      <c r="HE49" s="40"/>
      <c r="HF49" s="40"/>
      <c r="HG49" s="40"/>
      <c r="HH49" s="40"/>
      <c r="HI49" s="40"/>
      <c r="HJ49" s="40"/>
      <c r="HK49" s="40"/>
      <c r="HL49" s="40"/>
      <c r="HM49" s="40"/>
      <c r="HN49" s="40"/>
      <c r="HO49" s="40"/>
      <c r="HP49" s="40"/>
      <c r="HQ49" s="40"/>
      <c r="HR49" s="40"/>
      <c r="HS49" s="40"/>
      <c r="HT49" s="40"/>
      <c r="HU49" s="40"/>
      <c r="HV49" s="40"/>
      <c r="HW49" s="40"/>
      <c r="HX49" s="40"/>
      <c r="HY49" s="40"/>
      <c r="HZ49" s="40"/>
      <c r="IA49" s="40"/>
      <c r="IB49" s="40"/>
      <c r="IC49" s="40"/>
      <c r="ID49" s="40"/>
      <c r="IE49" s="40"/>
      <c r="IF49" s="40"/>
      <c r="IG49" s="40"/>
      <c r="IH49" s="40"/>
      <c r="II49" s="40"/>
      <c r="IJ49" s="40"/>
      <c r="IK49" s="40"/>
      <c r="IL49" s="40"/>
      <c r="IM49" s="40"/>
      <c r="IN49" s="40"/>
      <c r="IO49" s="40"/>
      <c r="IP49" s="40"/>
      <c r="IQ49" s="40"/>
      <c r="IR49" s="40"/>
      <c r="IS49" s="40"/>
      <c r="IT49" s="40"/>
      <c r="IU49" s="40"/>
    </row>
    <row r="50" spans="1:255" s="41" customFormat="1" ht="12.75" customHeight="1" x14ac:dyDescent="0.25">
      <c r="A50" s="48"/>
      <c r="B50" s="27" t="s">
        <v>90</v>
      </c>
      <c r="C50" s="28" t="s">
        <v>62</v>
      </c>
      <c r="D50" s="138">
        <v>2</v>
      </c>
      <c r="E50" s="139" t="s">
        <v>70</v>
      </c>
      <c r="F50" s="134">
        <v>13050</v>
      </c>
      <c r="G50" s="134">
        <f>(D50*F50)</f>
        <v>26100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  <c r="IS50" s="40"/>
      <c r="IT50" s="40"/>
      <c r="IU50" s="40"/>
    </row>
    <row r="51" spans="1:255" s="41" customFormat="1" ht="13.5" customHeight="1" x14ac:dyDescent="0.25">
      <c r="A51" s="37"/>
      <c r="B51" s="11" t="s">
        <v>34</v>
      </c>
      <c r="C51" s="12"/>
      <c r="D51" s="131"/>
      <c r="E51" s="131"/>
      <c r="F51" s="131"/>
      <c r="G51" s="132">
        <f>SUM(G41:G50)</f>
        <v>1134275</v>
      </c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40"/>
      <c r="ID51" s="40"/>
      <c r="IE51" s="40"/>
      <c r="IF51" s="40"/>
      <c r="IG51" s="40"/>
      <c r="IH51" s="40"/>
      <c r="II51" s="40"/>
      <c r="IJ51" s="40"/>
      <c r="IK51" s="40"/>
      <c r="IL51" s="40"/>
      <c r="IM51" s="40"/>
      <c r="IN51" s="40"/>
      <c r="IO51" s="40"/>
      <c r="IP51" s="40"/>
      <c r="IQ51" s="40"/>
      <c r="IR51" s="40"/>
      <c r="IS51" s="40"/>
      <c r="IT51" s="40"/>
      <c r="IU51" s="40"/>
    </row>
    <row r="52" spans="1:255" s="41" customFormat="1" ht="12" customHeight="1" x14ac:dyDescent="0.25">
      <c r="A52" s="43"/>
      <c r="B52" s="65"/>
      <c r="C52" s="66"/>
      <c r="D52" s="66"/>
      <c r="E52" s="71"/>
      <c r="F52" s="67"/>
      <c r="G52" s="67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/>
      <c r="GY52" s="40"/>
      <c r="GZ52" s="40"/>
      <c r="HA52" s="40"/>
      <c r="HB52" s="40"/>
      <c r="HC52" s="40"/>
      <c r="HD52" s="40"/>
      <c r="HE52" s="40"/>
      <c r="HF52" s="40"/>
      <c r="HG52" s="40"/>
      <c r="HH52" s="40"/>
      <c r="HI52" s="40"/>
      <c r="HJ52" s="40"/>
      <c r="HK52" s="40"/>
      <c r="HL52" s="40"/>
      <c r="HM52" s="40"/>
      <c r="HN52" s="40"/>
      <c r="HO52" s="40"/>
      <c r="HP52" s="40"/>
      <c r="HQ52" s="40"/>
      <c r="HR52" s="40"/>
      <c r="HS52" s="40"/>
      <c r="HT52" s="40"/>
      <c r="HU52" s="40"/>
      <c r="HV52" s="40"/>
      <c r="HW52" s="40"/>
      <c r="HX52" s="40"/>
      <c r="HY52" s="40"/>
      <c r="HZ52" s="40"/>
      <c r="IA52" s="40"/>
      <c r="IB52" s="40"/>
      <c r="IC52" s="40"/>
      <c r="ID52" s="40"/>
      <c r="IE52" s="40"/>
      <c r="IF52" s="40"/>
      <c r="IG52" s="40"/>
      <c r="IH52" s="40"/>
      <c r="II52" s="40"/>
      <c r="IJ52" s="40"/>
      <c r="IK52" s="40"/>
      <c r="IL52" s="40"/>
      <c r="IM52" s="40"/>
      <c r="IN52" s="40"/>
      <c r="IO52" s="40"/>
      <c r="IP52" s="40"/>
      <c r="IQ52" s="40"/>
      <c r="IR52" s="40"/>
      <c r="IS52" s="40"/>
      <c r="IT52" s="40"/>
      <c r="IU52" s="40"/>
    </row>
    <row r="53" spans="1:255" s="41" customFormat="1" ht="12" customHeight="1" x14ac:dyDescent="0.25">
      <c r="A53" s="37"/>
      <c r="B53" s="57" t="s">
        <v>35</v>
      </c>
      <c r="C53" s="58"/>
      <c r="D53" s="59"/>
      <c r="E53" s="59"/>
      <c r="F53" s="60"/>
      <c r="G53" s="6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  <c r="HL53" s="40"/>
      <c r="HM53" s="40"/>
      <c r="HN53" s="40"/>
      <c r="HO53" s="40"/>
      <c r="HP53" s="40"/>
      <c r="HQ53" s="40"/>
      <c r="HR53" s="40"/>
      <c r="HS53" s="40"/>
      <c r="HT53" s="40"/>
      <c r="HU53" s="40"/>
      <c r="HV53" s="40"/>
      <c r="HW53" s="40"/>
      <c r="HX53" s="40"/>
      <c r="HY53" s="40"/>
      <c r="HZ53" s="40"/>
      <c r="IA53" s="40"/>
      <c r="IB53" s="40"/>
      <c r="IC53" s="40"/>
      <c r="ID53" s="40"/>
      <c r="IE53" s="40"/>
      <c r="IF53" s="40"/>
      <c r="IG53" s="40"/>
      <c r="IH53" s="40"/>
      <c r="II53" s="40"/>
      <c r="IJ53" s="40"/>
      <c r="IK53" s="40"/>
      <c r="IL53" s="40"/>
      <c r="IM53" s="40"/>
      <c r="IN53" s="40"/>
      <c r="IO53" s="40"/>
      <c r="IP53" s="40"/>
      <c r="IQ53" s="40"/>
      <c r="IR53" s="40"/>
      <c r="IS53" s="40"/>
      <c r="IT53" s="40"/>
      <c r="IU53" s="40"/>
    </row>
    <row r="54" spans="1:255" s="41" customFormat="1" ht="24" customHeight="1" x14ac:dyDescent="0.25">
      <c r="A54" s="37"/>
      <c r="B54" s="68" t="s">
        <v>36</v>
      </c>
      <c r="C54" s="69" t="s">
        <v>29</v>
      </c>
      <c r="D54" s="69" t="s">
        <v>30</v>
      </c>
      <c r="E54" s="68" t="s">
        <v>18</v>
      </c>
      <c r="F54" s="69" t="s">
        <v>19</v>
      </c>
      <c r="G54" s="68" t="s">
        <v>20</v>
      </c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  <c r="HL54" s="40"/>
      <c r="HM54" s="4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40"/>
      <c r="HY54" s="40"/>
      <c r="HZ54" s="40"/>
      <c r="IA54" s="4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0"/>
      <c r="IM54" s="40"/>
      <c r="IN54" s="40"/>
      <c r="IO54" s="40"/>
      <c r="IP54" s="40"/>
      <c r="IQ54" s="40"/>
      <c r="IR54" s="40"/>
      <c r="IS54" s="40"/>
      <c r="IT54" s="40"/>
      <c r="IU54" s="40"/>
    </row>
    <row r="55" spans="1:255" s="41" customFormat="1" ht="12.75" customHeight="1" x14ac:dyDescent="0.25">
      <c r="A55" s="48"/>
      <c r="B55" s="21"/>
      <c r="C55" s="16"/>
      <c r="D55" s="17"/>
      <c r="E55" s="6"/>
      <c r="F55" s="20"/>
      <c r="G55" s="17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  <c r="HM55" s="4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40"/>
      <c r="HY55" s="40"/>
      <c r="HZ55" s="40"/>
      <c r="IA55" s="4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0"/>
      <c r="IM55" s="40"/>
      <c r="IN55" s="40"/>
      <c r="IO55" s="40"/>
      <c r="IP55" s="40"/>
      <c r="IQ55" s="40"/>
      <c r="IR55" s="40"/>
      <c r="IS55" s="40"/>
      <c r="IT55" s="40"/>
      <c r="IU55" s="40"/>
    </row>
    <row r="56" spans="1:255" s="41" customFormat="1" ht="13.5" customHeight="1" x14ac:dyDescent="0.25">
      <c r="A56" s="37"/>
      <c r="B56" s="72" t="s">
        <v>37</v>
      </c>
      <c r="C56" s="73"/>
      <c r="D56" s="73"/>
      <c r="E56" s="73"/>
      <c r="F56" s="74"/>
      <c r="G56" s="75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  <c r="HL56" s="40"/>
      <c r="HM56" s="40"/>
      <c r="HN56" s="40"/>
      <c r="HO56" s="40"/>
      <c r="HP56" s="40"/>
      <c r="HQ56" s="40"/>
      <c r="HR56" s="40"/>
      <c r="HS56" s="40"/>
      <c r="HT56" s="40"/>
      <c r="HU56" s="40"/>
      <c r="HV56" s="40"/>
      <c r="HW56" s="40"/>
      <c r="HX56" s="40"/>
      <c r="HY56" s="40"/>
      <c r="HZ56" s="40"/>
      <c r="IA56" s="40"/>
      <c r="IB56" s="40"/>
      <c r="IC56" s="40"/>
      <c r="ID56" s="40"/>
      <c r="IE56" s="40"/>
      <c r="IF56" s="40"/>
      <c r="IG56" s="40"/>
      <c r="IH56" s="40"/>
      <c r="II56" s="40"/>
      <c r="IJ56" s="40"/>
      <c r="IK56" s="40"/>
      <c r="IL56" s="40"/>
      <c r="IM56" s="40"/>
      <c r="IN56" s="40"/>
      <c r="IO56" s="40"/>
      <c r="IP56" s="40"/>
      <c r="IQ56" s="40"/>
      <c r="IR56" s="40"/>
      <c r="IS56" s="40"/>
      <c r="IT56" s="40"/>
      <c r="IU56" s="40"/>
    </row>
    <row r="57" spans="1:255" s="41" customFormat="1" ht="12" customHeight="1" x14ac:dyDescent="0.25">
      <c r="A57" s="43"/>
      <c r="B57" s="76"/>
      <c r="C57" s="76"/>
      <c r="D57" s="76"/>
      <c r="E57" s="76"/>
      <c r="F57" s="77"/>
      <c r="G57" s="77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40"/>
      <c r="IP57" s="40"/>
      <c r="IQ57" s="40"/>
      <c r="IR57" s="40"/>
      <c r="IS57" s="40"/>
      <c r="IT57" s="40"/>
      <c r="IU57" s="40"/>
    </row>
    <row r="58" spans="1:255" s="41" customFormat="1" ht="12" customHeight="1" x14ac:dyDescent="0.25">
      <c r="A58" s="78"/>
      <c r="B58" s="79" t="s">
        <v>38</v>
      </c>
      <c r="C58" s="80"/>
      <c r="D58" s="80"/>
      <c r="E58" s="80"/>
      <c r="F58" s="80"/>
      <c r="G58" s="81">
        <f>G22+G37+G51+G56</f>
        <v>1260275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  <c r="HL58" s="40"/>
      <c r="HM58" s="40"/>
      <c r="HN58" s="40"/>
      <c r="HO58" s="40"/>
      <c r="HP58" s="40"/>
      <c r="HQ58" s="40"/>
      <c r="HR58" s="40"/>
      <c r="HS58" s="40"/>
      <c r="HT58" s="40"/>
      <c r="HU58" s="40"/>
      <c r="HV58" s="40"/>
      <c r="HW58" s="40"/>
      <c r="HX58" s="40"/>
      <c r="HY58" s="40"/>
      <c r="HZ58" s="40"/>
      <c r="IA58" s="40"/>
      <c r="IB58" s="40"/>
      <c r="IC58" s="40"/>
      <c r="ID58" s="40"/>
      <c r="IE58" s="40"/>
      <c r="IF58" s="40"/>
      <c r="IG58" s="40"/>
      <c r="IH58" s="40"/>
      <c r="II58" s="40"/>
      <c r="IJ58" s="40"/>
      <c r="IK58" s="40"/>
      <c r="IL58" s="40"/>
      <c r="IM58" s="40"/>
      <c r="IN58" s="40"/>
      <c r="IO58" s="40"/>
      <c r="IP58" s="40"/>
      <c r="IQ58" s="40"/>
      <c r="IR58" s="40"/>
      <c r="IS58" s="40"/>
      <c r="IT58" s="40"/>
      <c r="IU58" s="40"/>
    </row>
    <row r="59" spans="1:255" s="41" customFormat="1" ht="12" customHeight="1" x14ac:dyDescent="0.25">
      <c r="A59" s="78"/>
      <c r="B59" s="82" t="s">
        <v>39</v>
      </c>
      <c r="C59" s="83"/>
      <c r="D59" s="83"/>
      <c r="E59" s="83"/>
      <c r="F59" s="83"/>
      <c r="G59" s="84">
        <f>G58*0.05</f>
        <v>63013.75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</row>
    <row r="60" spans="1:255" s="41" customFormat="1" ht="12" customHeight="1" x14ac:dyDescent="0.25">
      <c r="A60" s="78"/>
      <c r="B60" s="85" t="s">
        <v>40</v>
      </c>
      <c r="C60" s="86"/>
      <c r="D60" s="86"/>
      <c r="E60" s="86"/>
      <c r="F60" s="86"/>
      <c r="G60" s="87">
        <f>G59+G58</f>
        <v>1323288.75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  <c r="HM60" s="40"/>
      <c r="HN60" s="40"/>
      <c r="HO60" s="40"/>
      <c r="HP60" s="40"/>
      <c r="HQ60" s="40"/>
      <c r="HR60" s="40"/>
      <c r="HS60" s="40"/>
      <c r="HT60" s="40"/>
      <c r="HU60" s="40"/>
      <c r="HV60" s="40"/>
      <c r="HW60" s="40"/>
      <c r="HX60" s="40"/>
      <c r="HY60" s="40"/>
      <c r="HZ60" s="40"/>
      <c r="IA60" s="40"/>
      <c r="IB60" s="40"/>
      <c r="IC60" s="40"/>
      <c r="ID60" s="40"/>
      <c r="IE60" s="40"/>
      <c r="IF60" s="40"/>
      <c r="IG60" s="40"/>
      <c r="IH60" s="40"/>
      <c r="II60" s="40"/>
      <c r="IJ60" s="40"/>
      <c r="IK60" s="40"/>
      <c r="IL60" s="40"/>
      <c r="IM60" s="40"/>
      <c r="IN60" s="40"/>
      <c r="IO60" s="40"/>
      <c r="IP60" s="40"/>
      <c r="IQ60" s="40"/>
      <c r="IR60" s="40"/>
      <c r="IS60" s="40"/>
      <c r="IT60" s="40"/>
      <c r="IU60" s="40"/>
    </row>
    <row r="61" spans="1:255" s="41" customFormat="1" ht="12" customHeight="1" x14ac:dyDescent="0.25">
      <c r="A61" s="78"/>
      <c r="B61" s="82" t="s">
        <v>41</v>
      </c>
      <c r="C61" s="83"/>
      <c r="D61" s="83"/>
      <c r="E61" s="83"/>
      <c r="F61" s="83"/>
      <c r="G61" s="84">
        <f>G12</f>
        <v>1000000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  <c r="HM61" s="40"/>
      <c r="HN61" s="40"/>
      <c r="HO61" s="40"/>
      <c r="HP61" s="40"/>
      <c r="HQ61" s="40"/>
      <c r="HR61" s="40"/>
      <c r="HS61" s="40"/>
      <c r="HT61" s="40"/>
      <c r="HU61" s="40"/>
      <c r="HV61" s="40"/>
      <c r="HW61" s="40"/>
      <c r="HX61" s="40"/>
      <c r="HY61" s="40"/>
      <c r="HZ61" s="40"/>
      <c r="IA61" s="40"/>
      <c r="IB61" s="40"/>
      <c r="IC61" s="40"/>
      <c r="ID61" s="40"/>
      <c r="IE61" s="40"/>
      <c r="IF61" s="40"/>
      <c r="IG61" s="40"/>
      <c r="IH61" s="40"/>
      <c r="II61" s="40"/>
      <c r="IJ61" s="40"/>
      <c r="IK61" s="40"/>
      <c r="IL61" s="40"/>
      <c r="IM61" s="40"/>
      <c r="IN61" s="40"/>
      <c r="IO61" s="40"/>
      <c r="IP61" s="40"/>
      <c r="IQ61" s="40"/>
      <c r="IR61" s="40"/>
      <c r="IS61" s="40"/>
      <c r="IT61" s="40"/>
      <c r="IU61" s="40"/>
    </row>
    <row r="62" spans="1:255" s="41" customFormat="1" ht="12" customHeight="1" x14ac:dyDescent="0.25">
      <c r="A62" s="78"/>
      <c r="B62" s="88" t="s">
        <v>42</v>
      </c>
      <c r="C62" s="89"/>
      <c r="D62" s="89"/>
      <c r="E62" s="89"/>
      <c r="F62" s="89"/>
      <c r="G62" s="140">
        <f>G61-G60</f>
        <v>-323288.75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  <c r="HL62" s="40"/>
      <c r="HM62" s="40"/>
      <c r="HN62" s="40"/>
      <c r="HO62" s="40"/>
      <c r="HP62" s="40"/>
      <c r="HQ62" s="40"/>
      <c r="HR62" s="40"/>
      <c r="HS62" s="40"/>
      <c r="HT62" s="40"/>
      <c r="HU62" s="40"/>
      <c r="HV62" s="40"/>
      <c r="HW62" s="40"/>
      <c r="HX62" s="40"/>
      <c r="HY62" s="40"/>
      <c r="HZ62" s="40"/>
      <c r="IA62" s="40"/>
      <c r="IB62" s="40"/>
      <c r="IC62" s="40"/>
      <c r="ID62" s="40"/>
      <c r="IE62" s="40"/>
      <c r="IF62" s="40"/>
      <c r="IG62" s="40"/>
      <c r="IH62" s="40"/>
      <c r="II62" s="40"/>
      <c r="IJ62" s="40"/>
      <c r="IK62" s="40"/>
      <c r="IL62" s="40"/>
      <c r="IM62" s="40"/>
      <c r="IN62" s="40"/>
      <c r="IO62" s="40"/>
      <c r="IP62" s="40"/>
      <c r="IQ62" s="40"/>
      <c r="IR62" s="40"/>
      <c r="IS62" s="40"/>
      <c r="IT62" s="40"/>
      <c r="IU62" s="40"/>
    </row>
    <row r="63" spans="1:255" s="41" customFormat="1" ht="12" customHeight="1" x14ac:dyDescent="0.25">
      <c r="A63" s="78"/>
      <c r="B63" s="90" t="s">
        <v>82</v>
      </c>
      <c r="C63" s="91"/>
      <c r="D63" s="91"/>
      <c r="E63" s="91"/>
      <c r="F63" s="91"/>
      <c r="G63" s="92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  <c r="HM63" s="40"/>
      <c r="HN63" s="40"/>
      <c r="HO63" s="40"/>
      <c r="HP63" s="40"/>
      <c r="HQ63" s="40"/>
      <c r="HR63" s="40"/>
      <c r="HS63" s="40"/>
      <c r="HT63" s="40"/>
      <c r="HU63" s="40"/>
      <c r="HV63" s="40"/>
      <c r="HW63" s="40"/>
      <c r="HX63" s="40"/>
      <c r="HY63" s="40"/>
      <c r="HZ63" s="40"/>
      <c r="IA63" s="40"/>
      <c r="IB63" s="40"/>
      <c r="IC63" s="40"/>
      <c r="ID63" s="40"/>
      <c r="IE63" s="40"/>
      <c r="IF63" s="40"/>
      <c r="IG63" s="40"/>
      <c r="IH63" s="40"/>
      <c r="II63" s="40"/>
      <c r="IJ63" s="40"/>
      <c r="IK63" s="40"/>
      <c r="IL63" s="40"/>
      <c r="IM63" s="40"/>
      <c r="IN63" s="40"/>
      <c r="IO63" s="40"/>
      <c r="IP63" s="40"/>
      <c r="IQ63" s="40"/>
      <c r="IR63" s="40"/>
      <c r="IS63" s="40"/>
      <c r="IT63" s="40"/>
      <c r="IU63" s="40"/>
    </row>
    <row r="64" spans="1:255" s="41" customFormat="1" ht="12.75" customHeight="1" thickBot="1" x14ac:dyDescent="0.3">
      <c r="A64" s="78"/>
      <c r="B64" s="93"/>
      <c r="C64" s="91"/>
      <c r="D64" s="91"/>
      <c r="E64" s="91"/>
      <c r="F64" s="91"/>
      <c r="G64" s="9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  <c r="HL64" s="40"/>
      <c r="HM64" s="40"/>
      <c r="HN64" s="40"/>
      <c r="HO64" s="40"/>
      <c r="HP64" s="40"/>
      <c r="HQ64" s="40"/>
      <c r="HR64" s="40"/>
      <c r="HS64" s="40"/>
      <c r="HT64" s="40"/>
      <c r="HU64" s="40"/>
      <c r="HV64" s="40"/>
      <c r="HW64" s="40"/>
      <c r="HX64" s="40"/>
      <c r="HY64" s="40"/>
      <c r="HZ64" s="40"/>
      <c r="IA64" s="40"/>
      <c r="IB64" s="40"/>
      <c r="IC64" s="40"/>
      <c r="ID64" s="40"/>
      <c r="IE64" s="40"/>
      <c r="IF64" s="40"/>
      <c r="IG64" s="40"/>
      <c r="IH64" s="40"/>
      <c r="II64" s="40"/>
      <c r="IJ64" s="40"/>
      <c r="IK64" s="40"/>
      <c r="IL64" s="40"/>
      <c r="IM64" s="40"/>
      <c r="IN64" s="40"/>
      <c r="IO64" s="40"/>
      <c r="IP64" s="40"/>
      <c r="IQ64" s="40"/>
      <c r="IR64" s="40"/>
      <c r="IS64" s="40"/>
      <c r="IT64" s="40"/>
      <c r="IU64" s="40"/>
    </row>
    <row r="65" spans="1:255" s="41" customFormat="1" ht="12" customHeight="1" x14ac:dyDescent="0.25">
      <c r="A65" s="78"/>
      <c r="B65" s="94" t="s">
        <v>83</v>
      </c>
      <c r="C65" s="95"/>
      <c r="D65" s="95"/>
      <c r="E65" s="95"/>
      <c r="F65" s="96"/>
      <c r="G65" s="92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  <c r="FH65" s="40"/>
      <c r="FI65" s="40"/>
      <c r="FJ65" s="40"/>
      <c r="FK65" s="40"/>
      <c r="FL65" s="40"/>
      <c r="FM65" s="40"/>
      <c r="FN65" s="40"/>
      <c r="FO65" s="40"/>
      <c r="FP65" s="40"/>
      <c r="FQ65" s="40"/>
      <c r="FR65" s="40"/>
      <c r="FS65" s="40"/>
      <c r="FT65" s="40"/>
      <c r="FU65" s="40"/>
      <c r="FV65" s="40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  <c r="HL65" s="40"/>
      <c r="HM65" s="40"/>
      <c r="HN65" s="40"/>
      <c r="HO65" s="40"/>
      <c r="HP65" s="40"/>
      <c r="HQ65" s="40"/>
      <c r="HR65" s="40"/>
      <c r="HS65" s="40"/>
      <c r="HT65" s="40"/>
      <c r="HU65" s="40"/>
      <c r="HV65" s="40"/>
      <c r="HW65" s="40"/>
      <c r="HX65" s="40"/>
      <c r="HY65" s="40"/>
      <c r="HZ65" s="40"/>
      <c r="IA65" s="40"/>
      <c r="IB65" s="40"/>
      <c r="IC65" s="40"/>
      <c r="ID65" s="40"/>
      <c r="IE65" s="40"/>
      <c r="IF65" s="40"/>
      <c r="IG65" s="40"/>
      <c r="IH65" s="40"/>
      <c r="II65" s="40"/>
      <c r="IJ65" s="40"/>
      <c r="IK65" s="40"/>
      <c r="IL65" s="40"/>
      <c r="IM65" s="40"/>
      <c r="IN65" s="40"/>
      <c r="IO65" s="40"/>
      <c r="IP65" s="40"/>
      <c r="IQ65" s="40"/>
      <c r="IR65" s="40"/>
      <c r="IS65" s="40"/>
      <c r="IT65" s="40"/>
      <c r="IU65" s="40"/>
    </row>
    <row r="66" spans="1:255" s="41" customFormat="1" ht="12" customHeight="1" x14ac:dyDescent="0.25">
      <c r="A66" s="78"/>
      <c r="B66" s="97" t="s">
        <v>43</v>
      </c>
      <c r="C66" s="98"/>
      <c r="D66" s="98"/>
      <c r="E66" s="98"/>
      <c r="F66" s="99"/>
      <c r="G66" s="92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  <c r="HC66" s="40"/>
      <c r="HD66" s="40"/>
      <c r="HE66" s="40"/>
      <c r="HF66" s="40"/>
      <c r="HG66" s="40"/>
      <c r="HH66" s="40"/>
      <c r="HI66" s="40"/>
      <c r="HJ66" s="40"/>
      <c r="HK66" s="40"/>
      <c r="HL66" s="40"/>
      <c r="HM66" s="40"/>
      <c r="HN66" s="40"/>
      <c r="HO66" s="40"/>
      <c r="HP66" s="40"/>
      <c r="HQ66" s="40"/>
      <c r="HR66" s="40"/>
      <c r="HS66" s="40"/>
      <c r="HT66" s="40"/>
      <c r="HU66" s="40"/>
      <c r="HV66" s="40"/>
      <c r="HW66" s="40"/>
      <c r="HX66" s="40"/>
      <c r="HY66" s="40"/>
      <c r="HZ66" s="40"/>
      <c r="IA66" s="40"/>
      <c r="IB66" s="40"/>
      <c r="IC66" s="40"/>
      <c r="ID66" s="40"/>
      <c r="IE66" s="40"/>
      <c r="IF66" s="40"/>
      <c r="IG66" s="40"/>
      <c r="IH66" s="40"/>
      <c r="II66" s="40"/>
      <c r="IJ66" s="40"/>
      <c r="IK66" s="40"/>
      <c r="IL66" s="40"/>
      <c r="IM66" s="40"/>
      <c r="IN66" s="40"/>
      <c r="IO66" s="40"/>
      <c r="IP66" s="40"/>
      <c r="IQ66" s="40"/>
      <c r="IR66" s="40"/>
      <c r="IS66" s="40"/>
      <c r="IT66" s="40"/>
      <c r="IU66" s="40"/>
    </row>
    <row r="67" spans="1:255" s="41" customFormat="1" ht="12" customHeight="1" x14ac:dyDescent="0.25">
      <c r="A67" s="78"/>
      <c r="B67" s="97" t="s">
        <v>44</v>
      </c>
      <c r="C67" s="98"/>
      <c r="D67" s="98"/>
      <c r="E67" s="98"/>
      <c r="F67" s="99"/>
      <c r="G67" s="92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40"/>
      <c r="HB67" s="40"/>
      <c r="HC67" s="40"/>
      <c r="HD67" s="40"/>
      <c r="HE67" s="40"/>
      <c r="HF67" s="40"/>
      <c r="HG67" s="40"/>
      <c r="HH67" s="40"/>
      <c r="HI67" s="40"/>
      <c r="HJ67" s="40"/>
      <c r="HK67" s="40"/>
      <c r="HL67" s="40"/>
      <c r="HM67" s="40"/>
      <c r="HN67" s="40"/>
      <c r="HO67" s="40"/>
      <c r="HP67" s="40"/>
      <c r="HQ67" s="40"/>
      <c r="HR67" s="40"/>
      <c r="HS67" s="40"/>
      <c r="HT67" s="40"/>
      <c r="HU67" s="40"/>
      <c r="HV67" s="40"/>
      <c r="HW67" s="40"/>
      <c r="HX67" s="40"/>
      <c r="HY67" s="40"/>
      <c r="HZ67" s="40"/>
      <c r="IA67" s="40"/>
      <c r="IB67" s="40"/>
      <c r="IC67" s="40"/>
      <c r="ID67" s="40"/>
      <c r="IE67" s="40"/>
      <c r="IF67" s="40"/>
      <c r="IG67" s="40"/>
      <c r="IH67" s="40"/>
      <c r="II67" s="40"/>
      <c r="IJ67" s="40"/>
      <c r="IK67" s="40"/>
      <c r="IL67" s="40"/>
      <c r="IM67" s="40"/>
      <c r="IN67" s="40"/>
      <c r="IO67" s="40"/>
      <c r="IP67" s="40"/>
      <c r="IQ67" s="40"/>
      <c r="IR67" s="40"/>
      <c r="IS67" s="40"/>
      <c r="IT67" s="40"/>
      <c r="IU67" s="40"/>
    </row>
    <row r="68" spans="1:255" s="41" customFormat="1" ht="12" customHeight="1" x14ac:dyDescent="0.25">
      <c r="A68" s="78"/>
      <c r="B68" s="97" t="s">
        <v>45</v>
      </c>
      <c r="C68" s="98"/>
      <c r="D68" s="98"/>
      <c r="E68" s="98"/>
      <c r="F68" s="99"/>
      <c r="G68" s="92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40"/>
      <c r="GB68" s="40"/>
      <c r="GC68" s="40"/>
      <c r="GD68" s="40"/>
      <c r="GE68" s="40"/>
      <c r="GF68" s="40"/>
      <c r="GG68" s="40"/>
      <c r="GH68" s="40"/>
      <c r="GI68" s="40"/>
      <c r="GJ68" s="40"/>
      <c r="GK68" s="40"/>
      <c r="GL68" s="40"/>
      <c r="GM68" s="40"/>
      <c r="GN68" s="40"/>
      <c r="GO68" s="40"/>
      <c r="GP68" s="40"/>
      <c r="GQ68" s="40"/>
      <c r="GR68" s="40"/>
      <c r="GS68" s="40"/>
      <c r="GT68" s="40"/>
      <c r="GU68" s="40"/>
      <c r="GV68" s="40"/>
      <c r="GW68" s="40"/>
      <c r="GX68" s="40"/>
      <c r="GY68" s="40"/>
      <c r="GZ68" s="40"/>
      <c r="HA68" s="40"/>
      <c r="HB68" s="40"/>
      <c r="HC68" s="40"/>
      <c r="HD68" s="40"/>
      <c r="HE68" s="40"/>
      <c r="HF68" s="40"/>
      <c r="HG68" s="40"/>
      <c r="HH68" s="40"/>
      <c r="HI68" s="40"/>
      <c r="HJ68" s="40"/>
      <c r="HK68" s="40"/>
      <c r="HL68" s="40"/>
      <c r="HM68" s="40"/>
      <c r="HN68" s="40"/>
      <c r="HO68" s="40"/>
      <c r="HP68" s="40"/>
      <c r="HQ68" s="40"/>
      <c r="HR68" s="40"/>
      <c r="HS68" s="40"/>
      <c r="HT68" s="40"/>
      <c r="HU68" s="40"/>
      <c r="HV68" s="40"/>
      <c r="HW68" s="40"/>
      <c r="HX68" s="40"/>
      <c r="HY68" s="40"/>
      <c r="HZ68" s="40"/>
      <c r="IA68" s="40"/>
      <c r="IB68" s="40"/>
      <c r="IC68" s="40"/>
      <c r="ID68" s="40"/>
      <c r="IE68" s="40"/>
      <c r="IF68" s="40"/>
      <c r="IG68" s="40"/>
      <c r="IH68" s="40"/>
      <c r="II68" s="40"/>
      <c r="IJ68" s="40"/>
      <c r="IK68" s="40"/>
      <c r="IL68" s="40"/>
      <c r="IM68" s="40"/>
      <c r="IN68" s="40"/>
      <c r="IO68" s="40"/>
      <c r="IP68" s="40"/>
      <c r="IQ68" s="40"/>
      <c r="IR68" s="40"/>
      <c r="IS68" s="40"/>
      <c r="IT68" s="40"/>
      <c r="IU68" s="40"/>
    </row>
    <row r="69" spans="1:255" s="41" customFormat="1" ht="12" customHeight="1" x14ac:dyDescent="0.25">
      <c r="A69" s="78"/>
      <c r="B69" s="97" t="s">
        <v>46</v>
      </c>
      <c r="C69" s="98"/>
      <c r="D69" s="98"/>
      <c r="E69" s="98"/>
      <c r="F69" s="99"/>
      <c r="G69" s="92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40"/>
      <c r="GI69" s="40"/>
      <c r="GJ69" s="40"/>
      <c r="GK69" s="40"/>
      <c r="GL69" s="40"/>
      <c r="GM69" s="40"/>
      <c r="GN69" s="40"/>
      <c r="GO69" s="40"/>
      <c r="GP69" s="40"/>
      <c r="GQ69" s="40"/>
      <c r="GR69" s="40"/>
      <c r="GS69" s="40"/>
      <c r="GT69" s="40"/>
      <c r="GU69" s="40"/>
      <c r="GV69" s="40"/>
      <c r="GW69" s="40"/>
      <c r="GX69" s="40"/>
      <c r="GY69" s="40"/>
      <c r="GZ69" s="40"/>
      <c r="HA69" s="40"/>
      <c r="HB69" s="40"/>
      <c r="HC69" s="40"/>
      <c r="HD69" s="40"/>
      <c r="HE69" s="40"/>
      <c r="HF69" s="40"/>
      <c r="HG69" s="40"/>
      <c r="HH69" s="40"/>
      <c r="HI69" s="40"/>
      <c r="HJ69" s="40"/>
      <c r="HK69" s="40"/>
      <c r="HL69" s="40"/>
      <c r="HM69" s="40"/>
      <c r="HN69" s="40"/>
      <c r="HO69" s="40"/>
      <c r="HP69" s="40"/>
      <c r="HQ69" s="40"/>
      <c r="HR69" s="40"/>
      <c r="HS69" s="40"/>
      <c r="HT69" s="40"/>
      <c r="HU69" s="40"/>
      <c r="HV69" s="40"/>
      <c r="HW69" s="40"/>
      <c r="HX69" s="40"/>
      <c r="HY69" s="40"/>
      <c r="HZ69" s="40"/>
      <c r="IA69" s="40"/>
      <c r="IB69" s="40"/>
      <c r="IC69" s="40"/>
      <c r="ID69" s="40"/>
      <c r="IE69" s="40"/>
      <c r="IF69" s="40"/>
      <c r="IG69" s="40"/>
      <c r="IH69" s="40"/>
      <c r="II69" s="40"/>
      <c r="IJ69" s="40"/>
      <c r="IK69" s="40"/>
      <c r="IL69" s="40"/>
      <c r="IM69" s="40"/>
      <c r="IN69" s="40"/>
      <c r="IO69" s="40"/>
      <c r="IP69" s="40"/>
      <c r="IQ69" s="40"/>
      <c r="IR69" s="40"/>
      <c r="IS69" s="40"/>
      <c r="IT69" s="40"/>
      <c r="IU69" s="40"/>
    </row>
    <row r="70" spans="1:255" s="41" customFormat="1" ht="12" customHeight="1" x14ac:dyDescent="0.25">
      <c r="A70" s="78"/>
      <c r="B70" s="97" t="s">
        <v>47</v>
      </c>
      <c r="C70" s="98"/>
      <c r="D70" s="98"/>
      <c r="E70" s="98"/>
      <c r="F70" s="99"/>
      <c r="G70" s="92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0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40"/>
      <c r="GB70" s="40"/>
      <c r="GC70" s="40"/>
      <c r="GD70" s="40"/>
      <c r="GE70" s="40"/>
      <c r="GF70" s="40"/>
      <c r="GG70" s="40"/>
      <c r="GH70" s="40"/>
      <c r="GI70" s="40"/>
      <c r="GJ70" s="40"/>
      <c r="GK70" s="40"/>
      <c r="GL70" s="40"/>
      <c r="GM70" s="40"/>
      <c r="GN70" s="40"/>
      <c r="GO70" s="40"/>
      <c r="GP70" s="40"/>
      <c r="GQ70" s="40"/>
      <c r="GR70" s="40"/>
      <c r="GS70" s="40"/>
      <c r="GT70" s="40"/>
      <c r="GU70" s="40"/>
      <c r="GV70" s="40"/>
      <c r="GW70" s="40"/>
      <c r="GX70" s="40"/>
      <c r="GY70" s="40"/>
      <c r="GZ70" s="40"/>
      <c r="HA70" s="40"/>
      <c r="HB70" s="40"/>
      <c r="HC70" s="40"/>
      <c r="HD70" s="40"/>
      <c r="HE70" s="40"/>
      <c r="HF70" s="40"/>
      <c r="HG70" s="40"/>
      <c r="HH70" s="40"/>
      <c r="HI70" s="40"/>
      <c r="HJ70" s="40"/>
      <c r="HK70" s="40"/>
      <c r="HL70" s="40"/>
      <c r="HM70" s="40"/>
      <c r="HN70" s="40"/>
      <c r="HO70" s="40"/>
      <c r="HP70" s="40"/>
      <c r="HQ70" s="40"/>
      <c r="HR70" s="40"/>
      <c r="HS70" s="40"/>
      <c r="HT70" s="40"/>
      <c r="HU70" s="40"/>
      <c r="HV70" s="40"/>
      <c r="HW70" s="40"/>
      <c r="HX70" s="40"/>
      <c r="HY70" s="40"/>
      <c r="HZ70" s="40"/>
      <c r="IA70" s="40"/>
      <c r="IB70" s="40"/>
      <c r="IC70" s="40"/>
      <c r="ID70" s="40"/>
      <c r="IE70" s="40"/>
      <c r="IF70" s="40"/>
      <c r="IG70" s="40"/>
      <c r="IH70" s="40"/>
      <c r="II70" s="40"/>
      <c r="IJ70" s="40"/>
      <c r="IK70" s="40"/>
      <c r="IL70" s="40"/>
      <c r="IM70" s="40"/>
      <c r="IN70" s="40"/>
      <c r="IO70" s="40"/>
      <c r="IP70" s="40"/>
      <c r="IQ70" s="40"/>
      <c r="IR70" s="40"/>
      <c r="IS70" s="40"/>
      <c r="IT70" s="40"/>
      <c r="IU70" s="40"/>
    </row>
    <row r="71" spans="1:255" s="41" customFormat="1" ht="12.75" customHeight="1" thickBot="1" x14ac:dyDescent="0.3">
      <c r="A71" s="78"/>
      <c r="B71" s="100" t="s">
        <v>48</v>
      </c>
      <c r="C71" s="101"/>
      <c r="D71" s="101"/>
      <c r="E71" s="101"/>
      <c r="F71" s="102"/>
      <c r="G71" s="92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  <c r="FI71" s="40"/>
      <c r="FJ71" s="40"/>
      <c r="FK71" s="40"/>
      <c r="FL71" s="40"/>
      <c r="FM71" s="40"/>
      <c r="FN71" s="40"/>
      <c r="FO71" s="40"/>
      <c r="FP71" s="40"/>
      <c r="FQ71" s="40"/>
      <c r="FR71" s="40"/>
      <c r="FS71" s="40"/>
      <c r="FT71" s="40"/>
      <c r="FU71" s="40"/>
      <c r="FV71" s="40"/>
      <c r="FW71" s="40"/>
      <c r="FX71" s="40"/>
      <c r="FY71" s="40"/>
      <c r="FZ71" s="40"/>
      <c r="GA71" s="40"/>
      <c r="GB71" s="40"/>
      <c r="GC71" s="40"/>
      <c r="GD71" s="40"/>
      <c r="GE71" s="40"/>
      <c r="GF71" s="40"/>
      <c r="GG71" s="40"/>
      <c r="GH71" s="40"/>
      <c r="GI71" s="40"/>
      <c r="GJ71" s="40"/>
      <c r="GK71" s="40"/>
      <c r="GL71" s="40"/>
      <c r="GM71" s="40"/>
      <c r="GN71" s="40"/>
      <c r="GO71" s="40"/>
      <c r="GP71" s="40"/>
      <c r="GQ71" s="40"/>
      <c r="GR71" s="40"/>
      <c r="GS71" s="40"/>
      <c r="GT71" s="40"/>
      <c r="GU71" s="40"/>
      <c r="GV71" s="40"/>
      <c r="GW71" s="40"/>
      <c r="GX71" s="40"/>
      <c r="GY71" s="40"/>
      <c r="GZ71" s="40"/>
      <c r="HA71" s="40"/>
      <c r="HB71" s="40"/>
      <c r="HC71" s="40"/>
      <c r="HD71" s="40"/>
      <c r="HE71" s="40"/>
      <c r="HF71" s="40"/>
      <c r="HG71" s="40"/>
      <c r="HH71" s="40"/>
      <c r="HI71" s="40"/>
      <c r="HJ71" s="40"/>
      <c r="HK71" s="40"/>
      <c r="HL71" s="40"/>
      <c r="HM71" s="40"/>
      <c r="HN71" s="40"/>
      <c r="HO71" s="40"/>
      <c r="HP71" s="40"/>
      <c r="HQ71" s="40"/>
      <c r="HR71" s="40"/>
      <c r="HS71" s="40"/>
      <c r="HT71" s="40"/>
      <c r="HU71" s="40"/>
      <c r="HV71" s="40"/>
      <c r="HW71" s="40"/>
      <c r="HX71" s="40"/>
      <c r="HY71" s="40"/>
      <c r="HZ71" s="40"/>
      <c r="IA71" s="40"/>
      <c r="IB71" s="40"/>
      <c r="IC71" s="40"/>
      <c r="ID71" s="40"/>
      <c r="IE71" s="40"/>
      <c r="IF71" s="40"/>
      <c r="IG71" s="40"/>
      <c r="IH71" s="40"/>
      <c r="II71" s="40"/>
      <c r="IJ71" s="40"/>
      <c r="IK71" s="40"/>
      <c r="IL71" s="40"/>
      <c r="IM71" s="40"/>
      <c r="IN71" s="40"/>
      <c r="IO71" s="40"/>
      <c r="IP71" s="40"/>
      <c r="IQ71" s="40"/>
      <c r="IR71" s="40"/>
      <c r="IS71" s="40"/>
      <c r="IT71" s="40"/>
      <c r="IU71" s="40"/>
    </row>
    <row r="72" spans="1:255" s="41" customFormat="1" ht="12.75" customHeight="1" x14ac:dyDescent="0.25">
      <c r="A72" s="78"/>
      <c r="B72" s="93"/>
      <c r="C72" s="98"/>
      <c r="D72" s="98"/>
      <c r="E72" s="98"/>
      <c r="F72" s="98"/>
      <c r="G72" s="92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40"/>
      <c r="GI72" s="40"/>
      <c r="GJ72" s="40"/>
      <c r="GK72" s="4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40"/>
      <c r="GW72" s="40"/>
      <c r="GX72" s="40"/>
      <c r="GY72" s="40"/>
      <c r="GZ72" s="40"/>
      <c r="HA72" s="40"/>
      <c r="HB72" s="40"/>
      <c r="HC72" s="40"/>
      <c r="HD72" s="40"/>
      <c r="HE72" s="40"/>
      <c r="HF72" s="40"/>
      <c r="HG72" s="40"/>
      <c r="HH72" s="40"/>
      <c r="HI72" s="40"/>
      <c r="HJ72" s="40"/>
      <c r="HK72" s="40"/>
      <c r="HL72" s="40"/>
      <c r="HM72" s="40"/>
      <c r="HN72" s="40"/>
      <c r="HO72" s="40"/>
      <c r="HP72" s="40"/>
      <c r="HQ72" s="40"/>
      <c r="HR72" s="40"/>
      <c r="HS72" s="40"/>
      <c r="HT72" s="40"/>
      <c r="HU72" s="40"/>
      <c r="HV72" s="40"/>
      <c r="HW72" s="40"/>
      <c r="HX72" s="40"/>
      <c r="HY72" s="40"/>
      <c r="HZ72" s="40"/>
      <c r="IA72" s="40"/>
      <c r="IB72" s="40"/>
      <c r="IC72" s="40"/>
      <c r="ID72" s="40"/>
      <c r="IE72" s="40"/>
      <c r="IF72" s="40"/>
      <c r="IG72" s="40"/>
      <c r="IH72" s="40"/>
      <c r="II72" s="40"/>
      <c r="IJ72" s="40"/>
      <c r="IK72" s="40"/>
      <c r="IL72" s="40"/>
      <c r="IM72" s="40"/>
      <c r="IN72" s="40"/>
      <c r="IO72" s="40"/>
      <c r="IP72" s="40"/>
      <c r="IQ72" s="40"/>
      <c r="IR72" s="40"/>
      <c r="IS72" s="40"/>
      <c r="IT72" s="40"/>
      <c r="IU72" s="40"/>
    </row>
    <row r="73" spans="1:255" s="41" customFormat="1" ht="15" customHeight="1" thickBot="1" x14ac:dyDescent="0.3">
      <c r="A73" s="78"/>
      <c r="B73" s="149" t="s">
        <v>49</v>
      </c>
      <c r="C73" s="150"/>
      <c r="D73" s="103"/>
      <c r="E73" s="104"/>
      <c r="F73" s="104"/>
      <c r="G73" s="92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40"/>
      <c r="GI73" s="40"/>
      <c r="GJ73" s="40"/>
      <c r="GK73" s="40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0"/>
      <c r="GW73" s="40"/>
      <c r="GX73" s="40"/>
      <c r="GY73" s="40"/>
      <c r="GZ73" s="40"/>
      <c r="HA73" s="40"/>
      <c r="HB73" s="40"/>
      <c r="HC73" s="40"/>
      <c r="HD73" s="40"/>
      <c r="HE73" s="40"/>
      <c r="HF73" s="40"/>
      <c r="HG73" s="40"/>
      <c r="HH73" s="40"/>
      <c r="HI73" s="40"/>
      <c r="HJ73" s="40"/>
      <c r="HK73" s="40"/>
      <c r="HL73" s="40"/>
      <c r="HM73" s="40"/>
      <c r="HN73" s="40"/>
      <c r="HO73" s="40"/>
      <c r="HP73" s="40"/>
      <c r="HQ73" s="40"/>
      <c r="HR73" s="40"/>
      <c r="HS73" s="40"/>
      <c r="HT73" s="40"/>
      <c r="HU73" s="40"/>
      <c r="HV73" s="40"/>
      <c r="HW73" s="40"/>
      <c r="HX73" s="40"/>
      <c r="HY73" s="40"/>
      <c r="HZ73" s="40"/>
      <c r="IA73" s="40"/>
      <c r="IB73" s="40"/>
      <c r="IC73" s="40"/>
      <c r="ID73" s="40"/>
      <c r="IE73" s="40"/>
      <c r="IF73" s="40"/>
      <c r="IG73" s="40"/>
      <c r="IH73" s="40"/>
      <c r="II73" s="40"/>
      <c r="IJ73" s="40"/>
      <c r="IK73" s="40"/>
      <c r="IL73" s="40"/>
      <c r="IM73" s="40"/>
      <c r="IN73" s="40"/>
      <c r="IO73" s="40"/>
      <c r="IP73" s="40"/>
      <c r="IQ73" s="40"/>
      <c r="IR73" s="40"/>
      <c r="IS73" s="40"/>
      <c r="IT73" s="40"/>
      <c r="IU73" s="40"/>
    </row>
    <row r="74" spans="1:255" s="41" customFormat="1" ht="12" customHeight="1" x14ac:dyDescent="0.25">
      <c r="A74" s="78"/>
      <c r="B74" s="105" t="s">
        <v>36</v>
      </c>
      <c r="C74" s="106" t="s">
        <v>87</v>
      </c>
      <c r="D74" s="107" t="s">
        <v>50</v>
      </c>
      <c r="E74" s="104"/>
      <c r="F74" s="104"/>
      <c r="G74" s="92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40"/>
      <c r="HK74" s="40"/>
      <c r="HL74" s="40"/>
      <c r="HM74" s="40"/>
      <c r="HN74" s="40"/>
      <c r="HO74" s="40"/>
      <c r="HP74" s="40"/>
      <c r="HQ74" s="40"/>
      <c r="HR74" s="40"/>
      <c r="HS74" s="40"/>
      <c r="HT74" s="40"/>
      <c r="HU74" s="40"/>
      <c r="HV74" s="40"/>
      <c r="HW74" s="40"/>
      <c r="HX74" s="40"/>
      <c r="HY74" s="40"/>
      <c r="HZ74" s="40"/>
      <c r="IA74" s="40"/>
      <c r="IB74" s="40"/>
      <c r="IC74" s="40"/>
      <c r="ID74" s="40"/>
      <c r="IE74" s="40"/>
      <c r="IF74" s="40"/>
      <c r="IG74" s="40"/>
      <c r="IH74" s="40"/>
      <c r="II74" s="40"/>
      <c r="IJ74" s="40"/>
      <c r="IK74" s="40"/>
      <c r="IL74" s="40"/>
      <c r="IM74" s="40"/>
      <c r="IN74" s="40"/>
      <c r="IO74" s="40"/>
      <c r="IP74" s="40"/>
      <c r="IQ74" s="40"/>
      <c r="IR74" s="40"/>
      <c r="IS74" s="40"/>
      <c r="IT74" s="40"/>
      <c r="IU74" s="40"/>
    </row>
    <row r="75" spans="1:255" s="41" customFormat="1" ht="12" customHeight="1" x14ac:dyDescent="0.25">
      <c r="A75" s="78"/>
      <c r="B75" s="108" t="s">
        <v>51</v>
      </c>
      <c r="C75" s="109">
        <f>G22</f>
        <v>0</v>
      </c>
      <c r="D75" s="110">
        <f>(C75/C81)</f>
        <v>0</v>
      </c>
      <c r="E75" s="104"/>
      <c r="F75" s="104"/>
      <c r="G75" s="92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  <c r="FI75" s="40"/>
      <c r="FJ75" s="40"/>
      <c r="FK75" s="40"/>
      <c r="FL75" s="40"/>
      <c r="FM75" s="40"/>
      <c r="FN75" s="40"/>
      <c r="FO75" s="40"/>
      <c r="FP75" s="40"/>
      <c r="FQ75" s="40"/>
      <c r="FR75" s="40"/>
      <c r="FS75" s="40"/>
      <c r="FT75" s="40"/>
      <c r="FU75" s="40"/>
      <c r="FV75" s="40"/>
      <c r="FW75" s="40"/>
      <c r="FX75" s="40"/>
      <c r="FY75" s="40"/>
      <c r="FZ75" s="40"/>
      <c r="GA75" s="40"/>
      <c r="GB75" s="40"/>
      <c r="GC75" s="40"/>
      <c r="GD75" s="40"/>
      <c r="GE75" s="40"/>
      <c r="GF75" s="40"/>
      <c r="GG75" s="40"/>
      <c r="GH75" s="40"/>
      <c r="GI75" s="40"/>
      <c r="GJ75" s="40"/>
      <c r="GK75" s="40"/>
      <c r="GL75" s="40"/>
      <c r="GM75" s="40"/>
      <c r="GN75" s="40"/>
      <c r="GO75" s="40"/>
      <c r="GP75" s="40"/>
      <c r="GQ75" s="40"/>
      <c r="GR75" s="40"/>
      <c r="GS75" s="40"/>
      <c r="GT75" s="40"/>
      <c r="GU75" s="40"/>
      <c r="GV75" s="40"/>
      <c r="GW75" s="40"/>
      <c r="GX75" s="40"/>
      <c r="GY75" s="40"/>
      <c r="GZ75" s="40"/>
      <c r="HA75" s="40"/>
      <c r="HB75" s="40"/>
      <c r="HC75" s="40"/>
      <c r="HD75" s="40"/>
      <c r="HE75" s="40"/>
      <c r="HF75" s="40"/>
      <c r="HG75" s="40"/>
      <c r="HH75" s="40"/>
      <c r="HI75" s="40"/>
      <c r="HJ75" s="40"/>
      <c r="HK75" s="40"/>
      <c r="HL75" s="40"/>
      <c r="HM75" s="40"/>
      <c r="HN75" s="40"/>
      <c r="HO75" s="40"/>
      <c r="HP75" s="40"/>
      <c r="HQ75" s="40"/>
      <c r="HR75" s="40"/>
      <c r="HS75" s="40"/>
      <c r="HT75" s="40"/>
      <c r="HU75" s="40"/>
      <c r="HV75" s="40"/>
      <c r="HW75" s="40"/>
      <c r="HX75" s="40"/>
      <c r="HY75" s="40"/>
      <c r="HZ75" s="40"/>
      <c r="IA75" s="40"/>
      <c r="IB75" s="40"/>
      <c r="IC75" s="40"/>
      <c r="ID75" s="40"/>
      <c r="IE75" s="40"/>
      <c r="IF75" s="40"/>
      <c r="IG75" s="40"/>
      <c r="IH75" s="40"/>
      <c r="II75" s="40"/>
      <c r="IJ75" s="40"/>
      <c r="IK75" s="40"/>
      <c r="IL75" s="40"/>
      <c r="IM75" s="40"/>
      <c r="IN75" s="40"/>
      <c r="IO75" s="40"/>
      <c r="IP75" s="40"/>
      <c r="IQ75" s="40"/>
      <c r="IR75" s="40"/>
      <c r="IS75" s="40"/>
      <c r="IT75" s="40"/>
      <c r="IU75" s="40"/>
    </row>
    <row r="76" spans="1:255" s="41" customFormat="1" ht="12" customHeight="1" x14ac:dyDescent="0.25">
      <c r="A76" s="78"/>
      <c r="B76" s="108" t="s">
        <v>52</v>
      </c>
      <c r="C76" s="111">
        <f>G27</f>
        <v>0</v>
      </c>
      <c r="D76" s="110">
        <v>0</v>
      </c>
      <c r="E76" s="104"/>
      <c r="F76" s="104"/>
      <c r="G76" s="92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40"/>
      <c r="GB76" s="40"/>
      <c r="GC76" s="40"/>
      <c r="GD76" s="40"/>
      <c r="GE76" s="40"/>
      <c r="GF76" s="40"/>
      <c r="GG76" s="40"/>
      <c r="GH76" s="40"/>
      <c r="GI76" s="40"/>
      <c r="GJ76" s="40"/>
      <c r="GK76" s="40"/>
      <c r="GL76" s="40"/>
      <c r="GM76" s="40"/>
      <c r="GN76" s="40"/>
      <c r="GO76" s="40"/>
      <c r="GP76" s="40"/>
      <c r="GQ76" s="40"/>
      <c r="GR76" s="40"/>
      <c r="GS76" s="40"/>
      <c r="GT76" s="40"/>
      <c r="GU76" s="40"/>
      <c r="GV76" s="40"/>
      <c r="GW76" s="40"/>
      <c r="GX76" s="40"/>
      <c r="GY76" s="40"/>
      <c r="GZ76" s="40"/>
      <c r="HA76" s="40"/>
      <c r="HB76" s="40"/>
      <c r="HC76" s="40"/>
      <c r="HD76" s="40"/>
      <c r="HE76" s="40"/>
      <c r="HF76" s="40"/>
      <c r="HG76" s="40"/>
      <c r="HH76" s="40"/>
      <c r="HI76" s="40"/>
      <c r="HJ76" s="40"/>
      <c r="HK76" s="40"/>
      <c r="HL76" s="40"/>
      <c r="HM76" s="40"/>
      <c r="HN76" s="40"/>
      <c r="HO76" s="40"/>
      <c r="HP76" s="40"/>
      <c r="HQ76" s="40"/>
      <c r="HR76" s="40"/>
      <c r="HS76" s="40"/>
      <c r="HT76" s="40"/>
      <c r="HU76" s="40"/>
      <c r="HV76" s="40"/>
      <c r="HW76" s="40"/>
      <c r="HX76" s="40"/>
      <c r="HY76" s="40"/>
      <c r="HZ76" s="40"/>
      <c r="IA76" s="40"/>
      <c r="IB76" s="40"/>
      <c r="IC76" s="40"/>
      <c r="ID76" s="40"/>
      <c r="IE76" s="40"/>
      <c r="IF76" s="40"/>
      <c r="IG76" s="40"/>
      <c r="IH76" s="40"/>
      <c r="II76" s="40"/>
      <c r="IJ76" s="40"/>
      <c r="IK76" s="40"/>
      <c r="IL76" s="40"/>
      <c r="IM76" s="40"/>
      <c r="IN76" s="40"/>
      <c r="IO76" s="40"/>
      <c r="IP76" s="40"/>
      <c r="IQ76" s="40"/>
      <c r="IR76" s="40"/>
      <c r="IS76" s="40"/>
      <c r="IT76" s="40"/>
      <c r="IU76" s="40"/>
    </row>
    <row r="77" spans="1:255" s="41" customFormat="1" ht="12" customHeight="1" x14ac:dyDescent="0.25">
      <c r="A77" s="78"/>
      <c r="B77" s="108" t="s">
        <v>53</v>
      </c>
      <c r="C77" s="109">
        <f>G37</f>
        <v>126000</v>
      </c>
      <c r="D77" s="110">
        <f>(C77/C81)</f>
        <v>9.5217313681537755E-2</v>
      </c>
      <c r="E77" s="104"/>
      <c r="F77" s="104"/>
      <c r="G77" s="92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40"/>
      <c r="ES77" s="40"/>
      <c r="ET77" s="40"/>
      <c r="EU77" s="4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  <c r="FI77" s="40"/>
      <c r="FJ77" s="40"/>
      <c r="FK77" s="40"/>
      <c r="FL77" s="40"/>
      <c r="FM77" s="40"/>
      <c r="FN77" s="40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40"/>
      <c r="GB77" s="40"/>
      <c r="GC77" s="40"/>
      <c r="GD77" s="40"/>
      <c r="GE77" s="40"/>
      <c r="GF77" s="40"/>
      <c r="GG77" s="40"/>
      <c r="GH77" s="40"/>
      <c r="GI77" s="40"/>
      <c r="GJ77" s="40"/>
      <c r="GK77" s="40"/>
      <c r="GL77" s="40"/>
      <c r="GM77" s="40"/>
      <c r="GN77" s="40"/>
      <c r="GO77" s="40"/>
      <c r="GP77" s="40"/>
      <c r="GQ77" s="40"/>
      <c r="GR77" s="40"/>
      <c r="GS77" s="40"/>
      <c r="GT77" s="40"/>
      <c r="GU77" s="40"/>
      <c r="GV77" s="40"/>
      <c r="GW77" s="40"/>
      <c r="GX77" s="40"/>
      <c r="GY77" s="40"/>
      <c r="GZ77" s="40"/>
      <c r="HA77" s="40"/>
      <c r="HB77" s="40"/>
      <c r="HC77" s="40"/>
      <c r="HD77" s="40"/>
      <c r="HE77" s="40"/>
      <c r="HF77" s="40"/>
      <c r="HG77" s="40"/>
      <c r="HH77" s="40"/>
      <c r="HI77" s="40"/>
      <c r="HJ77" s="40"/>
      <c r="HK77" s="40"/>
      <c r="HL77" s="40"/>
      <c r="HM77" s="40"/>
      <c r="HN77" s="40"/>
      <c r="HO77" s="40"/>
      <c r="HP77" s="40"/>
      <c r="HQ77" s="40"/>
      <c r="HR77" s="40"/>
      <c r="HS77" s="40"/>
      <c r="HT77" s="40"/>
      <c r="HU77" s="40"/>
      <c r="HV77" s="40"/>
      <c r="HW77" s="40"/>
      <c r="HX77" s="40"/>
      <c r="HY77" s="40"/>
      <c r="HZ77" s="40"/>
      <c r="IA77" s="40"/>
      <c r="IB77" s="40"/>
      <c r="IC77" s="40"/>
      <c r="ID77" s="40"/>
      <c r="IE77" s="40"/>
      <c r="IF77" s="40"/>
      <c r="IG77" s="40"/>
      <c r="IH77" s="40"/>
      <c r="II77" s="40"/>
      <c r="IJ77" s="40"/>
      <c r="IK77" s="40"/>
      <c r="IL77" s="40"/>
      <c r="IM77" s="40"/>
      <c r="IN77" s="40"/>
      <c r="IO77" s="40"/>
      <c r="IP77" s="40"/>
      <c r="IQ77" s="40"/>
      <c r="IR77" s="40"/>
      <c r="IS77" s="40"/>
      <c r="IT77" s="40"/>
      <c r="IU77" s="40"/>
    </row>
    <row r="78" spans="1:255" s="41" customFormat="1" ht="12" customHeight="1" x14ac:dyDescent="0.25">
      <c r="A78" s="78"/>
      <c r="B78" s="108" t="s">
        <v>28</v>
      </c>
      <c r="C78" s="109">
        <f>G51</f>
        <v>1134275</v>
      </c>
      <c r="D78" s="110">
        <f>(C78/C81)</f>
        <v>0.85716363869941459</v>
      </c>
      <c r="E78" s="104"/>
      <c r="F78" s="104"/>
      <c r="G78" s="92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  <c r="HL78" s="40"/>
      <c r="HM78" s="40"/>
      <c r="HN78" s="40"/>
      <c r="HO78" s="40"/>
      <c r="HP78" s="40"/>
      <c r="HQ78" s="40"/>
      <c r="HR78" s="40"/>
      <c r="HS78" s="40"/>
      <c r="HT78" s="40"/>
      <c r="HU78" s="40"/>
      <c r="HV78" s="40"/>
      <c r="HW78" s="40"/>
      <c r="HX78" s="40"/>
      <c r="HY78" s="40"/>
      <c r="HZ78" s="40"/>
      <c r="IA78" s="40"/>
      <c r="IB78" s="40"/>
      <c r="IC78" s="40"/>
      <c r="ID78" s="40"/>
      <c r="IE78" s="40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R78" s="40"/>
      <c r="IS78" s="40"/>
      <c r="IT78" s="40"/>
      <c r="IU78" s="40"/>
    </row>
    <row r="79" spans="1:255" s="41" customFormat="1" ht="12" customHeight="1" x14ac:dyDescent="0.25">
      <c r="A79" s="78"/>
      <c r="B79" s="108" t="s">
        <v>54</v>
      </c>
      <c r="C79" s="112">
        <f>G56</f>
        <v>0</v>
      </c>
      <c r="D79" s="110">
        <f>(C79/C81)</f>
        <v>0</v>
      </c>
      <c r="E79" s="113"/>
      <c r="F79" s="113"/>
      <c r="G79" s="92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40"/>
      <c r="EL79" s="40"/>
      <c r="EM79" s="40"/>
      <c r="EN79" s="40"/>
      <c r="EO79" s="40"/>
      <c r="EP79" s="40"/>
      <c r="EQ79" s="40"/>
      <c r="ER79" s="40"/>
      <c r="ES79" s="40"/>
      <c r="ET79" s="40"/>
      <c r="EU79" s="40"/>
      <c r="EV79" s="40"/>
      <c r="EW79" s="40"/>
      <c r="EX79" s="40"/>
      <c r="EY79" s="40"/>
      <c r="EZ79" s="40"/>
      <c r="FA79" s="40"/>
      <c r="FB79" s="40"/>
      <c r="FC79" s="40"/>
      <c r="FD79" s="40"/>
      <c r="FE79" s="40"/>
      <c r="FF79" s="40"/>
      <c r="FG79" s="40"/>
      <c r="FH79" s="40"/>
      <c r="FI79" s="40"/>
      <c r="FJ79" s="40"/>
      <c r="FK79" s="40"/>
      <c r="FL79" s="40"/>
      <c r="FM79" s="40"/>
      <c r="FN79" s="40"/>
      <c r="FO79" s="40"/>
      <c r="FP79" s="40"/>
      <c r="FQ79" s="40"/>
      <c r="FR79" s="40"/>
      <c r="FS79" s="40"/>
      <c r="FT79" s="40"/>
      <c r="FU79" s="40"/>
      <c r="FV79" s="40"/>
      <c r="FW79" s="40"/>
      <c r="FX79" s="40"/>
      <c r="FY79" s="40"/>
      <c r="FZ79" s="40"/>
      <c r="GA79" s="40"/>
      <c r="GB79" s="40"/>
      <c r="GC79" s="40"/>
      <c r="GD79" s="40"/>
      <c r="GE79" s="40"/>
      <c r="GF79" s="40"/>
      <c r="GG79" s="40"/>
      <c r="GH79" s="40"/>
      <c r="GI79" s="40"/>
      <c r="GJ79" s="40"/>
      <c r="GK79" s="40"/>
      <c r="GL79" s="40"/>
      <c r="GM79" s="40"/>
      <c r="GN79" s="40"/>
      <c r="GO79" s="40"/>
      <c r="GP79" s="40"/>
      <c r="GQ79" s="40"/>
      <c r="GR79" s="40"/>
      <c r="GS79" s="40"/>
      <c r="GT79" s="40"/>
      <c r="GU79" s="40"/>
      <c r="GV79" s="40"/>
      <c r="GW79" s="40"/>
      <c r="GX79" s="40"/>
      <c r="GY79" s="40"/>
      <c r="GZ79" s="40"/>
      <c r="HA79" s="40"/>
      <c r="HB79" s="40"/>
      <c r="HC79" s="40"/>
      <c r="HD79" s="40"/>
      <c r="HE79" s="40"/>
      <c r="HF79" s="40"/>
      <c r="HG79" s="40"/>
      <c r="HH79" s="40"/>
      <c r="HI79" s="40"/>
      <c r="HJ79" s="40"/>
      <c r="HK79" s="40"/>
      <c r="HL79" s="40"/>
      <c r="HM79" s="40"/>
      <c r="HN79" s="40"/>
      <c r="HO79" s="40"/>
      <c r="HP79" s="40"/>
      <c r="HQ79" s="40"/>
      <c r="HR79" s="40"/>
      <c r="HS79" s="40"/>
      <c r="HT79" s="40"/>
      <c r="HU79" s="40"/>
      <c r="HV79" s="40"/>
      <c r="HW79" s="40"/>
      <c r="HX79" s="40"/>
      <c r="HY79" s="40"/>
      <c r="HZ79" s="40"/>
      <c r="IA79" s="40"/>
      <c r="IB79" s="40"/>
      <c r="IC79" s="40"/>
      <c r="ID79" s="40"/>
      <c r="IE79" s="40"/>
      <c r="IF79" s="40"/>
      <c r="IG79" s="40"/>
      <c r="IH79" s="40"/>
      <c r="II79" s="40"/>
      <c r="IJ79" s="40"/>
      <c r="IK79" s="40"/>
      <c r="IL79" s="40"/>
      <c r="IM79" s="40"/>
      <c r="IN79" s="40"/>
      <c r="IO79" s="40"/>
      <c r="IP79" s="40"/>
      <c r="IQ79" s="40"/>
      <c r="IR79" s="40"/>
      <c r="IS79" s="40"/>
      <c r="IT79" s="40"/>
      <c r="IU79" s="40"/>
    </row>
    <row r="80" spans="1:255" s="41" customFormat="1" ht="12" customHeight="1" x14ac:dyDescent="0.25">
      <c r="A80" s="78"/>
      <c r="B80" s="108" t="s">
        <v>55</v>
      </c>
      <c r="C80" s="112">
        <f>G59</f>
        <v>63013.75</v>
      </c>
      <c r="D80" s="110">
        <f>(C80/C81)</f>
        <v>4.7619047619047616E-2</v>
      </c>
      <c r="E80" s="113"/>
      <c r="F80" s="113"/>
      <c r="G80" s="92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40"/>
      <c r="EL80" s="40"/>
      <c r="EM80" s="40"/>
      <c r="EN80" s="40"/>
      <c r="EO80" s="40"/>
      <c r="EP80" s="40"/>
      <c r="EQ80" s="40"/>
      <c r="ER80" s="40"/>
      <c r="ES80" s="40"/>
      <c r="ET80" s="40"/>
      <c r="EU80" s="40"/>
      <c r="EV80" s="40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  <c r="FI80" s="40"/>
      <c r="FJ80" s="40"/>
      <c r="FK80" s="40"/>
      <c r="FL80" s="40"/>
      <c r="FM80" s="40"/>
      <c r="FN80" s="40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  <c r="FZ80" s="40"/>
      <c r="GA80" s="40"/>
      <c r="GB80" s="40"/>
      <c r="GC80" s="40"/>
      <c r="GD80" s="40"/>
      <c r="GE80" s="40"/>
      <c r="GF80" s="40"/>
      <c r="GG80" s="40"/>
      <c r="GH80" s="40"/>
      <c r="GI80" s="40"/>
      <c r="GJ80" s="40"/>
      <c r="GK80" s="40"/>
      <c r="GL80" s="40"/>
      <c r="GM80" s="40"/>
      <c r="GN80" s="40"/>
      <c r="GO80" s="40"/>
      <c r="GP80" s="40"/>
      <c r="GQ80" s="40"/>
      <c r="GR80" s="40"/>
      <c r="GS80" s="40"/>
      <c r="GT80" s="40"/>
      <c r="GU80" s="40"/>
      <c r="GV80" s="40"/>
      <c r="GW80" s="40"/>
      <c r="GX80" s="40"/>
      <c r="GY80" s="40"/>
      <c r="GZ80" s="40"/>
      <c r="HA80" s="40"/>
      <c r="HB80" s="40"/>
      <c r="HC80" s="40"/>
      <c r="HD80" s="40"/>
      <c r="HE80" s="40"/>
      <c r="HF80" s="40"/>
      <c r="HG80" s="40"/>
      <c r="HH80" s="40"/>
      <c r="HI80" s="40"/>
      <c r="HJ80" s="40"/>
      <c r="HK80" s="40"/>
      <c r="HL80" s="40"/>
      <c r="HM80" s="40"/>
      <c r="HN80" s="40"/>
      <c r="HO80" s="40"/>
      <c r="HP80" s="40"/>
      <c r="HQ80" s="40"/>
      <c r="HR80" s="40"/>
      <c r="HS80" s="40"/>
      <c r="HT80" s="40"/>
      <c r="HU80" s="40"/>
      <c r="HV80" s="40"/>
      <c r="HW80" s="40"/>
      <c r="HX80" s="40"/>
      <c r="HY80" s="40"/>
      <c r="HZ80" s="40"/>
      <c r="IA80" s="40"/>
      <c r="IB80" s="40"/>
      <c r="IC80" s="40"/>
      <c r="ID80" s="40"/>
      <c r="IE80" s="40"/>
      <c r="IF80" s="40"/>
      <c r="IG80" s="40"/>
      <c r="IH80" s="40"/>
      <c r="II80" s="40"/>
      <c r="IJ80" s="40"/>
      <c r="IK80" s="40"/>
      <c r="IL80" s="40"/>
      <c r="IM80" s="40"/>
      <c r="IN80" s="40"/>
      <c r="IO80" s="40"/>
      <c r="IP80" s="40"/>
      <c r="IQ80" s="40"/>
      <c r="IR80" s="40"/>
      <c r="IS80" s="40"/>
      <c r="IT80" s="40"/>
      <c r="IU80" s="40"/>
    </row>
    <row r="81" spans="1:255" s="41" customFormat="1" ht="12.75" customHeight="1" thickBot="1" x14ac:dyDescent="0.3">
      <c r="A81" s="78"/>
      <c r="B81" s="114" t="s">
        <v>56</v>
      </c>
      <c r="C81" s="115">
        <f>SUM(C75:C80)</f>
        <v>1323288.75</v>
      </c>
      <c r="D81" s="116">
        <f>SUM(D75:D80)</f>
        <v>1</v>
      </c>
      <c r="E81" s="113"/>
      <c r="F81" s="113"/>
      <c r="G81" s="92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40"/>
      <c r="EL81" s="40"/>
      <c r="EM81" s="40"/>
      <c r="EN81" s="40"/>
      <c r="EO81" s="40"/>
      <c r="EP81" s="40"/>
      <c r="EQ81" s="40"/>
      <c r="ER81" s="40"/>
      <c r="ES81" s="40"/>
      <c r="ET81" s="40"/>
      <c r="EU81" s="40"/>
      <c r="EV81" s="40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  <c r="FI81" s="40"/>
      <c r="FJ81" s="40"/>
      <c r="FK81" s="40"/>
      <c r="FL81" s="40"/>
      <c r="FM81" s="40"/>
      <c r="FN81" s="40"/>
      <c r="FO81" s="40"/>
      <c r="FP81" s="40"/>
      <c r="FQ81" s="40"/>
      <c r="FR81" s="40"/>
      <c r="FS81" s="40"/>
      <c r="FT81" s="40"/>
      <c r="FU81" s="40"/>
      <c r="FV81" s="40"/>
      <c r="FW81" s="40"/>
      <c r="FX81" s="40"/>
      <c r="FY81" s="40"/>
      <c r="FZ81" s="40"/>
      <c r="GA81" s="40"/>
      <c r="GB81" s="40"/>
      <c r="GC81" s="40"/>
      <c r="GD81" s="40"/>
      <c r="GE81" s="40"/>
      <c r="GF81" s="40"/>
      <c r="GG81" s="40"/>
      <c r="GH81" s="40"/>
      <c r="GI81" s="40"/>
      <c r="GJ81" s="40"/>
      <c r="GK81" s="40"/>
      <c r="GL81" s="40"/>
      <c r="GM81" s="40"/>
      <c r="GN81" s="40"/>
      <c r="GO81" s="40"/>
      <c r="GP81" s="40"/>
      <c r="GQ81" s="40"/>
      <c r="GR81" s="40"/>
      <c r="GS81" s="40"/>
      <c r="GT81" s="40"/>
      <c r="GU81" s="40"/>
      <c r="GV81" s="40"/>
      <c r="GW81" s="40"/>
      <c r="GX81" s="40"/>
      <c r="GY81" s="40"/>
      <c r="GZ81" s="40"/>
      <c r="HA81" s="40"/>
      <c r="HB81" s="40"/>
      <c r="HC81" s="40"/>
      <c r="HD81" s="40"/>
      <c r="HE81" s="40"/>
      <c r="HF81" s="40"/>
      <c r="HG81" s="40"/>
      <c r="HH81" s="40"/>
      <c r="HI81" s="40"/>
      <c r="HJ81" s="40"/>
      <c r="HK81" s="40"/>
      <c r="HL81" s="40"/>
      <c r="HM81" s="40"/>
      <c r="HN81" s="40"/>
      <c r="HO81" s="40"/>
      <c r="HP81" s="40"/>
      <c r="HQ81" s="40"/>
      <c r="HR81" s="40"/>
      <c r="HS81" s="40"/>
      <c r="HT81" s="40"/>
      <c r="HU81" s="40"/>
      <c r="HV81" s="40"/>
      <c r="HW81" s="40"/>
      <c r="HX81" s="40"/>
      <c r="HY81" s="40"/>
      <c r="HZ81" s="40"/>
      <c r="IA81" s="40"/>
      <c r="IB81" s="40"/>
      <c r="IC81" s="40"/>
      <c r="ID81" s="40"/>
      <c r="IE81" s="40"/>
      <c r="IF81" s="40"/>
      <c r="IG81" s="40"/>
      <c r="IH81" s="40"/>
      <c r="II81" s="40"/>
      <c r="IJ81" s="40"/>
      <c r="IK81" s="40"/>
      <c r="IL81" s="40"/>
      <c r="IM81" s="40"/>
      <c r="IN81" s="40"/>
      <c r="IO81" s="40"/>
      <c r="IP81" s="40"/>
      <c r="IQ81" s="40"/>
      <c r="IR81" s="40"/>
      <c r="IS81" s="40"/>
      <c r="IT81" s="40"/>
      <c r="IU81" s="40"/>
    </row>
    <row r="82" spans="1:255" s="41" customFormat="1" ht="12" customHeight="1" x14ac:dyDescent="0.25">
      <c r="A82" s="78"/>
      <c r="B82" s="93"/>
      <c r="C82" s="91"/>
      <c r="D82" s="91"/>
      <c r="E82" s="91"/>
      <c r="F82" s="91"/>
      <c r="G82" s="92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</row>
    <row r="83" spans="1:255" s="41" customFormat="1" ht="12.75" customHeight="1" x14ac:dyDescent="0.25">
      <c r="A83" s="78"/>
      <c r="B83" s="36"/>
      <c r="C83" s="91"/>
      <c r="D83" s="91"/>
      <c r="E83" s="91"/>
      <c r="F83" s="91"/>
      <c r="G83" s="92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0"/>
      <c r="GI83" s="40"/>
      <c r="GJ83" s="40"/>
      <c r="GK83" s="4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40"/>
      <c r="GW83" s="40"/>
      <c r="GX83" s="40"/>
      <c r="GY83" s="40"/>
      <c r="GZ83" s="40"/>
      <c r="HA83" s="40"/>
      <c r="HB83" s="40"/>
      <c r="HC83" s="40"/>
      <c r="HD83" s="40"/>
      <c r="HE83" s="40"/>
      <c r="HF83" s="40"/>
      <c r="HG83" s="40"/>
      <c r="HH83" s="40"/>
      <c r="HI83" s="40"/>
      <c r="HJ83" s="40"/>
      <c r="HK83" s="40"/>
      <c r="HL83" s="40"/>
      <c r="HM83" s="40"/>
      <c r="HN83" s="40"/>
      <c r="HO83" s="40"/>
      <c r="HP83" s="40"/>
      <c r="HQ83" s="40"/>
      <c r="HR83" s="40"/>
      <c r="HS83" s="40"/>
      <c r="HT83" s="40"/>
      <c r="HU83" s="40"/>
      <c r="HV83" s="40"/>
      <c r="HW83" s="40"/>
      <c r="HX83" s="40"/>
      <c r="HY83" s="40"/>
      <c r="HZ83" s="40"/>
      <c r="IA83" s="40"/>
      <c r="IB83" s="40"/>
      <c r="IC83" s="40"/>
      <c r="ID83" s="40"/>
      <c r="IE83" s="40"/>
      <c r="IF83" s="40"/>
      <c r="IG83" s="40"/>
      <c r="IH83" s="40"/>
      <c r="II83" s="40"/>
      <c r="IJ83" s="40"/>
      <c r="IK83" s="40"/>
      <c r="IL83" s="40"/>
      <c r="IM83" s="40"/>
      <c r="IN83" s="40"/>
      <c r="IO83" s="40"/>
      <c r="IP83" s="40"/>
      <c r="IQ83" s="40"/>
      <c r="IR83" s="40"/>
      <c r="IS83" s="40"/>
      <c r="IT83" s="40"/>
      <c r="IU83" s="40"/>
    </row>
    <row r="84" spans="1:255" s="41" customFormat="1" ht="12" customHeight="1" thickBot="1" x14ac:dyDescent="0.3">
      <c r="A84" s="117"/>
      <c r="B84" s="118"/>
      <c r="C84" s="119" t="s">
        <v>81</v>
      </c>
      <c r="D84" s="120"/>
      <c r="E84" s="121"/>
      <c r="F84" s="122"/>
      <c r="G84" s="92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  <c r="II84" s="40"/>
      <c r="IJ84" s="40"/>
      <c r="IK84" s="40"/>
      <c r="IL84" s="40"/>
      <c r="IM84" s="40"/>
      <c r="IN84" s="40"/>
      <c r="IO84" s="40"/>
      <c r="IP84" s="40"/>
      <c r="IQ84" s="40"/>
      <c r="IR84" s="40"/>
      <c r="IS84" s="40"/>
      <c r="IT84" s="40"/>
      <c r="IU84" s="40"/>
    </row>
    <row r="85" spans="1:255" s="41" customFormat="1" ht="12" customHeight="1" x14ac:dyDescent="0.25">
      <c r="A85" s="78"/>
      <c r="B85" s="123" t="s">
        <v>88</v>
      </c>
      <c r="C85" s="127">
        <v>900</v>
      </c>
      <c r="D85" s="127">
        <v>1000</v>
      </c>
      <c r="E85" s="128">
        <v>1100</v>
      </c>
      <c r="F85" s="124"/>
      <c r="G85" s="125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  <c r="HQ85" s="40"/>
      <c r="HR85" s="40"/>
      <c r="HS85" s="40"/>
      <c r="HT85" s="40"/>
      <c r="HU85" s="40"/>
      <c r="HV85" s="40"/>
      <c r="HW85" s="40"/>
      <c r="HX85" s="40"/>
      <c r="HY85" s="40"/>
      <c r="HZ85" s="40"/>
      <c r="IA85" s="40"/>
      <c r="IB85" s="40"/>
      <c r="IC85" s="40"/>
      <c r="ID85" s="40"/>
      <c r="IE85" s="40"/>
      <c r="IF85" s="40"/>
      <c r="IG85" s="40"/>
      <c r="IH85" s="40"/>
      <c r="II85" s="40"/>
      <c r="IJ85" s="40"/>
      <c r="IK85" s="40"/>
      <c r="IL85" s="40"/>
      <c r="IM85" s="40"/>
      <c r="IN85" s="40"/>
      <c r="IO85" s="40"/>
      <c r="IP85" s="40"/>
      <c r="IQ85" s="40"/>
      <c r="IR85" s="40"/>
      <c r="IS85" s="40"/>
      <c r="IT85" s="40"/>
      <c r="IU85" s="40"/>
    </row>
    <row r="86" spans="1:255" s="41" customFormat="1" ht="12.75" customHeight="1" thickBot="1" x14ac:dyDescent="0.3">
      <c r="A86" s="78"/>
      <c r="B86" s="114" t="s">
        <v>84</v>
      </c>
      <c r="C86" s="115">
        <f>(G60/C85)</f>
        <v>1470.3208333333334</v>
      </c>
      <c r="D86" s="115">
        <f>(G60/D85)</f>
        <v>1323.2887499999999</v>
      </c>
      <c r="E86" s="126">
        <f>(G60/E85)</f>
        <v>1202.9897727272728</v>
      </c>
      <c r="F86" s="124"/>
      <c r="G86" s="125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0"/>
      <c r="GI86" s="40"/>
      <c r="GJ86" s="40"/>
      <c r="GK86" s="40"/>
      <c r="GL86" s="40"/>
      <c r="GM86" s="40"/>
      <c r="GN86" s="40"/>
      <c r="GO86" s="40"/>
      <c r="GP86" s="40"/>
      <c r="GQ86" s="40"/>
      <c r="GR86" s="40"/>
      <c r="GS86" s="40"/>
      <c r="GT86" s="40"/>
      <c r="GU86" s="40"/>
      <c r="GV86" s="40"/>
      <c r="GW86" s="40"/>
      <c r="GX86" s="40"/>
      <c r="GY86" s="40"/>
      <c r="GZ86" s="40"/>
      <c r="HA86" s="40"/>
      <c r="HB86" s="40"/>
      <c r="HC86" s="40"/>
      <c r="HD86" s="40"/>
      <c r="HE86" s="40"/>
      <c r="HF86" s="40"/>
      <c r="HG86" s="40"/>
      <c r="HH86" s="40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40"/>
      <c r="II86" s="40"/>
      <c r="IJ86" s="40"/>
      <c r="IK86" s="40"/>
      <c r="IL86" s="40"/>
      <c r="IM86" s="40"/>
      <c r="IN86" s="40"/>
      <c r="IO86" s="40"/>
      <c r="IP86" s="40"/>
      <c r="IQ86" s="40"/>
      <c r="IR86" s="40"/>
      <c r="IS86" s="40"/>
      <c r="IT86" s="40"/>
      <c r="IU86" s="40"/>
    </row>
    <row r="87" spans="1:255" s="41" customFormat="1" ht="15.6" customHeight="1" x14ac:dyDescent="0.25">
      <c r="A87" s="78"/>
      <c r="B87" s="90" t="s">
        <v>57</v>
      </c>
      <c r="C87" s="98"/>
      <c r="D87" s="98"/>
      <c r="E87" s="98"/>
      <c r="F87" s="98"/>
      <c r="G87" s="98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0"/>
      <c r="GI87" s="40"/>
      <c r="GJ87" s="40"/>
      <c r="GK87" s="4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40"/>
      <c r="GW87" s="40"/>
      <c r="GX87" s="40"/>
      <c r="GY87" s="40"/>
      <c r="GZ87" s="40"/>
      <c r="HA87" s="40"/>
      <c r="HB87" s="40"/>
      <c r="HC87" s="40"/>
      <c r="HD87" s="40"/>
      <c r="HE87" s="40"/>
      <c r="HF87" s="40"/>
      <c r="HG87" s="40"/>
      <c r="HH87" s="40"/>
      <c r="HI87" s="40"/>
      <c r="HJ87" s="40"/>
      <c r="HK87" s="40"/>
      <c r="HL87" s="40"/>
      <c r="HM87" s="40"/>
      <c r="HN87" s="40"/>
      <c r="HO87" s="40"/>
      <c r="HP87" s="40"/>
      <c r="HQ87" s="40"/>
      <c r="HR87" s="40"/>
      <c r="HS87" s="40"/>
      <c r="HT87" s="40"/>
      <c r="HU87" s="40"/>
      <c r="HV87" s="40"/>
      <c r="HW87" s="40"/>
      <c r="HX87" s="40"/>
      <c r="HY87" s="40"/>
      <c r="HZ87" s="40"/>
      <c r="IA87" s="40"/>
      <c r="IB87" s="40"/>
      <c r="IC87" s="40"/>
      <c r="ID87" s="40"/>
      <c r="IE87" s="40"/>
      <c r="IF87" s="40"/>
      <c r="IG87" s="40"/>
      <c r="IH87" s="40"/>
      <c r="II87" s="40"/>
      <c r="IJ87" s="40"/>
      <c r="IK87" s="40"/>
      <c r="IL87" s="40"/>
      <c r="IM87" s="40"/>
      <c r="IN87" s="40"/>
      <c r="IO87" s="40"/>
      <c r="IP87" s="40"/>
      <c r="IQ87" s="40"/>
      <c r="IR87" s="40"/>
      <c r="IS87" s="40"/>
      <c r="IT87" s="40"/>
      <c r="IU87" s="40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PERMANETE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2023-04-27T13:28:16Z</dcterms:modified>
</cp:coreProperties>
</file>