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SF 2023\"/>
    </mc:Choice>
  </mc:AlternateContent>
  <bookViews>
    <workbookView xWindow="0" yWindow="0" windowWidth="20490" windowHeight="7050"/>
  </bookViews>
  <sheets>
    <sheet name="TABACO" sheetId="1" r:id="rId1"/>
  </sheets>
  <definedNames>
    <definedName name="_xlnm.Print_Area" localSheetId="0">TABACO!$A$2:$G$112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1" i="1" l="1"/>
  <c r="G75" i="1"/>
  <c r="G74" i="1"/>
  <c r="G73" i="1"/>
  <c r="G72" i="1"/>
  <c r="G43" i="1"/>
  <c r="G44" i="1"/>
  <c r="G37" i="1"/>
  <c r="G41" i="1" l="1"/>
  <c r="G56" i="1" l="1"/>
  <c r="G57" i="1"/>
  <c r="G58" i="1"/>
  <c r="G59" i="1"/>
  <c r="G60" i="1"/>
  <c r="G61" i="1"/>
  <c r="G63" i="1"/>
  <c r="G64" i="1"/>
  <c r="G66" i="1"/>
  <c r="G67" i="1"/>
  <c r="G69" i="1"/>
  <c r="G71" i="1"/>
  <c r="G54" i="1"/>
  <c r="G47" i="1"/>
  <c r="G46" i="1"/>
  <c r="G45" i="1"/>
  <c r="G12" i="1" l="1"/>
  <c r="G42" i="1"/>
  <c r="G48" i="1"/>
  <c r="G76" i="1"/>
  <c r="G31" i="1"/>
  <c r="G22" i="1"/>
  <c r="G23" i="1"/>
  <c r="G24" i="1"/>
  <c r="G25" i="1"/>
  <c r="G26" i="1"/>
  <c r="G27" i="1"/>
  <c r="G28" i="1"/>
  <c r="G29" i="1"/>
  <c r="G30" i="1"/>
  <c r="G21" i="1"/>
  <c r="G49" i="1" l="1"/>
  <c r="C102" i="1" s="1"/>
  <c r="G32" i="1"/>
  <c r="C103" i="1"/>
  <c r="C104" i="1"/>
  <c r="G83" i="1" l="1"/>
  <c r="C100" i="1"/>
  <c r="C101" i="1"/>
  <c r="G86" i="1"/>
  <c r="G84" i="1" l="1"/>
  <c r="C105" i="1" s="1"/>
  <c r="G85" i="1" l="1"/>
  <c r="C106" i="1"/>
  <c r="D100" i="1" l="1"/>
  <c r="D111" i="1"/>
  <c r="E111" i="1"/>
  <c r="C111" i="1"/>
  <c r="G87" i="1"/>
  <c r="D105" i="1"/>
  <c r="D103" i="1"/>
  <c r="D104" i="1"/>
  <c r="D102" i="1"/>
  <c r="D106" i="1" l="1"/>
</calcChain>
</file>

<file path=xl/sharedStrings.xml><?xml version="1.0" encoding="utf-8"?>
<sst xmlns="http://schemas.openxmlformats.org/spreadsheetml/2006/main" count="217" uniqueCount="136">
  <si>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</si>
  <si>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</si>
  <si>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</si>
  <si>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</si>
  <si>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</si>
  <si>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</si>
  <si>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</si>
  <si>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</si>
  <si>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</si>
  <si>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</si>
  <si>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</si>
  <si>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</si>
  <si>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</si>
  <si>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</si>
  <si>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</si>
  <si>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</si>
  <si>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</si>
  <si>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</si>
  <si>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</si>
  <si>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</si>
  <si>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</si>
  <si>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</si>
  <si>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</si>
  <si>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</si>
  <si>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</si>
  <si>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</si>
  <si>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</si>
  <si>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</si>
  <si>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</si>
  <si>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</si>
  <si>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</si>
  <si>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</si>
  <si>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</si>
  <si>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</si>
  <si>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</si>
  <si>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</si>
  <si>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</si>
  <si>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</si>
  <si>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</si>
  <si>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</si>
  <si>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</si>
  <si>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</si>
  <si>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</si>
  <si>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</si>
  <si>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</si>
  <si>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</si>
  <si>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</si>
  <si>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</si>
  <si>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</si>
  <si>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</si>
  <si>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</si>
  <si>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</si>
  <si>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</si>
  <si>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</si>
  <si>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</si>
  <si>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</si>
  <si>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</si>
  <si>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</si>
  <si>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</si>
  <si>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 xml:space="preserve"> </t>
  </si>
  <si>
    <t>Urea</t>
  </si>
  <si>
    <t>INSECTICIDA</t>
  </si>
  <si>
    <t>Aradura</t>
  </si>
  <si>
    <t>Rastraje</t>
  </si>
  <si>
    <t>kg</t>
  </si>
  <si>
    <t>Lt</t>
  </si>
  <si>
    <t>RENDIMIENTO (Unidades/ha)</t>
  </si>
  <si>
    <t>PRECIO ESPERADO ($/Unidades)</t>
  </si>
  <si>
    <t>Rendimiento  (Unidades/hà)</t>
  </si>
  <si>
    <t>Costo unitario ($/ Unidades) (*)</t>
  </si>
  <si>
    <t>ESCENARIOS COSTO UNITARIO  ($/unidades)</t>
  </si>
  <si>
    <t>Oct</t>
  </si>
  <si>
    <t>Todas las comunas</t>
  </si>
  <si>
    <t>TABACO</t>
  </si>
  <si>
    <t>VIRGINIA</t>
  </si>
  <si>
    <t>DE O¨HIGGINS</t>
  </si>
  <si>
    <t>SAN FERNANDO</t>
  </si>
  <si>
    <t>AGROINDUSTRIA</t>
  </si>
  <si>
    <t>FEB. ABRIL</t>
  </si>
  <si>
    <t>HELADAS-SEQUIA</t>
  </si>
  <si>
    <t>Plantacion</t>
  </si>
  <si>
    <t>Aporca</t>
  </si>
  <si>
    <t>Aplicación de Pesticidas</t>
  </si>
  <si>
    <t>Aplicación de Fertilizantes</t>
  </si>
  <si>
    <t>Retaquear</t>
  </si>
  <si>
    <t xml:space="preserve">Riegos </t>
  </si>
  <si>
    <t>Limpia</t>
  </si>
  <si>
    <t>Cosecha (recoleccion v</t>
  </si>
  <si>
    <t>Octubre</t>
  </si>
  <si>
    <t>Noviembre</t>
  </si>
  <si>
    <t>Oct. - Abril</t>
  </si>
  <si>
    <t>Oct. - Febrero</t>
  </si>
  <si>
    <t>Diciembre</t>
  </si>
  <si>
    <t>Dic - Enero</t>
  </si>
  <si>
    <t>Oct -Marzo</t>
  </si>
  <si>
    <t>Feb - Abril</t>
  </si>
  <si>
    <t>Limpias</t>
  </si>
  <si>
    <t>Cultivar</t>
  </si>
  <si>
    <t>Desmoche</t>
  </si>
  <si>
    <t>Tractor y coloso</t>
  </si>
  <si>
    <t>Agosto - Octubre</t>
  </si>
  <si>
    <t>Octubre - Enero</t>
  </si>
  <si>
    <t>Oct.- Diciembre</t>
  </si>
  <si>
    <t>Dic. - Enero</t>
  </si>
  <si>
    <t>Feb.- Abril</t>
  </si>
  <si>
    <t>PLANTAS</t>
  </si>
  <si>
    <t>Plantas</t>
  </si>
  <si>
    <t>FERTILIZANTES</t>
  </si>
  <si>
    <t>Mescla base</t>
  </si>
  <si>
    <t>Mescla 2</t>
  </si>
  <si>
    <t>Sulfato de Potasio</t>
  </si>
  <si>
    <t>Sulfo MG</t>
  </si>
  <si>
    <t>Salitre Potasico</t>
  </si>
  <si>
    <t>HERBICIDAS</t>
  </si>
  <si>
    <t>Comannd</t>
  </si>
  <si>
    <t>Dual Gold</t>
  </si>
  <si>
    <t>Orthene</t>
  </si>
  <si>
    <t>SURFACTANTES</t>
  </si>
  <si>
    <t>LI-700</t>
  </si>
  <si>
    <t>Polietileno Bardones</t>
  </si>
  <si>
    <t>Hilo 2 Hebras (Fardos)</t>
  </si>
  <si>
    <t>Hilo Algodón 12-15</t>
  </si>
  <si>
    <t>Arpillera</t>
  </si>
  <si>
    <t>Gas Secado (Hoerneado)</t>
  </si>
  <si>
    <t>Un</t>
  </si>
  <si>
    <t>Oct- Diciembre</t>
  </si>
  <si>
    <t>Kg</t>
  </si>
  <si>
    <t>Feb.- Mayo</t>
  </si>
  <si>
    <t>Feb.- Junio</t>
  </si>
  <si>
    <t>Prime engeo</t>
  </si>
  <si>
    <t>Jun- Agosto</t>
  </si>
  <si>
    <t>Oct - Noviembre</t>
  </si>
  <si>
    <t>Selección de hojas</t>
  </si>
  <si>
    <t>Carga y descarga de horno</t>
  </si>
  <si>
    <t>ene 2023</t>
  </si>
  <si>
    <t>Melgas/abonar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</si>
</sst>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_-;\-* #,##0_-;_-* &quot;-&quot;??_-;_-@_-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9"/>
      <color rgb="FF000000"/>
      <name val="Arial Narrow"/>
      <family val="2"/>
    </font>
    <font>
      <sz val="6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6"/>
        <bgColor auto="1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/>
      <diagonal/>
    </border>
  </borders>
  <cellStyleXfs count="3">
    <xf numFmtId="0" fontId="0" fillId="0" borderId="0" applyNumberFormat="0" applyFill="0" applyBorder="0" applyProtection="0"/>
    <xf numFmtId="0" fontId="16" fillId="0" borderId="16"/>
    <xf numFmtId="43" fontId="18" fillId="0" borderId="0" applyFont="0" applyFill="0" applyBorder="0" applyAlignment="0" applyProtection="0"/>
  </cellStyleXfs>
  <cellXfs count="12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3" fillId="2" borderId="5" xfId="0" applyNumberFormat="1" applyFont="1" applyFill="1" applyBorder="1" applyAlignment="1">
      <alignment vertical="center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0" fontId="2" fillId="2" borderId="15" xfId="0" applyFont="1" applyFill="1" applyBorder="1" applyAlignment="1"/>
    <xf numFmtId="3" fontId="2" fillId="2" borderId="15" xfId="0" applyNumberFormat="1" applyFont="1" applyFill="1" applyBorder="1" applyAlignment="1"/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2" fillId="6" borderId="16" xfId="0" applyFont="1" applyFill="1" applyBorder="1" applyAlignment="1"/>
    <xf numFmtId="3" fontId="10" fillId="2" borderId="6" xfId="0" applyNumberFormat="1" applyFont="1" applyFill="1" applyBorder="1" applyAlignment="1">
      <alignment vertical="center"/>
    </xf>
    <xf numFmtId="165" fontId="10" fillId="2" borderId="6" xfId="0" applyNumberFormat="1" applyFont="1" applyFill="1" applyBorder="1" applyAlignment="1">
      <alignment vertical="center"/>
    </xf>
    <xf numFmtId="0" fontId="7" fillId="6" borderId="16" xfId="0" applyFont="1" applyFill="1" applyBorder="1" applyAlignment="1">
      <alignment vertical="center"/>
    </xf>
    <xf numFmtId="0" fontId="12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2" fillId="2" borderId="19" xfId="0" applyFont="1" applyFill="1" applyBorder="1" applyAlignment="1"/>
    <xf numFmtId="3" fontId="2" fillId="2" borderId="19" xfId="0" applyNumberFormat="1" applyFont="1" applyFill="1" applyBorder="1" applyAlignment="1"/>
    <xf numFmtId="49" fontId="1" fillId="5" borderId="20" xfId="0" applyNumberFormat="1" applyFont="1" applyFill="1" applyBorder="1" applyAlignment="1">
      <alignment vertical="center"/>
    </xf>
    <xf numFmtId="0" fontId="1" fillId="5" borderId="21" xfId="0" applyFont="1" applyFill="1" applyBorder="1" applyAlignment="1">
      <alignment vertical="center"/>
    </xf>
    <xf numFmtId="164" fontId="1" fillId="5" borderId="22" xfId="0" applyNumberFormat="1" applyFont="1" applyFill="1" applyBorder="1" applyAlignment="1">
      <alignment vertical="center"/>
    </xf>
    <xf numFmtId="49" fontId="1" fillId="3" borderId="23" xfId="0" applyNumberFormat="1" applyFont="1" applyFill="1" applyBorder="1" applyAlignment="1">
      <alignment vertical="center"/>
    </xf>
    <xf numFmtId="164" fontId="1" fillId="3" borderId="24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0" fontId="7" fillId="5" borderId="26" xfId="0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49" fontId="10" fillId="7" borderId="27" xfId="0" applyNumberFormat="1" applyFont="1" applyFill="1" applyBorder="1" applyAlignment="1">
      <alignment vertical="center"/>
    </xf>
    <xf numFmtId="49" fontId="10" fillId="2" borderId="29" xfId="0" applyNumberFormat="1" applyFont="1" applyFill="1" applyBorder="1" applyAlignment="1">
      <alignment vertical="center"/>
    </xf>
    <xf numFmtId="9" fontId="12" fillId="2" borderId="30" xfId="0" applyNumberFormat="1" applyFont="1" applyFill="1" applyBorder="1" applyAlignment="1"/>
    <xf numFmtId="49" fontId="10" fillId="7" borderId="31" xfId="0" applyNumberFormat="1" applyFont="1" applyFill="1" applyBorder="1" applyAlignment="1">
      <alignment vertical="center"/>
    </xf>
    <xf numFmtId="165" fontId="10" fillId="7" borderId="32" xfId="0" applyNumberFormat="1" applyFont="1" applyFill="1" applyBorder="1" applyAlignment="1">
      <alignment vertical="center"/>
    </xf>
    <xf numFmtId="9" fontId="10" fillId="7" borderId="33" xfId="0" applyNumberFormat="1" applyFont="1" applyFill="1" applyBorder="1" applyAlignment="1">
      <alignment vertical="center"/>
    </xf>
    <xf numFmtId="0" fontId="12" fillId="8" borderId="36" xfId="0" applyFont="1" applyFill="1" applyBorder="1" applyAlignment="1"/>
    <xf numFmtId="0" fontId="12" fillId="2" borderId="16" xfId="0" applyFont="1" applyFill="1" applyBorder="1" applyAlignment="1">
      <alignment vertical="center"/>
    </xf>
    <xf numFmtId="49" fontId="12" fillId="2" borderId="16" xfId="0" applyNumberFormat="1" applyFont="1" applyFill="1" applyBorder="1" applyAlignment="1">
      <alignment vertical="center"/>
    </xf>
    <xf numFmtId="49" fontId="10" fillId="2" borderId="37" xfId="0" applyNumberFormat="1" applyFont="1" applyFill="1" applyBorder="1" applyAlignment="1">
      <alignment vertical="center"/>
    </xf>
    <xf numFmtId="0" fontId="12" fillId="2" borderId="38" xfId="0" applyFont="1" applyFill="1" applyBorder="1" applyAlignment="1"/>
    <xf numFmtId="0" fontId="12" fillId="2" borderId="39" xfId="0" applyFont="1" applyFill="1" applyBorder="1" applyAlignment="1"/>
    <xf numFmtId="49" fontId="12" fillId="2" borderId="40" xfId="0" applyNumberFormat="1" applyFont="1" applyFill="1" applyBorder="1" applyAlignment="1">
      <alignment vertical="center"/>
    </xf>
    <xf numFmtId="0" fontId="12" fillId="2" borderId="41" xfId="0" applyFont="1" applyFill="1" applyBorder="1" applyAlignment="1"/>
    <xf numFmtId="49" fontId="12" fillId="2" borderId="42" xfId="0" applyNumberFormat="1" applyFont="1" applyFill="1" applyBorder="1" applyAlignment="1">
      <alignment vertical="center"/>
    </xf>
    <xf numFmtId="0" fontId="12" fillId="2" borderId="43" xfId="0" applyFont="1" applyFill="1" applyBorder="1" applyAlignment="1"/>
    <xf numFmtId="0" fontId="12" fillId="2" borderId="44" xfId="0" applyFont="1" applyFill="1" applyBorder="1" applyAlignment="1"/>
    <xf numFmtId="0" fontId="10" fillId="6" borderId="16" xfId="0" applyFont="1" applyFill="1" applyBorder="1" applyAlignment="1">
      <alignment vertical="center"/>
    </xf>
    <xf numFmtId="49" fontId="10" fillId="7" borderId="45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164" fontId="1" fillId="2" borderId="16" xfId="0" applyNumberFormat="1" applyFont="1" applyFill="1" applyBorder="1" applyAlignment="1">
      <alignment horizontal="right" vertical="center"/>
    </xf>
    <xf numFmtId="164" fontId="14" fillId="2" borderId="16" xfId="0" applyNumberFormat="1" applyFont="1" applyFill="1" applyBorder="1" applyAlignment="1">
      <alignment horizontal="right" vertical="center"/>
    </xf>
    <xf numFmtId="0" fontId="12" fillId="2" borderId="16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10" fillId="7" borderId="46" xfId="0" applyNumberFormat="1" applyFont="1" applyFill="1" applyBorder="1" applyAlignment="1">
      <alignment vertical="center"/>
    </xf>
    <xf numFmtId="49" fontId="10" fillId="7" borderId="17" xfId="0" applyNumberFormat="1" applyFont="1" applyFill="1" applyBorder="1" applyAlignment="1">
      <alignment horizontal="center" vertical="center"/>
    </xf>
    <xf numFmtId="49" fontId="12" fillId="7" borderId="28" xfId="0" applyNumberFormat="1" applyFont="1" applyFill="1" applyBorder="1" applyAlignment="1">
      <alignment horizontal="center"/>
    </xf>
    <xf numFmtId="0" fontId="0" fillId="2" borderId="4" xfId="0" applyFill="1" applyBorder="1"/>
    <xf numFmtId="49" fontId="19" fillId="3" borderId="5" xfId="0" applyNumberFormat="1" applyFont="1" applyFill="1" applyBorder="1" applyAlignment="1">
      <alignment vertical="center" wrapText="1"/>
    </xf>
    <xf numFmtId="0" fontId="20" fillId="0" borderId="50" xfId="0" applyFont="1" applyBorder="1" applyAlignment="1">
      <alignment horizontal="right"/>
    </xf>
    <xf numFmtId="0" fontId="3" fillId="2" borderId="7" xfId="0" applyFont="1" applyFill="1" applyBorder="1"/>
    <xf numFmtId="3" fontId="20" fillId="0" borderId="50" xfId="0" applyNumberFormat="1" applyFont="1" applyBorder="1" applyAlignment="1">
      <alignment horizontal="right"/>
    </xf>
    <xf numFmtId="0" fontId="0" fillId="0" borderId="0" xfId="0" applyNumberFormat="1"/>
    <xf numFmtId="0" fontId="0" fillId="0" borderId="0" xfId="0"/>
    <xf numFmtId="0" fontId="20" fillId="0" borderId="50" xfId="0" applyFont="1" applyBorder="1" applyAlignment="1">
      <alignment horizontal="right" vertical="center" wrapText="1"/>
    </xf>
    <xf numFmtId="166" fontId="20" fillId="0" borderId="50" xfId="2" applyNumberFormat="1" applyFont="1" applyFill="1" applyBorder="1" applyAlignment="1">
      <alignment horizontal="right"/>
    </xf>
    <xf numFmtId="49" fontId="20" fillId="0" borderId="50" xfId="0" applyNumberFormat="1" applyFont="1" applyBorder="1" applyAlignment="1">
      <alignment horizontal="right"/>
    </xf>
    <xf numFmtId="0" fontId="20" fillId="0" borderId="50" xfId="0" applyFont="1" applyBorder="1" applyAlignment="1">
      <alignment horizontal="right" wrapText="1"/>
    </xf>
    <xf numFmtId="49" fontId="19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9" fillId="3" borderId="13" xfId="0" applyNumberFormat="1" applyFont="1" applyFill="1" applyBorder="1" applyAlignment="1">
      <alignment horizontal="center" vertical="center"/>
    </xf>
    <xf numFmtId="49" fontId="19" fillId="3" borderId="13" xfId="0" applyNumberFormat="1" applyFont="1" applyFill="1" applyBorder="1" applyAlignment="1">
      <alignment horizontal="center" vertical="center" wrapText="1"/>
    </xf>
    <xf numFmtId="0" fontId="0" fillId="0" borderId="4" xfId="0" applyFill="1" applyBorder="1"/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vertical="center"/>
    </xf>
    <xf numFmtId="3" fontId="3" fillId="0" borderId="13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0" fontId="0" fillId="0" borderId="0" xfId="0" applyFill="1"/>
    <xf numFmtId="49" fontId="6" fillId="3" borderId="13" xfId="0" applyNumberFormat="1" applyFont="1" applyFill="1" applyBorder="1" applyAlignment="1">
      <alignment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vertical="center"/>
    </xf>
    <xf numFmtId="3" fontId="6" fillId="3" borderId="13" xfId="0" applyNumberFormat="1" applyFont="1" applyFill="1" applyBorder="1" applyAlignment="1">
      <alignment vertical="center"/>
    </xf>
    <xf numFmtId="0" fontId="21" fillId="0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horizontal="right" vertical="center"/>
    </xf>
    <xf numFmtId="49" fontId="5" fillId="3" borderId="53" xfId="0" applyNumberFormat="1" applyFont="1" applyFill="1" applyBorder="1" applyAlignment="1">
      <alignment vertical="center"/>
    </xf>
    <xf numFmtId="0" fontId="5" fillId="3" borderId="53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vertical="center"/>
    </xf>
    <xf numFmtId="3" fontId="5" fillId="3" borderId="53" xfId="0" applyNumberFormat="1" applyFont="1" applyFill="1" applyBorder="1" applyAlignment="1">
      <alignment vertical="center"/>
    </xf>
    <xf numFmtId="0" fontId="17" fillId="0" borderId="13" xfId="0" applyFont="1" applyFill="1" applyBorder="1" applyAlignment="1">
      <alignment vertical="center"/>
    </xf>
    <xf numFmtId="164" fontId="1" fillId="9" borderId="54" xfId="0" applyNumberFormat="1" applyFont="1" applyFill="1" applyBorder="1" applyAlignment="1">
      <alignment vertical="center"/>
    </xf>
    <xf numFmtId="164" fontId="1" fillId="2" borderId="16" xfId="0" applyNumberFormat="1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wrapText="1"/>
    </xf>
    <xf numFmtId="0" fontId="5" fillId="4" borderId="6" xfId="0" applyFont="1" applyFill="1" applyBorder="1" applyAlignment="1">
      <alignment wrapText="1"/>
    </xf>
    <xf numFmtId="49" fontId="3" fillId="2" borderId="6" xfId="0" applyNumberFormat="1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49" fontId="3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49" fontId="15" fillId="8" borderId="47" xfId="0" applyNumberFormat="1" applyFont="1" applyFill="1" applyBorder="1" applyAlignment="1">
      <alignment horizontal="center" vertical="center"/>
    </xf>
    <xf numFmtId="49" fontId="15" fillId="8" borderId="48" xfId="0" applyNumberFormat="1" applyFont="1" applyFill="1" applyBorder="1" applyAlignment="1">
      <alignment horizontal="center" vertical="center"/>
    </xf>
    <xf numFmtId="49" fontId="15" fillId="8" borderId="49" xfId="0" applyNumberFormat="1" applyFont="1" applyFill="1" applyBorder="1" applyAlignment="1">
      <alignment horizontal="center" vertical="center"/>
    </xf>
    <xf numFmtId="49" fontId="15" fillId="8" borderId="34" xfId="0" applyNumberFormat="1" applyFont="1" applyFill="1" applyBorder="1" applyAlignment="1">
      <alignment vertical="center"/>
    </xf>
    <xf numFmtId="0" fontId="10" fillId="8" borderId="35" xfId="0" applyFont="1" applyFill="1" applyBorder="1" applyAlignment="1">
      <alignment vertical="center"/>
    </xf>
    <xf numFmtId="49" fontId="3" fillId="2" borderId="51" xfId="0" applyNumberFormat="1" applyFont="1" applyFill="1" applyBorder="1" applyAlignment="1">
      <alignment horizontal="left"/>
    </xf>
    <xf numFmtId="49" fontId="3" fillId="2" borderId="52" xfId="0" applyNumberFormat="1" applyFont="1" applyFill="1" applyBorder="1" applyAlignment="1">
      <alignment horizontal="left"/>
    </xf>
    <xf numFmtId="0" fontId="3" fillId="0" borderId="55" xfId="0" applyNumberFormat="1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28574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2"/>
  <sheetViews>
    <sheetView showGridLines="0" tabSelected="1" topLeftCell="B1" zoomScale="120" zoomScaleNormal="120" workbookViewId="0">
      <selection activeCell="C10" sqref="C10"/>
    </sheetView>
  </sheetViews>
  <sheetFormatPr baseColWidth="10" defaultColWidth="10.85546875" defaultRowHeight="11.25" customHeight="1" x14ac:dyDescent="0.25"/>
  <cols>
    <col min="1" max="1" width="9.8554687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67" customWidth="1"/>
    <col min="8" max="254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60"/>
    </row>
    <row r="2" spans="1:255" ht="15" customHeight="1" x14ac:dyDescent="0.25">
      <c r="A2" s="2"/>
      <c r="B2" s="2"/>
      <c r="C2" s="2"/>
      <c r="D2" s="2"/>
      <c r="E2" s="2"/>
      <c r="F2" s="2"/>
      <c r="G2" s="60"/>
    </row>
    <row r="3" spans="1:255" ht="15" customHeight="1" x14ac:dyDescent="0.25">
      <c r="A3" s="2"/>
      <c r="B3" s="2"/>
      <c r="C3" s="2"/>
      <c r="D3" s="2"/>
      <c r="E3" s="2"/>
      <c r="F3" s="2"/>
      <c r="G3" s="60"/>
    </row>
    <row r="4" spans="1:255" ht="15" customHeight="1" x14ac:dyDescent="0.25">
      <c r="A4" s="2"/>
      <c r="B4" s="2"/>
      <c r="C4" s="2"/>
      <c r="D4" s="2"/>
      <c r="E4" s="2"/>
      <c r="F4" s="2"/>
      <c r="G4" s="60"/>
    </row>
    <row r="5" spans="1:255" ht="15" customHeight="1" x14ac:dyDescent="0.25">
      <c r="A5" s="2"/>
      <c r="B5" s="2"/>
      <c r="C5" s="2"/>
      <c r="D5" s="2"/>
      <c r="E5" s="2"/>
      <c r="F5" s="2"/>
      <c r="G5" s="60"/>
    </row>
    <row r="6" spans="1:255" ht="15" customHeight="1" x14ac:dyDescent="0.25">
      <c r="A6" s="2"/>
      <c r="B6" s="2"/>
      <c r="C6" s="2"/>
      <c r="D6" s="2"/>
      <c r="E6" s="2"/>
      <c r="F6" s="2"/>
      <c r="G6" s="60"/>
    </row>
    <row r="7" spans="1:255" ht="15" customHeight="1" x14ac:dyDescent="0.25">
      <c r="A7" s="2"/>
      <c r="B7" s="2"/>
      <c r="C7" s="2"/>
      <c r="D7" s="2"/>
      <c r="E7" s="2"/>
      <c r="F7" s="2"/>
      <c r="G7" s="60"/>
    </row>
    <row r="8" spans="1:255" ht="15" customHeight="1" x14ac:dyDescent="0.25">
      <c r="A8" s="2"/>
      <c r="B8" s="3"/>
      <c r="C8" s="4"/>
      <c r="D8" s="2"/>
      <c r="E8" s="4"/>
      <c r="F8" s="4"/>
      <c r="G8" s="61"/>
    </row>
    <row r="9" spans="1:255" s="77" customFormat="1" ht="15" x14ac:dyDescent="0.25">
      <c r="A9" s="71"/>
      <c r="B9" s="72" t="s">
        <v>0</v>
      </c>
      <c r="C9" s="73" t="s">
        <v>73</v>
      </c>
      <c r="D9" s="74"/>
      <c r="E9" s="112" t="s">
        <v>66</v>
      </c>
      <c r="F9" s="113"/>
      <c r="G9" s="75">
        <v>3900</v>
      </c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</row>
    <row r="10" spans="1:255" s="77" customFormat="1" ht="25.5" customHeight="1" x14ac:dyDescent="0.25">
      <c r="A10" s="71"/>
      <c r="B10" s="6" t="s">
        <v>1</v>
      </c>
      <c r="C10" s="78" t="s">
        <v>74</v>
      </c>
      <c r="D10" s="74"/>
      <c r="E10" s="114" t="s">
        <v>2</v>
      </c>
      <c r="F10" s="115"/>
      <c r="G10" s="79" t="s">
        <v>130</v>
      </c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</row>
    <row r="11" spans="1:255" s="77" customFormat="1" ht="18" customHeight="1" x14ac:dyDescent="0.25">
      <c r="A11" s="71"/>
      <c r="B11" s="6" t="s">
        <v>3</v>
      </c>
      <c r="C11" s="73" t="s">
        <v>58</v>
      </c>
      <c r="D11" s="74"/>
      <c r="E11" s="114" t="s">
        <v>67</v>
      </c>
      <c r="F11" s="115"/>
      <c r="G11" s="75">
        <v>2900</v>
      </c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6"/>
    </row>
    <row r="12" spans="1:255" s="77" customFormat="1" ht="11.25" customHeight="1" x14ac:dyDescent="0.25">
      <c r="A12" s="71"/>
      <c r="B12" s="6" t="s">
        <v>4</v>
      </c>
      <c r="C12" s="73" t="s">
        <v>75</v>
      </c>
      <c r="D12" s="74"/>
      <c r="E12" s="125" t="s">
        <v>5</v>
      </c>
      <c r="F12" s="126"/>
      <c r="G12" s="75">
        <f>G9*G11</f>
        <v>11310000</v>
      </c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</row>
    <row r="13" spans="1:255" s="77" customFormat="1" ht="15" x14ac:dyDescent="0.25">
      <c r="A13" s="71"/>
      <c r="B13" s="6" t="s">
        <v>6</v>
      </c>
      <c r="C13" s="73" t="s">
        <v>76</v>
      </c>
      <c r="D13" s="74"/>
      <c r="E13" s="114" t="s">
        <v>7</v>
      </c>
      <c r="F13" s="115"/>
      <c r="G13" s="73" t="s">
        <v>77</v>
      </c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</row>
    <row r="14" spans="1:255" s="77" customFormat="1" ht="15" x14ac:dyDescent="0.25">
      <c r="A14" s="71"/>
      <c r="B14" s="6" t="s">
        <v>8</v>
      </c>
      <c r="C14" s="73" t="s">
        <v>72</v>
      </c>
      <c r="D14" s="74"/>
      <c r="E14" s="114" t="s">
        <v>9</v>
      </c>
      <c r="F14" s="115"/>
      <c r="G14" s="79" t="s">
        <v>78</v>
      </c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</row>
    <row r="15" spans="1:255" s="77" customFormat="1" ht="25.5" customHeight="1" x14ac:dyDescent="0.25">
      <c r="A15" s="71"/>
      <c r="B15" s="6" t="s">
        <v>10</v>
      </c>
      <c r="C15" s="80" t="s">
        <v>134</v>
      </c>
      <c r="D15" s="74"/>
      <c r="E15" s="116" t="s">
        <v>11</v>
      </c>
      <c r="F15" s="117"/>
      <c r="G15" s="81" t="s">
        <v>79</v>
      </c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</row>
    <row r="16" spans="1:255" ht="12" customHeight="1" x14ac:dyDescent="0.25">
      <c r="A16" s="2"/>
      <c r="B16" s="7"/>
      <c r="C16" s="8"/>
      <c r="D16" s="9"/>
      <c r="E16" s="10"/>
      <c r="F16" s="10"/>
      <c r="G16" s="62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1:255" ht="12" customHeight="1" x14ac:dyDescent="0.25">
      <c r="A17" s="11"/>
      <c r="B17" s="118" t="s">
        <v>12</v>
      </c>
      <c r="C17" s="119"/>
      <c r="D17" s="119"/>
      <c r="E17" s="119"/>
      <c r="F17" s="119"/>
      <c r="G17" s="119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pans="1:255" ht="12" customHeight="1" x14ac:dyDescent="0.25">
      <c r="A18" s="2"/>
      <c r="B18" s="12"/>
      <c r="C18" s="13"/>
      <c r="D18" s="13"/>
      <c r="E18" s="13"/>
      <c r="F18" s="14"/>
      <c r="G18" s="63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1:255" ht="12" customHeight="1" x14ac:dyDescent="0.25">
      <c r="A19" s="5"/>
      <c r="B19" s="82" t="s">
        <v>13</v>
      </c>
      <c r="C19" s="83"/>
      <c r="D19" s="84"/>
      <c r="E19" s="84"/>
      <c r="F19" s="85"/>
      <c r="G19" s="86"/>
      <c r="IU19" s="1"/>
    </row>
    <row r="20" spans="1:255" ht="24" customHeight="1" x14ac:dyDescent="0.25">
      <c r="A20" s="5"/>
      <c r="B20" s="87" t="s">
        <v>14</v>
      </c>
      <c r="C20" s="88" t="s">
        <v>15</v>
      </c>
      <c r="D20" s="88" t="s">
        <v>16</v>
      </c>
      <c r="E20" s="87" t="s">
        <v>17</v>
      </c>
      <c r="F20" s="88" t="s">
        <v>18</v>
      </c>
      <c r="G20" s="87" t="s">
        <v>19</v>
      </c>
      <c r="IU20" s="1"/>
    </row>
    <row r="21" spans="1:255" s="95" customFormat="1" ht="12" customHeight="1" x14ac:dyDescent="0.25">
      <c r="A21" s="89"/>
      <c r="B21" s="90" t="s">
        <v>80</v>
      </c>
      <c r="C21" s="91" t="s">
        <v>20</v>
      </c>
      <c r="D21" s="91">
        <v>8</v>
      </c>
      <c r="E21" s="91" t="s">
        <v>88</v>
      </c>
      <c r="F21" s="92">
        <v>30000</v>
      </c>
      <c r="G21" s="93">
        <f>D21*F21</f>
        <v>240000</v>
      </c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94"/>
      <c r="DY21" s="94"/>
      <c r="DZ21" s="94"/>
      <c r="EA21" s="94"/>
      <c r="EB21" s="94"/>
      <c r="EC21" s="94"/>
      <c r="ED21" s="94"/>
      <c r="EE21" s="94"/>
      <c r="EF21" s="94"/>
      <c r="EG21" s="94"/>
      <c r="EH21" s="94"/>
      <c r="EI21" s="94"/>
      <c r="EJ21" s="94"/>
      <c r="EK21" s="94"/>
      <c r="EL21" s="94"/>
      <c r="EM21" s="94"/>
      <c r="EN21" s="94"/>
      <c r="EO21" s="94"/>
      <c r="EP21" s="94"/>
      <c r="EQ21" s="94"/>
      <c r="ER21" s="94"/>
      <c r="ES21" s="94"/>
      <c r="ET21" s="94"/>
      <c r="EU21" s="94"/>
      <c r="EV21" s="94"/>
      <c r="EW21" s="94"/>
      <c r="EX21" s="94"/>
      <c r="EY21" s="94"/>
      <c r="EZ21" s="94"/>
      <c r="FA21" s="94"/>
      <c r="FB21" s="94"/>
      <c r="FC21" s="94"/>
      <c r="FD21" s="94"/>
      <c r="FE21" s="94"/>
      <c r="FF21" s="94"/>
      <c r="FG21" s="94"/>
      <c r="FH21" s="94"/>
      <c r="FI21" s="94"/>
      <c r="FJ21" s="94"/>
      <c r="FK21" s="94"/>
      <c r="FL21" s="94"/>
      <c r="FM21" s="94"/>
      <c r="FN21" s="94"/>
      <c r="FO21" s="94"/>
      <c r="FP21" s="94"/>
      <c r="FQ21" s="94"/>
      <c r="FR21" s="94"/>
      <c r="FS21" s="94"/>
      <c r="FT21" s="94"/>
      <c r="FU21" s="94"/>
      <c r="FV21" s="94"/>
      <c r="FW21" s="94"/>
      <c r="FX21" s="94"/>
      <c r="FY21" s="94"/>
      <c r="FZ21" s="94"/>
      <c r="GA21" s="94"/>
      <c r="GB21" s="94"/>
      <c r="GC21" s="94"/>
      <c r="GD21" s="94"/>
      <c r="GE21" s="94"/>
      <c r="GF21" s="94"/>
      <c r="GG21" s="94"/>
      <c r="GH21" s="94"/>
      <c r="GI21" s="94"/>
      <c r="GJ21" s="94"/>
      <c r="GK21" s="94"/>
      <c r="GL21" s="94"/>
      <c r="GM21" s="94"/>
      <c r="GN21" s="94"/>
      <c r="GO21" s="94"/>
      <c r="GP21" s="94"/>
      <c r="GQ21" s="94"/>
      <c r="GR21" s="94"/>
      <c r="GS21" s="94"/>
      <c r="GT21" s="94"/>
      <c r="GU21" s="94"/>
      <c r="GV21" s="94"/>
      <c r="GW21" s="94"/>
      <c r="GX21" s="94"/>
      <c r="GY21" s="94"/>
      <c r="GZ21" s="94"/>
      <c r="HA21" s="94"/>
      <c r="HB21" s="94"/>
      <c r="HC21" s="94"/>
      <c r="HD21" s="94"/>
      <c r="HE21" s="94"/>
      <c r="HF21" s="94"/>
      <c r="HG21" s="94"/>
      <c r="HH21" s="94"/>
      <c r="HI21" s="94"/>
      <c r="HJ21" s="94"/>
      <c r="HK21" s="94"/>
      <c r="HL21" s="94"/>
      <c r="HM21" s="94"/>
      <c r="HN21" s="94"/>
      <c r="HO21" s="94"/>
      <c r="HP21" s="94"/>
      <c r="HQ21" s="94"/>
      <c r="HR21" s="94"/>
      <c r="HS21" s="94"/>
      <c r="HT21" s="94"/>
      <c r="HU21" s="94"/>
      <c r="HV21" s="94"/>
      <c r="HW21" s="94"/>
      <c r="HX21" s="94"/>
      <c r="HY21" s="94"/>
      <c r="HZ21" s="94"/>
      <c r="IA21" s="94"/>
      <c r="IB21" s="94"/>
      <c r="IC21" s="94"/>
      <c r="ID21" s="94"/>
      <c r="IE21" s="94"/>
      <c r="IF21" s="94"/>
      <c r="IG21" s="94"/>
      <c r="IH21" s="94"/>
      <c r="II21" s="94"/>
      <c r="IJ21" s="94"/>
      <c r="IK21" s="94"/>
      <c r="IL21" s="94"/>
      <c r="IM21" s="94"/>
      <c r="IN21" s="94"/>
      <c r="IO21" s="94"/>
      <c r="IP21" s="94"/>
      <c r="IQ21" s="94"/>
      <c r="IR21" s="94"/>
      <c r="IS21" s="94"/>
      <c r="IT21" s="94"/>
      <c r="IU21" s="94"/>
    </row>
    <row r="22" spans="1:255" s="95" customFormat="1" ht="12" customHeight="1" x14ac:dyDescent="0.25">
      <c r="A22" s="89"/>
      <c r="B22" s="90" t="s">
        <v>81</v>
      </c>
      <c r="C22" s="91" t="s">
        <v>20</v>
      </c>
      <c r="D22" s="91">
        <v>1</v>
      </c>
      <c r="E22" s="91" t="s">
        <v>89</v>
      </c>
      <c r="F22" s="92">
        <v>50000</v>
      </c>
      <c r="G22" s="93">
        <f t="shared" ref="G22:G31" si="0">D22*F22</f>
        <v>50000</v>
      </c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94"/>
      <c r="DW22" s="94"/>
      <c r="DX22" s="94"/>
      <c r="DY22" s="94"/>
      <c r="DZ22" s="94"/>
      <c r="EA22" s="94"/>
      <c r="EB22" s="94"/>
      <c r="EC22" s="94"/>
      <c r="ED22" s="94"/>
      <c r="EE22" s="94"/>
      <c r="EF22" s="94"/>
      <c r="EG22" s="94"/>
      <c r="EH22" s="94"/>
      <c r="EI22" s="94"/>
      <c r="EJ22" s="94"/>
      <c r="EK22" s="94"/>
      <c r="EL22" s="94"/>
      <c r="EM22" s="94"/>
      <c r="EN22" s="94"/>
      <c r="EO22" s="94"/>
      <c r="EP22" s="94"/>
      <c r="EQ22" s="94"/>
      <c r="ER22" s="94"/>
      <c r="ES22" s="94"/>
      <c r="ET22" s="94"/>
      <c r="EU22" s="94"/>
      <c r="EV22" s="94"/>
      <c r="EW22" s="94"/>
      <c r="EX22" s="94"/>
      <c r="EY22" s="94"/>
      <c r="EZ22" s="94"/>
      <c r="FA22" s="94"/>
      <c r="FB22" s="94"/>
      <c r="FC22" s="94"/>
      <c r="FD22" s="94"/>
      <c r="FE22" s="94"/>
      <c r="FF22" s="94"/>
      <c r="FG22" s="94"/>
      <c r="FH22" s="94"/>
      <c r="FI22" s="94"/>
      <c r="FJ22" s="94"/>
      <c r="FK22" s="94"/>
      <c r="FL22" s="94"/>
      <c r="FM22" s="94"/>
      <c r="FN22" s="94"/>
      <c r="FO22" s="94"/>
      <c r="FP22" s="94"/>
      <c r="FQ22" s="94"/>
      <c r="FR22" s="94"/>
      <c r="FS22" s="94"/>
      <c r="FT22" s="94"/>
      <c r="FU22" s="94"/>
      <c r="FV22" s="94"/>
      <c r="FW22" s="94"/>
      <c r="FX22" s="94"/>
      <c r="FY22" s="94"/>
      <c r="FZ22" s="94"/>
      <c r="GA22" s="94"/>
      <c r="GB22" s="94"/>
      <c r="GC22" s="94"/>
      <c r="GD22" s="94"/>
      <c r="GE22" s="94"/>
      <c r="GF22" s="94"/>
      <c r="GG22" s="94"/>
      <c r="GH22" s="94"/>
      <c r="GI22" s="94"/>
      <c r="GJ22" s="94"/>
      <c r="GK22" s="94"/>
      <c r="GL22" s="94"/>
      <c r="GM22" s="94"/>
      <c r="GN22" s="94"/>
      <c r="GO22" s="94"/>
      <c r="GP22" s="94"/>
      <c r="GQ22" s="94"/>
      <c r="GR22" s="94"/>
      <c r="GS22" s="94"/>
      <c r="GT22" s="94"/>
      <c r="GU22" s="94"/>
      <c r="GV22" s="94"/>
      <c r="GW22" s="94"/>
      <c r="GX22" s="94"/>
      <c r="GY22" s="94"/>
      <c r="GZ22" s="94"/>
      <c r="HA22" s="94"/>
      <c r="HB22" s="94"/>
      <c r="HC22" s="94"/>
      <c r="HD22" s="94"/>
      <c r="HE22" s="94"/>
      <c r="HF22" s="94"/>
      <c r="HG22" s="94"/>
      <c r="HH22" s="94"/>
      <c r="HI22" s="94"/>
      <c r="HJ22" s="94"/>
      <c r="HK22" s="94"/>
      <c r="HL22" s="94"/>
      <c r="HM22" s="94"/>
      <c r="HN22" s="94"/>
      <c r="HO22" s="94"/>
      <c r="HP22" s="94"/>
      <c r="HQ22" s="94"/>
      <c r="HR22" s="94"/>
      <c r="HS22" s="94"/>
      <c r="HT22" s="94"/>
      <c r="HU22" s="94"/>
      <c r="HV22" s="94"/>
      <c r="HW22" s="94"/>
      <c r="HX22" s="94"/>
      <c r="HY22" s="94"/>
      <c r="HZ22" s="94"/>
      <c r="IA22" s="94"/>
      <c r="IB22" s="94"/>
      <c r="IC22" s="94"/>
      <c r="ID22" s="94"/>
      <c r="IE22" s="94"/>
      <c r="IF22" s="94"/>
      <c r="IG22" s="94"/>
      <c r="IH22" s="94"/>
      <c r="II22" s="94"/>
      <c r="IJ22" s="94"/>
      <c r="IK22" s="94"/>
      <c r="IL22" s="94"/>
      <c r="IM22" s="94"/>
      <c r="IN22" s="94"/>
      <c r="IO22" s="94"/>
      <c r="IP22" s="94"/>
      <c r="IQ22" s="94"/>
      <c r="IR22" s="94"/>
      <c r="IS22" s="94"/>
      <c r="IT22" s="94"/>
      <c r="IU22" s="94"/>
    </row>
    <row r="23" spans="1:255" s="95" customFormat="1" ht="12" customHeight="1" x14ac:dyDescent="0.25">
      <c r="A23" s="89"/>
      <c r="B23" s="90" t="s">
        <v>82</v>
      </c>
      <c r="C23" s="91" t="s">
        <v>20</v>
      </c>
      <c r="D23" s="91">
        <v>11</v>
      </c>
      <c r="E23" s="91" t="s">
        <v>90</v>
      </c>
      <c r="F23" s="92">
        <v>30000</v>
      </c>
      <c r="G23" s="93">
        <f t="shared" si="0"/>
        <v>330000</v>
      </c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94"/>
      <c r="DY23" s="94"/>
      <c r="DZ23" s="94"/>
      <c r="EA23" s="94"/>
      <c r="EB23" s="94"/>
      <c r="EC23" s="94"/>
      <c r="ED23" s="94"/>
      <c r="EE23" s="94"/>
      <c r="EF23" s="94"/>
      <c r="EG23" s="94"/>
      <c r="EH23" s="94"/>
      <c r="EI23" s="94"/>
      <c r="EJ23" s="94"/>
      <c r="EK23" s="94"/>
      <c r="EL23" s="94"/>
      <c r="EM23" s="94"/>
      <c r="EN23" s="94"/>
      <c r="EO23" s="94"/>
      <c r="EP23" s="94"/>
      <c r="EQ23" s="94"/>
      <c r="ER23" s="94"/>
      <c r="ES23" s="94"/>
      <c r="ET23" s="94"/>
      <c r="EU23" s="94"/>
      <c r="EV23" s="94"/>
      <c r="EW23" s="94"/>
      <c r="EX23" s="94"/>
      <c r="EY23" s="94"/>
      <c r="EZ23" s="94"/>
      <c r="FA23" s="94"/>
      <c r="FB23" s="94"/>
      <c r="FC23" s="94"/>
      <c r="FD23" s="94"/>
      <c r="FE23" s="94"/>
      <c r="FF23" s="94"/>
      <c r="FG23" s="94"/>
      <c r="FH23" s="94"/>
      <c r="FI23" s="94"/>
      <c r="FJ23" s="94"/>
      <c r="FK23" s="94"/>
      <c r="FL23" s="94"/>
      <c r="FM23" s="94"/>
      <c r="FN23" s="94"/>
      <c r="FO23" s="94"/>
      <c r="FP23" s="94"/>
      <c r="FQ23" s="94"/>
      <c r="FR23" s="94"/>
      <c r="FS23" s="94"/>
      <c r="FT23" s="94"/>
      <c r="FU23" s="94"/>
      <c r="FV23" s="94"/>
      <c r="FW23" s="94"/>
      <c r="FX23" s="94"/>
      <c r="FY23" s="94"/>
      <c r="FZ23" s="94"/>
      <c r="GA23" s="94"/>
      <c r="GB23" s="94"/>
      <c r="GC23" s="94"/>
      <c r="GD23" s="94"/>
      <c r="GE23" s="94"/>
      <c r="GF23" s="94"/>
      <c r="GG23" s="94"/>
      <c r="GH23" s="94"/>
      <c r="GI23" s="94"/>
      <c r="GJ23" s="94"/>
      <c r="GK23" s="94"/>
      <c r="GL23" s="94"/>
      <c r="GM23" s="94"/>
      <c r="GN23" s="94"/>
      <c r="GO23" s="94"/>
      <c r="GP23" s="94"/>
      <c r="GQ23" s="94"/>
      <c r="GR23" s="94"/>
      <c r="GS23" s="94"/>
      <c r="GT23" s="94"/>
      <c r="GU23" s="94"/>
      <c r="GV23" s="94"/>
      <c r="GW23" s="94"/>
      <c r="GX23" s="94"/>
      <c r="GY23" s="94"/>
      <c r="GZ23" s="94"/>
      <c r="HA23" s="94"/>
      <c r="HB23" s="94"/>
      <c r="HC23" s="94"/>
      <c r="HD23" s="94"/>
      <c r="HE23" s="94"/>
      <c r="HF23" s="94"/>
      <c r="HG23" s="94"/>
      <c r="HH23" s="94"/>
      <c r="HI23" s="94"/>
      <c r="HJ23" s="94"/>
      <c r="HK23" s="94"/>
      <c r="HL23" s="94"/>
      <c r="HM23" s="94"/>
      <c r="HN23" s="94"/>
      <c r="HO23" s="94"/>
      <c r="HP23" s="94"/>
      <c r="HQ23" s="94"/>
      <c r="HR23" s="94"/>
      <c r="HS23" s="94"/>
      <c r="HT23" s="94"/>
      <c r="HU23" s="94"/>
      <c r="HV23" s="94"/>
      <c r="HW23" s="94"/>
      <c r="HX23" s="94"/>
      <c r="HY23" s="94"/>
      <c r="HZ23" s="94"/>
      <c r="IA23" s="94"/>
      <c r="IB23" s="94"/>
      <c r="IC23" s="94"/>
      <c r="ID23" s="94"/>
      <c r="IE23" s="94"/>
      <c r="IF23" s="94"/>
      <c r="IG23" s="94"/>
      <c r="IH23" s="94"/>
      <c r="II23" s="94"/>
      <c r="IJ23" s="94"/>
      <c r="IK23" s="94"/>
      <c r="IL23" s="94"/>
      <c r="IM23" s="94"/>
      <c r="IN23" s="94"/>
      <c r="IO23" s="94"/>
      <c r="IP23" s="94"/>
      <c r="IQ23" s="94"/>
      <c r="IR23" s="94"/>
      <c r="IS23" s="94"/>
      <c r="IT23" s="94"/>
      <c r="IU23" s="94"/>
    </row>
    <row r="24" spans="1:255" s="95" customFormat="1" ht="12" customHeight="1" x14ac:dyDescent="0.25">
      <c r="A24" s="89"/>
      <c r="B24" s="90" t="s">
        <v>83</v>
      </c>
      <c r="C24" s="91" t="s">
        <v>20</v>
      </c>
      <c r="D24" s="91">
        <v>6</v>
      </c>
      <c r="E24" s="91" t="s">
        <v>91</v>
      </c>
      <c r="F24" s="92">
        <v>25000</v>
      </c>
      <c r="G24" s="93">
        <f t="shared" si="0"/>
        <v>150000</v>
      </c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4"/>
      <c r="DE24" s="94"/>
      <c r="DF24" s="94"/>
      <c r="DG24" s="94"/>
      <c r="DH24" s="94"/>
      <c r="DI24" s="94"/>
      <c r="DJ24" s="94"/>
      <c r="DK24" s="94"/>
      <c r="DL24" s="94"/>
      <c r="DM24" s="94"/>
      <c r="DN24" s="94"/>
      <c r="DO24" s="94"/>
      <c r="DP24" s="94"/>
      <c r="DQ24" s="94"/>
      <c r="DR24" s="94"/>
      <c r="DS24" s="94"/>
      <c r="DT24" s="94"/>
      <c r="DU24" s="94"/>
      <c r="DV24" s="94"/>
      <c r="DW24" s="94"/>
      <c r="DX24" s="94"/>
      <c r="DY24" s="94"/>
      <c r="DZ24" s="94"/>
      <c r="EA24" s="94"/>
      <c r="EB24" s="94"/>
      <c r="EC24" s="94"/>
      <c r="ED24" s="94"/>
      <c r="EE24" s="94"/>
      <c r="EF24" s="94"/>
      <c r="EG24" s="94"/>
      <c r="EH24" s="94"/>
      <c r="EI24" s="94"/>
      <c r="EJ24" s="94"/>
      <c r="EK24" s="94"/>
      <c r="EL24" s="94"/>
      <c r="EM24" s="94"/>
      <c r="EN24" s="94"/>
      <c r="EO24" s="94"/>
      <c r="EP24" s="94"/>
      <c r="EQ24" s="94"/>
      <c r="ER24" s="94"/>
      <c r="ES24" s="94"/>
      <c r="ET24" s="94"/>
      <c r="EU24" s="94"/>
      <c r="EV24" s="94"/>
      <c r="EW24" s="94"/>
      <c r="EX24" s="94"/>
      <c r="EY24" s="94"/>
      <c r="EZ24" s="94"/>
      <c r="FA24" s="94"/>
      <c r="FB24" s="94"/>
      <c r="FC24" s="94"/>
      <c r="FD24" s="94"/>
      <c r="FE24" s="94"/>
      <c r="FF24" s="94"/>
      <c r="FG24" s="94"/>
      <c r="FH24" s="94"/>
      <c r="FI24" s="94"/>
      <c r="FJ24" s="94"/>
      <c r="FK24" s="94"/>
      <c r="FL24" s="94"/>
      <c r="FM24" s="94"/>
      <c r="FN24" s="94"/>
      <c r="FO24" s="94"/>
      <c r="FP24" s="94"/>
      <c r="FQ24" s="94"/>
      <c r="FR24" s="94"/>
      <c r="FS24" s="94"/>
      <c r="FT24" s="94"/>
      <c r="FU24" s="94"/>
      <c r="FV24" s="94"/>
      <c r="FW24" s="94"/>
      <c r="FX24" s="94"/>
      <c r="FY24" s="94"/>
      <c r="FZ24" s="94"/>
      <c r="GA24" s="94"/>
      <c r="GB24" s="94"/>
      <c r="GC24" s="94"/>
      <c r="GD24" s="94"/>
      <c r="GE24" s="94"/>
      <c r="GF24" s="94"/>
      <c r="GG24" s="94"/>
      <c r="GH24" s="94"/>
      <c r="GI24" s="94"/>
      <c r="GJ24" s="94"/>
      <c r="GK24" s="94"/>
      <c r="GL24" s="94"/>
      <c r="GM24" s="94"/>
      <c r="GN24" s="94"/>
      <c r="GO24" s="94"/>
      <c r="GP24" s="94"/>
      <c r="GQ24" s="94"/>
      <c r="GR24" s="94"/>
      <c r="GS24" s="94"/>
      <c r="GT24" s="94"/>
      <c r="GU24" s="94"/>
      <c r="GV24" s="94"/>
      <c r="GW24" s="94"/>
      <c r="GX24" s="94"/>
      <c r="GY24" s="94"/>
      <c r="GZ24" s="94"/>
      <c r="HA24" s="94"/>
      <c r="HB24" s="94"/>
      <c r="HC24" s="94"/>
      <c r="HD24" s="94"/>
      <c r="HE24" s="94"/>
      <c r="HF24" s="94"/>
      <c r="HG24" s="94"/>
      <c r="HH24" s="94"/>
      <c r="HI24" s="94"/>
      <c r="HJ24" s="94"/>
      <c r="HK24" s="94"/>
      <c r="HL24" s="94"/>
      <c r="HM24" s="94"/>
      <c r="HN24" s="94"/>
      <c r="HO24" s="94"/>
      <c r="HP24" s="94"/>
      <c r="HQ24" s="94"/>
      <c r="HR24" s="94"/>
      <c r="HS24" s="94"/>
      <c r="HT24" s="94"/>
      <c r="HU24" s="94"/>
      <c r="HV24" s="94"/>
      <c r="HW24" s="94"/>
      <c r="HX24" s="94"/>
      <c r="HY24" s="94"/>
      <c r="HZ24" s="94"/>
      <c r="IA24" s="94"/>
      <c r="IB24" s="94"/>
      <c r="IC24" s="94"/>
      <c r="ID24" s="94"/>
      <c r="IE24" s="94"/>
      <c r="IF24" s="94"/>
      <c r="IG24" s="94"/>
      <c r="IH24" s="94"/>
      <c r="II24" s="94"/>
      <c r="IJ24" s="94"/>
      <c r="IK24" s="94"/>
      <c r="IL24" s="94"/>
      <c r="IM24" s="94"/>
      <c r="IN24" s="94"/>
      <c r="IO24" s="94"/>
      <c r="IP24" s="94"/>
      <c r="IQ24" s="94"/>
      <c r="IR24" s="94"/>
      <c r="IS24" s="94"/>
      <c r="IT24" s="94"/>
      <c r="IU24" s="94"/>
    </row>
    <row r="25" spans="1:255" s="95" customFormat="1" ht="12" customHeight="1" x14ac:dyDescent="0.25">
      <c r="A25" s="89"/>
      <c r="B25" s="90" t="s">
        <v>98</v>
      </c>
      <c r="C25" s="91" t="s">
        <v>20</v>
      </c>
      <c r="D25" s="91">
        <v>12</v>
      </c>
      <c r="E25" s="91" t="s">
        <v>93</v>
      </c>
      <c r="F25" s="92">
        <v>25000</v>
      </c>
      <c r="G25" s="93">
        <f t="shared" si="0"/>
        <v>300000</v>
      </c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  <c r="CO25" s="94"/>
      <c r="CP25" s="94"/>
      <c r="CQ25" s="94"/>
      <c r="CR25" s="94"/>
      <c r="CS25" s="94"/>
      <c r="CT25" s="94"/>
      <c r="CU25" s="94"/>
      <c r="CV25" s="94"/>
      <c r="CW25" s="94"/>
      <c r="CX25" s="94"/>
      <c r="CY25" s="94"/>
      <c r="CZ25" s="94"/>
      <c r="DA25" s="94"/>
      <c r="DB25" s="94"/>
      <c r="DC25" s="94"/>
      <c r="DD25" s="94"/>
      <c r="DE25" s="94"/>
      <c r="DF25" s="94"/>
      <c r="DG25" s="94"/>
      <c r="DH25" s="94"/>
      <c r="DI25" s="94"/>
      <c r="DJ25" s="94"/>
      <c r="DK25" s="94"/>
      <c r="DL25" s="94"/>
      <c r="DM25" s="94"/>
      <c r="DN25" s="94"/>
      <c r="DO25" s="94"/>
      <c r="DP25" s="94"/>
      <c r="DQ25" s="94"/>
      <c r="DR25" s="94"/>
      <c r="DS25" s="94"/>
      <c r="DT25" s="94"/>
      <c r="DU25" s="94"/>
      <c r="DV25" s="94"/>
      <c r="DW25" s="94"/>
      <c r="DX25" s="94"/>
      <c r="DY25" s="94"/>
      <c r="DZ25" s="94"/>
      <c r="EA25" s="94"/>
      <c r="EB25" s="94"/>
      <c r="EC25" s="94"/>
      <c r="ED25" s="94"/>
      <c r="EE25" s="94"/>
      <c r="EF25" s="94"/>
      <c r="EG25" s="94"/>
      <c r="EH25" s="94"/>
      <c r="EI25" s="94"/>
      <c r="EJ25" s="94"/>
      <c r="EK25" s="94"/>
      <c r="EL25" s="94"/>
      <c r="EM25" s="94"/>
      <c r="EN25" s="94"/>
      <c r="EO25" s="94"/>
      <c r="EP25" s="94"/>
      <c r="EQ25" s="94"/>
      <c r="ER25" s="94"/>
      <c r="ES25" s="94"/>
      <c r="ET25" s="94"/>
      <c r="EU25" s="94"/>
      <c r="EV25" s="94"/>
      <c r="EW25" s="94"/>
      <c r="EX25" s="94"/>
      <c r="EY25" s="94"/>
      <c r="EZ25" s="94"/>
      <c r="FA25" s="94"/>
      <c r="FB25" s="94"/>
      <c r="FC25" s="94"/>
      <c r="FD25" s="94"/>
      <c r="FE25" s="94"/>
      <c r="FF25" s="94"/>
      <c r="FG25" s="94"/>
      <c r="FH25" s="94"/>
      <c r="FI25" s="94"/>
      <c r="FJ25" s="94"/>
      <c r="FK25" s="94"/>
      <c r="FL25" s="94"/>
      <c r="FM25" s="94"/>
      <c r="FN25" s="94"/>
      <c r="FO25" s="94"/>
      <c r="FP25" s="94"/>
      <c r="FQ25" s="94"/>
      <c r="FR25" s="94"/>
      <c r="FS25" s="94"/>
      <c r="FT25" s="94"/>
      <c r="FU25" s="94"/>
      <c r="FV25" s="94"/>
      <c r="FW25" s="94"/>
      <c r="FX25" s="94"/>
      <c r="FY25" s="94"/>
      <c r="FZ25" s="94"/>
      <c r="GA25" s="94"/>
      <c r="GB25" s="94"/>
      <c r="GC25" s="94"/>
      <c r="GD25" s="94"/>
      <c r="GE25" s="94"/>
      <c r="GF25" s="94"/>
      <c r="GG25" s="94"/>
      <c r="GH25" s="94"/>
      <c r="GI25" s="94"/>
      <c r="GJ25" s="94"/>
      <c r="GK25" s="94"/>
      <c r="GL25" s="94"/>
      <c r="GM25" s="94"/>
      <c r="GN25" s="94"/>
      <c r="GO25" s="94"/>
      <c r="GP25" s="94"/>
      <c r="GQ25" s="94"/>
      <c r="GR25" s="94"/>
      <c r="GS25" s="94"/>
      <c r="GT25" s="94"/>
      <c r="GU25" s="94"/>
      <c r="GV25" s="94"/>
      <c r="GW25" s="94"/>
      <c r="GX25" s="94"/>
      <c r="GY25" s="94"/>
      <c r="GZ25" s="94"/>
      <c r="HA25" s="94"/>
      <c r="HB25" s="94"/>
      <c r="HC25" s="94"/>
      <c r="HD25" s="94"/>
      <c r="HE25" s="94"/>
      <c r="HF25" s="94"/>
      <c r="HG25" s="94"/>
      <c r="HH25" s="94"/>
      <c r="HI25" s="94"/>
      <c r="HJ25" s="94"/>
      <c r="HK25" s="94"/>
      <c r="HL25" s="94"/>
      <c r="HM25" s="94"/>
      <c r="HN25" s="94"/>
      <c r="HO25" s="94"/>
      <c r="HP25" s="94"/>
      <c r="HQ25" s="94"/>
      <c r="HR25" s="94"/>
      <c r="HS25" s="94"/>
      <c r="HT25" s="94"/>
      <c r="HU25" s="94"/>
      <c r="HV25" s="94"/>
      <c r="HW25" s="94"/>
      <c r="HX25" s="94"/>
      <c r="HY25" s="94"/>
      <c r="HZ25" s="94"/>
      <c r="IA25" s="94"/>
      <c r="IB25" s="94"/>
      <c r="IC25" s="94"/>
      <c r="ID25" s="94"/>
      <c r="IE25" s="94"/>
      <c r="IF25" s="94"/>
      <c r="IG25" s="94"/>
      <c r="IH25" s="94"/>
      <c r="II25" s="94"/>
      <c r="IJ25" s="94"/>
      <c r="IK25" s="94"/>
      <c r="IL25" s="94"/>
      <c r="IM25" s="94"/>
      <c r="IN25" s="94"/>
      <c r="IO25" s="94"/>
      <c r="IP25" s="94"/>
      <c r="IQ25" s="94"/>
      <c r="IR25" s="94"/>
      <c r="IS25" s="94"/>
      <c r="IT25" s="94"/>
      <c r="IU25" s="94"/>
    </row>
    <row r="26" spans="1:255" s="95" customFormat="1" ht="12" customHeight="1" x14ac:dyDescent="0.25">
      <c r="A26" s="89"/>
      <c r="B26" s="90" t="s">
        <v>84</v>
      </c>
      <c r="C26" s="91" t="s">
        <v>20</v>
      </c>
      <c r="D26" s="91">
        <v>2</v>
      </c>
      <c r="E26" s="91" t="s">
        <v>92</v>
      </c>
      <c r="F26" s="92">
        <v>30000</v>
      </c>
      <c r="G26" s="93">
        <f t="shared" si="0"/>
        <v>60000</v>
      </c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  <c r="CJ26" s="94"/>
      <c r="CK26" s="94"/>
      <c r="CL26" s="94"/>
      <c r="CM26" s="94"/>
      <c r="CN26" s="94"/>
      <c r="CO26" s="94"/>
      <c r="CP26" s="94"/>
      <c r="CQ26" s="94"/>
      <c r="CR26" s="94"/>
      <c r="CS26" s="94"/>
      <c r="CT26" s="94"/>
      <c r="CU26" s="94"/>
      <c r="CV26" s="94"/>
      <c r="CW26" s="94"/>
      <c r="CX26" s="94"/>
      <c r="CY26" s="94"/>
      <c r="CZ26" s="94"/>
      <c r="DA26" s="94"/>
      <c r="DB26" s="94"/>
      <c r="DC26" s="94"/>
      <c r="DD26" s="94"/>
      <c r="DE26" s="94"/>
      <c r="DF26" s="94"/>
      <c r="DG26" s="94"/>
      <c r="DH26" s="94"/>
      <c r="DI26" s="94"/>
      <c r="DJ26" s="94"/>
      <c r="DK26" s="94"/>
      <c r="DL26" s="94"/>
      <c r="DM26" s="94"/>
      <c r="DN26" s="94"/>
      <c r="DO26" s="94"/>
      <c r="DP26" s="94"/>
      <c r="DQ26" s="94"/>
      <c r="DR26" s="94"/>
      <c r="DS26" s="94"/>
      <c r="DT26" s="94"/>
      <c r="DU26" s="94"/>
      <c r="DV26" s="94"/>
      <c r="DW26" s="94"/>
      <c r="DX26" s="94"/>
      <c r="DY26" s="94"/>
      <c r="DZ26" s="94"/>
      <c r="EA26" s="94"/>
      <c r="EB26" s="94"/>
      <c r="EC26" s="94"/>
      <c r="ED26" s="94"/>
      <c r="EE26" s="94"/>
      <c r="EF26" s="94"/>
      <c r="EG26" s="94"/>
      <c r="EH26" s="94"/>
      <c r="EI26" s="94"/>
      <c r="EJ26" s="94"/>
      <c r="EK26" s="94"/>
      <c r="EL26" s="94"/>
      <c r="EM26" s="94"/>
      <c r="EN26" s="94"/>
      <c r="EO26" s="94"/>
      <c r="EP26" s="94"/>
      <c r="EQ26" s="94"/>
      <c r="ER26" s="94"/>
      <c r="ES26" s="94"/>
      <c r="ET26" s="94"/>
      <c r="EU26" s="94"/>
      <c r="EV26" s="94"/>
      <c r="EW26" s="94"/>
      <c r="EX26" s="94"/>
      <c r="EY26" s="94"/>
      <c r="EZ26" s="94"/>
      <c r="FA26" s="94"/>
      <c r="FB26" s="94"/>
      <c r="FC26" s="94"/>
      <c r="FD26" s="94"/>
      <c r="FE26" s="94"/>
      <c r="FF26" s="94"/>
      <c r="FG26" s="94"/>
      <c r="FH26" s="94"/>
      <c r="FI26" s="94"/>
      <c r="FJ26" s="94"/>
      <c r="FK26" s="94"/>
      <c r="FL26" s="94"/>
      <c r="FM26" s="94"/>
      <c r="FN26" s="94"/>
      <c r="FO26" s="94"/>
      <c r="FP26" s="94"/>
      <c r="FQ26" s="94"/>
      <c r="FR26" s="94"/>
      <c r="FS26" s="94"/>
      <c r="FT26" s="94"/>
      <c r="FU26" s="94"/>
      <c r="FV26" s="94"/>
      <c r="FW26" s="94"/>
      <c r="FX26" s="94"/>
      <c r="FY26" s="94"/>
      <c r="FZ26" s="94"/>
      <c r="GA26" s="94"/>
      <c r="GB26" s="94"/>
      <c r="GC26" s="94"/>
      <c r="GD26" s="94"/>
      <c r="GE26" s="94"/>
      <c r="GF26" s="94"/>
      <c r="GG26" s="94"/>
      <c r="GH26" s="94"/>
      <c r="GI26" s="94"/>
      <c r="GJ26" s="94"/>
      <c r="GK26" s="94"/>
      <c r="GL26" s="94"/>
      <c r="GM26" s="94"/>
      <c r="GN26" s="94"/>
      <c r="GO26" s="94"/>
      <c r="GP26" s="94"/>
      <c r="GQ26" s="94"/>
      <c r="GR26" s="94"/>
      <c r="GS26" s="94"/>
      <c r="GT26" s="94"/>
      <c r="GU26" s="94"/>
      <c r="GV26" s="94"/>
      <c r="GW26" s="94"/>
      <c r="GX26" s="94"/>
      <c r="GY26" s="94"/>
      <c r="GZ26" s="94"/>
      <c r="HA26" s="94"/>
      <c r="HB26" s="94"/>
      <c r="HC26" s="94"/>
      <c r="HD26" s="94"/>
      <c r="HE26" s="94"/>
      <c r="HF26" s="94"/>
      <c r="HG26" s="94"/>
      <c r="HH26" s="94"/>
      <c r="HI26" s="94"/>
      <c r="HJ26" s="94"/>
      <c r="HK26" s="94"/>
      <c r="HL26" s="94"/>
      <c r="HM26" s="94"/>
      <c r="HN26" s="94"/>
      <c r="HO26" s="94"/>
      <c r="HP26" s="94"/>
      <c r="HQ26" s="94"/>
      <c r="HR26" s="94"/>
      <c r="HS26" s="94"/>
      <c r="HT26" s="94"/>
      <c r="HU26" s="94"/>
      <c r="HV26" s="94"/>
      <c r="HW26" s="94"/>
      <c r="HX26" s="94"/>
      <c r="HY26" s="94"/>
      <c r="HZ26" s="94"/>
      <c r="IA26" s="94"/>
      <c r="IB26" s="94"/>
      <c r="IC26" s="94"/>
      <c r="ID26" s="94"/>
      <c r="IE26" s="94"/>
      <c r="IF26" s="94"/>
      <c r="IG26" s="94"/>
      <c r="IH26" s="94"/>
      <c r="II26" s="94"/>
      <c r="IJ26" s="94"/>
      <c r="IK26" s="94"/>
      <c r="IL26" s="94"/>
      <c r="IM26" s="94"/>
      <c r="IN26" s="94"/>
      <c r="IO26" s="94"/>
      <c r="IP26" s="94"/>
      <c r="IQ26" s="94"/>
      <c r="IR26" s="94"/>
      <c r="IS26" s="94"/>
      <c r="IT26" s="94"/>
      <c r="IU26" s="94"/>
    </row>
    <row r="27" spans="1:255" s="95" customFormat="1" ht="12" customHeight="1" x14ac:dyDescent="0.25">
      <c r="A27" s="89"/>
      <c r="B27" s="90" t="s">
        <v>85</v>
      </c>
      <c r="C27" s="91" t="s">
        <v>20</v>
      </c>
      <c r="D27" s="91">
        <v>10</v>
      </c>
      <c r="E27" s="91" t="s">
        <v>94</v>
      </c>
      <c r="F27" s="92">
        <v>30000</v>
      </c>
      <c r="G27" s="93">
        <f t="shared" si="0"/>
        <v>300000</v>
      </c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  <c r="CP27" s="94"/>
      <c r="CQ27" s="94"/>
      <c r="CR27" s="94"/>
      <c r="CS27" s="94"/>
      <c r="CT27" s="94"/>
      <c r="CU27" s="94"/>
      <c r="CV27" s="94"/>
      <c r="CW27" s="94"/>
      <c r="CX27" s="94"/>
      <c r="CY27" s="94"/>
      <c r="CZ27" s="94"/>
      <c r="DA27" s="94"/>
      <c r="DB27" s="94"/>
      <c r="DC27" s="94"/>
      <c r="DD27" s="94"/>
      <c r="DE27" s="94"/>
      <c r="DF27" s="94"/>
      <c r="DG27" s="94"/>
      <c r="DH27" s="94"/>
      <c r="DI27" s="94"/>
      <c r="DJ27" s="94"/>
      <c r="DK27" s="94"/>
      <c r="DL27" s="94"/>
      <c r="DM27" s="94"/>
      <c r="DN27" s="94"/>
      <c r="DO27" s="94"/>
      <c r="DP27" s="94"/>
      <c r="DQ27" s="94"/>
      <c r="DR27" s="94"/>
      <c r="DS27" s="94"/>
      <c r="DT27" s="94"/>
      <c r="DU27" s="94"/>
      <c r="DV27" s="94"/>
      <c r="DW27" s="94"/>
      <c r="DX27" s="94"/>
      <c r="DY27" s="94"/>
      <c r="DZ27" s="94"/>
      <c r="EA27" s="94"/>
      <c r="EB27" s="94"/>
      <c r="EC27" s="94"/>
      <c r="ED27" s="94"/>
      <c r="EE27" s="94"/>
      <c r="EF27" s="94"/>
      <c r="EG27" s="94"/>
      <c r="EH27" s="94"/>
      <c r="EI27" s="94"/>
      <c r="EJ27" s="94"/>
      <c r="EK27" s="94"/>
      <c r="EL27" s="94"/>
      <c r="EM27" s="94"/>
      <c r="EN27" s="94"/>
      <c r="EO27" s="94"/>
      <c r="EP27" s="94"/>
      <c r="EQ27" s="94"/>
      <c r="ER27" s="94"/>
      <c r="ES27" s="94"/>
      <c r="ET27" s="94"/>
      <c r="EU27" s="94"/>
      <c r="EV27" s="94"/>
      <c r="EW27" s="94"/>
      <c r="EX27" s="94"/>
      <c r="EY27" s="94"/>
      <c r="EZ27" s="94"/>
      <c r="FA27" s="94"/>
      <c r="FB27" s="94"/>
      <c r="FC27" s="94"/>
      <c r="FD27" s="94"/>
      <c r="FE27" s="94"/>
      <c r="FF27" s="94"/>
      <c r="FG27" s="94"/>
      <c r="FH27" s="94"/>
      <c r="FI27" s="94"/>
      <c r="FJ27" s="94"/>
      <c r="FK27" s="94"/>
      <c r="FL27" s="94"/>
      <c r="FM27" s="94"/>
      <c r="FN27" s="94"/>
      <c r="FO27" s="94"/>
      <c r="FP27" s="94"/>
      <c r="FQ27" s="94"/>
      <c r="FR27" s="94"/>
      <c r="FS27" s="94"/>
      <c r="FT27" s="94"/>
      <c r="FU27" s="94"/>
      <c r="FV27" s="94"/>
      <c r="FW27" s="94"/>
      <c r="FX27" s="94"/>
      <c r="FY27" s="94"/>
      <c r="FZ27" s="94"/>
      <c r="GA27" s="94"/>
      <c r="GB27" s="94"/>
      <c r="GC27" s="94"/>
      <c r="GD27" s="94"/>
      <c r="GE27" s="94"/>
      <c r="GF27" s="94"/>
      <c r="GG27" s="94"/>
      <c r="GH27" s="94"/>
      <c r="GI27" s="94"/>
      <c r="GJ27" s="94"/>
      <c r="GK27" s="94"/>
      <c r="GL27" s="94"/>
      <c r="GM27" s="94"/>
      <c r="GN27" s="94"/>
      <c r="GO27" s="94"/>
      <c r="GP27" s="94"/>
      <c r="GQ27" s="94"/>
      <c r="GR27" s="94"/>
      <c r="GS27" s="94"/>
      <c r="GT27" s="94"/>
      <c r="GU27" s="94"/>
      <c r="GV27" s="94"/>
      <c r="GW27" s="94"/>
      <c r="GX27" s="94"/>
      <c r="GY27" s="94"/>
      <c r="GZ27" s="94"/>
      <c r="HA27" s="94"/>
      <c r="HB27" s="94"/>
      <c r="HC27" s="94"/>
      <c r="HD27" s="94"/>
      <c r="HE27" s="94"/>
      <c r="HF27" s="94"/>
      <c r="HG27" s="94"/>
      <c r="HH27" s="94"/>
      <c r="HI27" s="94"/>
      <c r="HJ27" s="94"/>
      <c r="HK27" s="94"/>
      <c r="HL27" s="94"/>
      <c r="HM27" s="94"/>
      <c r="HN27" s="94"/>
      <c r="HO27" s="94"/>
      <c r="HP27" s="94"/>
      <c r="HQ27" s="94"/>
      <c r="HR27" s="94"/>
      <c r="HS27" s="94"/>
      <c r="HT27" s="94"/>
      <c r="HU27" s="94"/>
      <c r="HV27" s="94"/>
      <c r="HW27" s="94"/>
      <c r="HX27" s="94"/>
      <c r="HY27" s="94"/>
      <c r="HZ27" s="94"/>
      <c r="IA27" s="94"/>
      <c r="IB27" s="94"/>
      <c r="IC27" s="94"/>
      <c r="ID27" s="94"/>
      <c r="IE27" s="94"/>
      <c r="IF27" s="94"/>
      <c r="IG27" s="94"/>
      <c r="IH27" s="94"/>
      <c r="II27" s="94"/>
      <c r="IJ27" s="94"/>
      <c r="IK27" s="94"/>
      <c r="IL27" s="94"/>
      <c r="IM27" s="94"/>
      <c r="IN27" s="94"/>
      <c r="IO27" s="94"/>
      <c r="IP27" s="94"/>
      <c r="IQ27" s="94"/>
      <c r="IR27" s="94"/>
      <c r="IS27" s="94"/>
      <c r="IT27" s="94"/>
      <c r="IU27" s="94"/>
    </row>
    <row r="28" spans="1:255" s="95" customFormat="1" ht="12" customHeight="1" x14ac:dyDescent="0.25">
      <c r="A28" s="89"/>
      <c r="B28" s="90" t="s">
        <v>86</v>
      </c>
      <c r="C28" s="91" t="s">
        <v>20</v>
      </c>
      <c r="D28" s="91">
        <v>12</v>
      </c>
      <c r="E28" s="91" t="s">
        <v>131</v>
      </c>
      <c r="F28" s="92">
        <v>30000</v>
      </c>
      <c r="G28" s="93">
        <f t="shared" si="0"/>
        <v>360000</v>
      </c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  <c r="CO28" s="94"/>
      <c r="CP28" s="94"/>
      <c r="CQ28" s="94"/>
      <c r="CR28" s="94"/>
      <c r="CS28" s="94"/>
      <c r="CT28" s="94"/>
      <c r="CU28" s="94"/>
      <c r="CV28" s="94"/>
      <c r="CW28" s="94"/>
      <c r="CX28" s="94"/>
      <c r="CY28" s="94"/>
      <c r="CZ28" s="94"/>
      <c r="DA28" s="94"/>
      <c r="DB28" s="94"/>
      <c r="DC28" s="94"/>
      <c r="DD28" s="94"/>
      <c r="DE28" s="94"/>
      <c r="DF28" s="94"/>
      <c r="DG28" s="94"/>
      <c r="DH28" s="94"/>
      <c r="DI28" s="94"/>
      <c r="DJ28" s="94"/>
      <c r="DK28" s="94"/>
      <c r="DL28" s="94"/>
      <c r="DM28" s="94"/>
      <c r="DN28" s="94"/>
      <c r="DO28" s="94"/>
      <c r="DP28" s="94"/>
      <c r="DQ28" s="94"/>
      <c r="DR28" s="94"/>
      <c r="DS28" s="94"/>
      <c r="DT28" s="94"/>
      <c r="DU28" s="94"/>
      <c r="DV28" s="94"/>
      <c r="DW28" s="94"/>
      <c r="DX28" s="94"/>
      <c r="DY28" s="94"/>
      <c r="DZ28" s="94"/>
      <c r="EA28" s="94"/>
      <c r="EB28" s="94"/>
      <c r="EC28" s="94"/>
      <c r="ED28" s="94"/>
      <c r="EE28" s="94"/>
      <c r="EF28" s="94"/>
      <c r="EG28" s="94"/>
      <c r="EH28" s="94"/>
      <c r="EI28" s="94"/>
      <c r="EJ28" s="94"/>
      <c r="EK28" s="94"/>
      <c r="EL28" s="94"/>
      <c r="EM28" s="94"/>
      <c r="EN28" s="94"/>
      <c r="EO28" s="94"/>
      <c r="EP28" s="94"/>
      <c r="EQ28" s="94"/>
      <c r="ER28" s="94"/>
      <c r="ES28" s="94"/>
      <c r="ET28" s="94"/>
      <c r="EU28" s="94"/>
      <c r="EV28" s="94"/>
      <c r="EW28" s="94"/>
      <c r="EX28" s="94"/>
      <c r="EY28" s="94"/>
      <c r="EZ28" s="94"/>
      <c r="FA28" s="94"/>
      <c r="FB28" s="94"/>
      <c r="FC28" s="94"/>
      <c r="FD28" s="94"/>
      <c r="FE28" s="94"/>
      <c r="FF28" s="94"/>
      <c r="FG28" s="94"/>
      <c r="FH28" s="94"/>
      <c r="FI28" s="94"/>
      <c r="FJ28" s="94"/>
      <c r="FK28" s="94"/>
      <c r="FL28" s="94"/>
      <c r="FM28" s="94"/>
      <c r="FN28" s="94"/>
      <c r="FO28" s="94"/>
      <c r="FP28" s="94"/>
      <c r="FQ28" s="94"/>
      <c r="FR28" s="94"/>
      <c r="FS28" s="94"/>
      <c r="FT28" s="94"/>
      <c r="FU28" s="94"/>
      <c r="FV28" s="94"/>
      <c r="FW28" s="94"/>
      <c r="FX28" s="94"/>
      <c r="FY28" s="94"/>
      <c r="FZ28" s="94"/>
      <c r="GA28" s="94"/>
      <c r="GB28" s="94"/>
      <c r="GC28" s="94"/>
      <c r="GD28" s="94"/>
      <c r="GE28" s="94"/>
      <c r="GF28" s="94"/>
      <c r="GG28" s="94"/>
      <c r="GH28" s="94"/>
      <c r="GI28" s="94"/>
      <c r="GJ28" s="94"/>
      <c r="GK28" s="94"/>
      <c r="GL28" s="94"/>
      <c r="GM28" s="94"/>
      <c r="GN28" s="94"/>
      <c r="GO28" s="94"/>
      <c r="GP28" s="94"/>
      <c r="GQ28" s="94"/>
      <c r="GR28" s="94"/>
      <c r="GS28" s="94"/>
      <c r="GT28" s="94"/>
      <c r="GU28" s="94"/>
      <c r="GV28" s="94"/>
      <c r="GW28" s="94"/>
      <c r="GX28" s="94"/>
      <c r="GY28" s="94"/>
      <c r="GZ28" s="94"/>
      <c r="HA28" s="94"/>
      <c r="HB28" s="94"/>
      <c r="HC28" s="94"/>
      <c r="HD28" s="94"/>
      <c r="HE28" s="94"/>
      <c r="HF28" s="94"/>
      <c r="HG28" s="94"/>
      <c r="HH28" s="94"/>
      <c r="HI28" s="94"/>
      <c r="HJ28" s="94"/>
      <c r="HK28" s="94"/>
      <c r="HL28" s="94"/>
      <c r="HM28" s="94"/>
      <c r="HN28" s="94"/>
      <c r="HO28" s="94"/>
      <c r="HP28" s="94"/>
      <c r="HQ28" s="94"/>
      <c r="HR28" s="94"/>
      <c r="HS28" s="94"/>
      <c r="HT28" s="94"/>
      <c r="HU28" s="94"/>
      <c r="HV28" s="94"/>
      <c r="HW28" s="94"/>
      <c r="HX28" s="94"/>
      <c r="HY28" s="94"/>
      <c r="HZ28" s="94"/>
      <c r="IA28" s="94"/>
      <c r="IB28" s="94"/>
      <c r="IC28" s="94"/>
      <c r="ID28" s="94"/>
      <c r="IE28" s="94"/>
      <c r="IF28" s="94"/>
      <c r="IG28" s="94"/>
      <c r="IH28" s="94"/>
      <c r="II28" s="94"/>
      <c r="IJ28" s="94"/>
      <c r="IK28" s="94"/>
      <c r="IL28" s="94"/>
      <c r="IM28" s="94"/>
      <c r="IN28" s="94"/>
      <c r="IO28" s="94"/>
      <c r="IP28" s="94"/>
      <c r="IQ28" s="94"/>
      <c r="IR28" s="94"/>
      <c r="IS28" s="94"/>
      <c r="IT28" s="94"/>
      <c r="IU28" s="94"/>
    </row>
    <row r="29" spans="1:255" s="95" customFormat="1" ht="12" customHeight="1" x14ac:dyDescent="0.25">
      <c r="A29" s="89"/>
      <c r="B29" s="90" t="s">
        <v>87</v>
      </c>
      <c r="C29" s="91" t="s">
        <v>20</v>
      </c>
      <c r="D29" s="91">
        <v>35</v>
      </c>
      <c r="E29" s="91" t="s">
        <v>95</v>
      </c>
      <c r="F29" s="92">
        <v>30000</v>
      </c>
      <c r="G29" s="93">
        <f t="shared" si="0"/>
        <v>1050000</v>
      </c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94"/>
      <c r="BR29" s="94"/>
      <c r="BS29" s="94"/>
      <c r="BT29" s="94"/>
      <c r="BU29" s="94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4"/>
      <c r="CJ29" s="94"/>
      <c r="CK29" s="94"/>
      <c r="CL29" s="94"/>
      <c r="CM29" s="94"/>
      <c r="CN29" s="94"/>
      <c r="CO29" s="94"/>
      <c r="CP29" s="94"/>
      <c r="CQ29" s="94"/>
      <c r="CR29" s="94"/>
      <c r="CS29" s="94"/>
      <c r="CT29" s="94"/>
      <c r="CU29" s="94"/>
      <c r="CV29" s="94"/>
      <c r="CW29" s="94"/>
      <c r="CX29" s="94"/>
      <c r="CY29" s="94"/>
      <c r="CZ29" s="94"/>
      <c r="DA29" s="94"/>
      <c r="DB29" s="94"/>
      <c r="DC29" s="94"/>
      <c r="DD29" s="94"/>
      <c r="DE29" s="94"/>
      <c r="DF29" s="94"/>
      <c r="DG29" s="94"/>
      <c r="DH29" s="94"/>
      <c r="DI29" s="94"/>
      <c r="DJ29" s="94"/>
      <c r="DK29" s="94"/>
      <c r="DL29" s="94"/>
      <c r="DM29" s="94"/>
      <c r="DN29" s="94"/>
      <c r="DO29" s="94"/>
      <c r="DP29" s="94"/>
      <c r="DQ29" s="94"/>
      <c r="DR29" s="94"/>
      <c r="DS29" s="94"/>
      <c r="DT29" s="94"/>
      <c r="DU29" s="94"/>
      <c r="DV29" s="94"/>
      <c r="DW29" s="94"/>
      <c r="DX29" s="94"/>
      <c r="DY29" s="94"/>
      <c r="DZ29" s="94"/>
      <c r="EA29" s="94"/>
      <c r="EB29" s="94"/>
      <c r="EC29" s="94"/>
      <c r="ED29" s="94"/>
      <c r="EE29" s="94"/>
      <c r="EF29" s="94"/>
      <c r="EG29" s="94"/>
      <c r="EH29" s="94"/>
      <c r="EI29" s="94"/>
      <c r="EJ29" s="94"/>
      <c r="EK29" s="94"/>
      <c r="EL29" s="94"/>
      <c r="EM29" s="94"/>
      <c r="EN29" s="94"/>
      <c r="EO29" s="94"/>
      <c r="EP29" s="94"/>
      <c r="EQ29" s="94"/>
      <c r="ER29" s="94"/>
      <c r="ES29" s="94"/>
      <c r="ET29" s="94"/>
      <c r="EU29" s="94"/>
      <c r="EV29" s="94"/>
      <c r="EW29" s="94"/>
      <c r="EX29" s="94"/>
      <c r="EY29" s="94"/>
      <c r="EZ29" s="94"/>
      <c r="FA29" s="94"/>
      <c r="FB29" s="94"/>
      <c r="FC29" s="94"/>
      <c r="FD29" s="94"/>
      <c r="FE29" s="94"/>
      <c r="FF29" s="94"/>
      <c r="FG29" s="94"/>
      <c r="FH29" s="94"/>
      <c r="FI29" s="94"/>
      <c r="FJ29" s="94"/>
      <c r="FK29" s="94"/>
      <c r="FL29" s="94"/>
      <c r="FM29" s="94"/>
      <c r="FN29" s="94"/>
      <c r="FO29" s="94"/>
      <c r="FP29" s="94"/>
      <c r="FQ29" s="94"/>
      <c r="FR29" s="94"/>
      <c r="FS29" s="94"/>
      <c r="FT29" s="94"/>
      <c r="FU29" s="94"/>
      <c r="FV29" s="94"/>
      <c r="FW29" s="94"/>
      <c r="FX29" s="94"/>
      <c r="FY29" s="94"/>
      <c r="FZ29" s="94"/>
      <c r="GA29" s="94"/>
      <c r="GB29" s="94"/>
      <c r="GC29" s="94"/>
      <c r="GD29" s="94"/>
      <c r="GE29" s="94"/>
      <c r="GF29" s="94"/>
      <c r="GG29" s="94"/>
      <c r="GH29" s="94"/>
      <c r="GI29" s="94"/>
      <c r="GJ29" s="94"/>
      <c r="GK29" s="94"/>
      <c r="GL29" s="94"/>
      <c r="GM29" s="94"/>
      <c r="GN29" s="94"/>
      <c r="GO29" s="94"/>
      <c r="GP29" s="94"/>
      <c r="GQ29" s="94"/>
      <c r="GR29" s="94"/>
      <c r="GS29" s="94"/>
      <c r="GT29" s="94"/>
      <c r="GU29" s="94"/>
      <c r="GV29" s="94"/>
      <c r="GW29" s="94"/>
      <c r="GX29" s="94"/>
      <c r="GY29" s="94"/>
      <c r="GZ29" s="94"/>
      <c r="HA29" s="94"/>
      <c r="HB29" s="94"/>
      <c r="HC29" s="94"/>
      <c r="HD29" s="94"/>
      <c r="HE29" s="94"/>
      <c r="HF29" s="94"/>
      <c r="HG29" s="94"/>
      <c r="HH29" s="94"/>
      <c r="HI29" s="94"/>
      <c r="HJ29" s="94"/>
      <c r="HK29" s="94"/>
      <c r="HL29" s="94"/>
      <c r="HM29" s="94"/>
      <c r="HN29" s="94"/>
      <c r="HO29" s="94"/>
      <c r="HP29" s="94"/>
      <c r="HQ29" s="94"/>
      <c r="HR29" s="94"/>
      <c r="HS29" s="94"/>
      <c r="HT29" s="94"/>
      <c r="HU29" s="94"/>
      <c r="HV29" s="94"/>
      <c r="HW29" s="94"/>
      <c r="HX29" s="94"/>
      <c r="HY29" s="94"/>
      <c r="HZ29" s="94"/>
      <c r="IA29" s="94"/>
      <c r="IB29" s="94"/>
      <c r="IC29" s="94"/>
      <c r="ID29" s="94"/>
      <c r="IE29" s="94"/>
      <c r="IF29" s="94"/>
      <c r="IG29" s="94"/>
      <c r="IH29" s="94"/>
      <c r="II29" s="94"/>
      <c r="IJ29" s="94"/>
      <c r="IK29" s="94"/>
      <c r="IL29" s="94"/>
      <c r="IM29" s="94"/>
      <c r="IN29" s="94"/>
      <c r="IO29" s="94"/>
      <c r="IP29" s="94"/>
      <c r="IQ29" s="94"/>
      <c r="IR29" s="94"/>
      <c r="IS29" s="94"/>
      <c r="IT29" s="94"/>
      <c r="IU29" s="94"/>
    </row>
    <row r="30" spans="1:255" s="95" customFormat="1" ht="12" customHeight="1" x14ac:dyDescent="0.25">
      <c r="A30" s="89"/>
      <c r="B30" s="90" t="s">
        <v>133</v>
      </c>
      <c r="C30" s="91" t="s">
        <v>20</v>
      </c>
      <c r="D30" s="91">
        <v>8</v>
      </c>
      <c r="E30" s="91" t="s">
        <v>95</v>
      </c>
      <c r="F30" s="92">
        <v>30000</v>
      </c>
      <c r="G30" s="93">
        <f t="shared" si="0"/>
        <v>240000</v>
      </c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4"/>
      <c r="BP30" s="94"/>
      <c r="BQ30" s="94"/>
      <c r="BR30" s="94"/>
      <c r="BS30" s="94"/>
      <c r="BT30" s="94"/>
      <c r="BU30" s="94"/>
      <c r="BV30" s="94"/>
      <c r="BW30" s="94"/>
      <c r="BX30" s="94"/>
      <c r="BY30" s="94"/>
      <c r="BZ30" s="94"/>
      <c r="CA30" s="94"/>
      <c r="CB30" s="94"/>
      <c r="CC30" s="94"/>
      <c r="CD30" s="94"/>
      <c r="CE30" s="94"/>
      <c r="CF30" s="94"/>
      <c r="CG30" s="94"/>
      <c r="CH30" s="94"/>
      <c r="CI30" s="94"/>
      <c r="CJ30" s="94"/>
      <c r="CK30" s="94"/>
      <c r="CL30" s="94"/>
      <c r="CM30" s="94"/>
      <c r="CN30" s="94"/>
      <c r="CO30" s="94"/>
      <c r="CP30" s="94"/>
      <c r="CQ30" s="94"/>
      <c r="CR30" s="94"/>
      <c r="CS30" s="94"/>
      <c r="CT30" s="94"/>
      <c r="CU30" s="94"/>
      <c r="CV30" s="94"/>
      <c r="CW30" s="94"/>
      <c r="CX30" s="94"/>
      <c r="CY30" s="94"/>
      <c r="CZ30" s="94"/>
      <c r="DA30" s="94"/>
      <c r="DB30" s="94"/>
      <c r="DC30" s="94"/>
      <c r="DD30" s="94"/>
      <c r="DE30" s="94"/>
      <c r="DF30" s="94"/>
      <c r="DG30" s="94"/>
      <c r="DH30" s="94"/>
      <c r="DI30" s="94"/>
      <c r="DJ30" s="94"/>
      <c r="DK30" s="94"/>
      <c r="DL30" s="94"/>
      <c r="DM30" s="94"/>
      <c r="DN30" s="94"/>
      <c r="DO30" s="94"/>
      <c r="DP30" s="94"/>
      <c r="DQ30" s="94"/>
      <c r="DR30" s="94"/>
      <c r="DS30" s="94"/>
      <c r="DT30" s="94"/>
      <c r="DU30" s="94"/>
      <c r="DV30" s="94"/>
      <c r="DW30" s="94"/>
      <c r="DX30" s="94"/>
      <c r="DY30" s="94"/>
      <c r="DZ30" s="94"/>
      <c r="EA30" s="94"/>
      <c r="EB30" s="94"/>
      <c r="EC30" s="94"/>
      <c r="ED30" s="94"/>
      <c r="EE30" s="94"/>
      <c r="EF30" s="94"/>
      <c r="EG30" s="94"/>
      <c r="EH30" s="94"/>
      <c r="EI30" s="94"/>
      <c r="EJ30" s="94"/>
      <c r="EK30" s="94"/>
      <c r="EL30" s="94"/>
      <c r="EM30" s="94"/>
      <c r="EN30" s="94"/>
      <c r="EO30" s="94"/>
      <c r="EP30" s="94"/>
      <c r="EQ30" s="94"/>
      <c r="ER30" s="94"/>
      <c r="ES30" s="94"/>
      <c r="ET30" s="94"/>
      <c r="EU30" s="94"/>
      <c r="EV30" s="94"/>
      <c r="EW30" s="94"/>
      <c r="EX30" s="94"/>
      <c r="EY30" s="94"/>
      <c r="EZ30" s="94"/>
      <c r="FA30" s="94"/>
      <c r="FB30" s="94"/>
      <c r="FC30" s="94"/>
      <c r="FD30" s="94"/>
      <c r="FE30" s="94"/>
      <c r="FF30" s="94"/>
      <c r="FG30" s="94"/>
      <c r="FH30" s="94"/>
      <c r="FI30" s="94"/>
      <c r="FJ30" s="94"/>
      <c r="FK30" s="94"/>
      <c r="FL30" s="94"/>
      <c r="FM30" s="94"/>
      <c r="FN30" s="94"/>
      <c r="FO30" s="94"/>
      <c r="FP30" s="94"/>
      <c r="FQ30" s="94"/>
      <c r="FR30" s="94"/>
      <c r="FS30" s="94"/>
      <c r="FT30" s="94"/>
      <c r="FU30" s="94"/>
      <c r="FV30" s="94"/>
      <c r="FW30" s="94"/>
      <c r="FX30" s="94"/>
      <c r="FY30" s="94"/>
      <c r="FZ30" s="94"/>
      <c r="GA30" s="94"/>
      <c r="GB30" s="94"/>
      <c r="GC30" s="94"/>
      <c r="GD30" s="94"/>
      <c r="GE30" s="94"/>
      <c r="GF30" s="94"/>
      <c r="GG30" s="94"/>
      <c r="GH30" s="94"/>
      <c r="GI30" s="94"/>
      <c r="GJ30" s="94"/>
      <c r="GK30" s="94"/>
      <c r="GL30" s="94"/>
      <c r="GM30" s="94"/>
      <c r="GN30" s="94"/>
      <c r="GO30" s="94"/>
      <c r="GP30" s="94"/>
      <c r="GQ30" s="94"/>
      <c r="GR30" s="94"/>
      <c r="GS30" s="94"/>
      <c r="GT30" s="94"/>
      <c r="GU30" s="94"/>
      <c r="GV30" s="94"/>
      <c r="GW30" s="94"/>
      <c r="GX30" s="94"/>
      <c r="GY30" s="94"/>
      <c r="GZ30" s="94"/>
      <c r="HA30" s="94"/>
      <c r="HB30" s="94"/>
      <c r="HC30" s="94"/>
      <c r="HD30" s="94"/>
      <c r="HE30" s="94"/>
      <c r="HF30" s="94"/>
      <c r="HG30" s="94"/>
      <c r="HH30" s="94"/>
      <c r="HI30" s="94"/>
      <c r="HJ30" s="94"/>
      <c r="HK30" s="94"/>
      <c r="HL30" s="94"/>
      <c r="HM30" s="94"/>
      <c r="HN30" s="94"/>
      <c r="HO30" s="94"/>
      <c r="HP30" s="94"/>
      <c r="HQ30" s="94"/>
      <c r="HR30" s="94"/>
      <c r="HS30" s="94"/>
      <c r="HT30" s="94"/>
      <c r="HU30" s="94"/>
      <c r="HV30" s="94"/>
      <c r="HW30" s="94"/>
      <c r="HX30" s="94"/>
      <c r="HY30" s="94"/>
      <c r="HZ30" s="94"/>
      <c r="IA30" s="94"/>
      <c r="IB30" s="94"/>
      <c r="IC30" s="94"/>
      <c r="ID30" s="94"/>
      <c r="IE30" s="94"/>
      <c r="IF30" s="94"/>
      <c r="IG30" s="94"/>
      <c r="IH30" s="94"/>
      <c r="II30" s="94"/>
      <c r="IJ30" s="94"/>
      <c r="IK30" s="94"/>
      <c r="IL30" s="94"/>
      <c r="IM30" s="94"/>
      <c r="IN30" s="94"/>
      <c r="IO30" s="94"/>
      <c r="IP30" s="94"/>
      <c r="IQ30" s="94"/>
      <c r="IR30" s="94"/>
      <c r="IS30" s="94"/>
      <c r="IT30" s="94"/>
      <c r="IU30" s="94"/>
    </row>
    <row r="31" spans="1:255" s="95" customFormat="1" ht="12" customHeight="1" x14ac:dyDescent="0.25">
      <c r="A31" s="89"/>
      <c r="B31" s="90" t="s">
        <v>132</v>
      </c>
      <c r="C31" s="91" t="s">
        <v>20</v>
      </c>
      <c r="D31" s="91">
        <v>40</v>
      </c>
      <c r="E31" s="91" t="s">
        <v>95</v>
      </c>
      <c r="F31" s="92">
        <v>30000</v>
      </c>
      <c r="G31" s="93">
        <f t="shared" si="0"/>
        <v>1200000</v>
      </c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94"/>
      <c r="BS31" s="94"/>
      <c r="BT31" s="94"/>
      <c r="BU31" s="94"/>
      <c r="BV31" s="94"/>
      <c r="BW31" s="94"/>
      <c r="BX31" s="94"/>
      <c r="BY31" s="94"/>
      <c r="BZ31" s="94"/>
      <c r="CA31" s="94"/>
      <c r="CB31" s="94"/>
      <c r="CC31" s="94"/>
      <c r="CD31" s="94"/>
      <c r="CE31" s="94"/>
      <c r="CF31" s="94"/>
      <c r="CG31" s="94"/>
      <c r="CH31" s="94"/>
      <c r="CI31" s="94"/>
      <c r="CJ31" s="94"/>
      <c r="CK31" s="94"/>
      <c r="CL31" s="94"/>
      <c r="CM31" s="94"/>
      <c r="CN31" s="94"/>
      <c r="CO31" s="94"/>
      <c r="CP31" s="94"/>
      <c r="CQ31" s="94"/>
      <c r="CR31" s="94"/>
      <c r="CS31" s="94"/>
      <c r="CT31" s="94"/>
      <c r="CU31" s="94"/>
      <c r="CV31" s="94"/>
      <c r="CW31" s="94"/>
      <c r="CX31" s="94"/>
      <c r="CY31" s="94"/>
      <c r="CZ31" s="94"/>
      <c r="DA31" s="94"/>
      <c r="DB31" s="94"/>
      <c r="DC31" s="94"/>
      <c r="DD31" s="94"/>
      <c r="DE31" s="94"/>
      <c r="DF31" s="94"/>
      <c r="DG31" s="94"/>
      <c r="DH31" s="94"/>
      <c r="DI31" s="94"/>
      <c r="DJ31" s="94"/>
      <c r="DK31" s="94"/>
      <c r="DL31" s="94"/>
      <c r="DM31" s="94"/>
      <c r="DN31" s="94"/>
      <c r="DO31" s="94"/>
      <c r="DP31" s="94"/>
      <c r="DQ31" s="94"/>
      <c r="DR31" s="94"/>
      <c r="DS31" s="94"/>
      <c r="DT31" s="94"/>
      <c r="DU31" s="94"/>
      <c r="DV31" s="94"/>
      <c r="DW31" s="94"/>
      <c r="DX31" s="94"/>
      <c r="DY31" s="94"/>
      <c r="DZ31" s="94"/>
      <c r="EA31" s="94"/>
      <c r="EB31" s="94"/>
      <c r="EC31" s="94"/>
      <c r="ED31" s="94"/>
      <c r="EE31" s="94"/>
      <c r="EF31" s="94"/>
      <c r="EG31" s="94"/>
      <c r="EH31" s="94"/>
      <c r="EI31" s="94"/>
      <c r="EJ31" s="94"/>
      <c r="EK31" s="94"/>
      <c r="EL31" s="94"/>
      <c r="EM31" s="94"/>
      <c r="EN31" s="94"/>
      <c r="EO31" s="94"/>
      <c r="EP31" s="94"/>
      <c r="EQ31" s="94"/>
      <c r="ER31" s="94"/>
      <c r="ES31" s="94"/>
      <c r="ET31" s="94"/>
      <c r="EU31" s="94"/>
      <c r="EV31" s="94"/>
      <c r="EW31" s="94"/>
      <c r="EX31" s="94"/>
      <c r="EY31" s="94"/>
      <c r="EZ31" s="94"/>
      <c r="FA31" s="94"/>
      <c r="FB31" s="94"/>
      <c r="FC31" s="94"/>
      <c r="FD31" s="94"/>
      <c r="FE31" s="94"/>
      <c r="FF31" s="94"/>
      <c r="FG31" s="94"/>
      <c r="FH31" s="94"/>
      <c r="FI31" s="94"/>
      <c r="FJ31" s="94"/>
      <c r="FK31" s="94"/>
      <c r="FL31" s="94"/>
      <c r="FM31" s="94"/>
      <c r="FN31" s="94"/>
      <c r="FO31" s="94"/>
      <c r="FP31" s="94"/>
      <c r="FQ31" s="94"/>
      <c r="FR31" s="94"/>
      <c r="FS31" s="94"/>
      <c r="FT31" s="94"/>
      <c r="FU31" s="94"/>
      <c r="FV31" s="94"/>
      <c r="FW31" s="94"/>
      <c r="FX31" s="94"/>
      <c r="FY31" s="94"/>
      <c r="FZ31" s="94"/>
      <c r="GA31" s="94"/>
      <c r="GB31" s="94"/>
      <c r="GC31" s="94"/>
      <c r="GD31" s="94"/>
      <c r="GE31" s="94"/>
      <c r="GF31" s="94"/>
      <c r="GG31" s="94"/>
      <c r="GH31" s="94"/>
      <c r="GI31" s="94"/>
      <c r="GJ31" s="94"/>
      <c r="GK31" s="94"/>
      <c r="GL31" s="94"/>
      <c r="GM31" s="94"/>
      <c r="GN31" s="94"/>
      <c r="GO31" s="94"/>
      <c r="GP31" s="94"/>
      <c r="GQ31" s="94"/>
      <c r="GR31" s="94"/>
      <c r="GS31" s="94"/>
      <c r="GT31" s="94"/>
      <c r="GU31" s="94"/>
      <c r="GV31" s="94"/>
      <c r="GW31" s="94"/>
      <c r="GX31" s="94"/>
      <c r="GY31" s="94"/>
      <c r="GZ31" s="94"/>
      <c r="HA31" s="94"/>
      <c r="HB31" s="94"/>
      <c r="HC31" s="94"/>
      <c r="HD31" s="94"/>
      <c r="HE31" s="94"/>
      <c r="HF31" s="94"/>
      <c r="HG31" s="94"/>
      <c r="HH31" s="94"/>
      <c r="HI31" s="94"/>
      <c r="HJ31" s="94"/>
      <c r="HK31" s="94"/>
      <c r="HL31" s="94"/>
      <c r="HM31" s="94"/>
      <c r="HN31" s="94"/>
      <c r="HO31" s="94"/>
      <c r="HP31" s="94"/>
      <c r="HQ31" s="94"/>
      <c r="HR31" s="94"/>
      <c r="HS31" s="94"/>
      <c r="HT31" s="94"/>
      <c r="HU31" s="94"/>
      <c r="HV31" s="94"/>
      <c r="HW31" s="94"/>
      <c r="HX31" s="94"/>
      <c r="HY31" s="94"/>
      <c r="HZ31" s="94"/>
      <c r="IA31" s="94"/>
      <c r="IB31" s="94"/>
      <c r="IC31" s="94"/>
      <c r="ID31" s="94"/>
      <c r="IE31" s="94"/>
      <c r="IF31" s="94"/>
      <c r="IG31" s="94"/>
      <c r="IH31" s="94"/>
      <c r="II31" s="94"/>
      <c r="IJ31" s="94"/>
      <c r="IK31" s="94"/>
      <c r="IL31" s="94"/>
      <c r="IM31" s="94"/>
      <c r="IN31" s="94"/>
      <c r="IO31" s="94"/>
      <c r="IP31" s="94"/>
      <c r="IQ31" s="94"/>
      <c r="IR31" s="94"/>
      <c r="IS31" s="94"/>
      <c r="IT31" s="94"/>
      <c r="IU31" s="94"/>
    </row>
    <row r="32" spans="1:255" ht="11.25" customHeight="1" x14ac:dyDescent="0.25">
      <c r="B32" s="96" t="s">
        <v>21</v>
      </c>
      <c r="C32" s="97"/>
      <c r="D32" s="97"/>
      <c r="E32" s="97"/>
      <c r="F32" s="98"/>
      <c r="G32" s="99">
        <f>SUM(G21:G31)</f>
        <v>4280000</v>
      </c>
      <c r="IU32" s="1"/>
    </row>
    <row r="33" spans="1:255" ht="15.75" customHeight="1" x14ac:dyDescent="0.25">
      <c r="A33" s="5"/>
      <c r="B33" s="100"/>
      <c r="C33" s="15"/>
      <c r="D33" s="15"/>
      <c r="E33" s="15"/>
      <c r="F33" s="16"/>
      <c r="G33" s="16"/>
      <c r="K33" s="59"/>
      <c r="IU33" s="1"/>
    </row>
    <row r="34" spans="1:255" ht="12" customHeight="1" x14ac:dyDescent="0.25">
      <c r="A34" s="5"/>
      <c r="B34" s="82" t="s">
        <v>22</v>
      </c>
      <c r="C34" s="83"/>
      <c r="D34" s="84"/>
      <c r="E34" s="84"/>
      <c r="F34" s="85"/>
      <c r="G34" s="86"/>
      <c r="IU34" s="1"/>
    </row>
    <row r="35" spans="1:255" ht="24" customHeight="1" x14ac:dyDescent="0.25">
      <c r="A35" s="5"/>
      <c r="B35" s="87" t="s">
        <v>14</v>
      </c>
      <c r="C35" s="88" t="s">
        <v>15</v>
      </c>
      <c r="D35" s="88" t="s">
        <v>16</v>
      </c>
      <c r="E35" s="87" t="s">
        <v>59</v>
      </c>
      <c r="F35" s="88" t="s">
        <v>18</v>
      </c>
      <c r="G35" s="87" t="s">
        <v>19</v>
      </c>
      <c r="IU35" s="1"/>
    </row>
    <row r="36" spans="1:255" s="77" customFormat="1" ht="12" customHeight="1" x14ac:dyDescent="0.25">
      <c r="A36" s="71"/>
      <c r="B36" s="101"/>
      <c r="C36" s="102" t="s">
        <v>59</v>
      </c>
      <c r="D36" s="102" t="s">
        <v>59</v>
      </c>
      <c r="E36" s="102" t="s">
        <v>59</v>
      </c>
      <c r="F36" s="103" t="s">
        <v>59</v>
      </c>
      <c r="G36" s="104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76"/>
      <c r="FG36" s="76"/>
      <c r="FH36" s="7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6"/>
      <c r="GH36" s="76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76"/>
      <c r="GW36" s="76"/>
      <c r="GX36" s="76"/>
      <c r="GY36" s="76"/>
      <c r="GZ36" s="76"/>
      <c r="HA36" s="76"/>
      <c r="HB36" s="76"/>
      <c r="HC36" s="76"/>
      <c r="HD36" s="76"/>
      <c r="HE36" s="76"/>
      <c r="HF36" s="76"/>
      <c r="HG36" s="76"/>
      <c r="HH36" s="76"/>
      <c r="HI36" s="76"/>
      <c r="HJ36" s="76"/>
      <c r="HK36" s="76"/>
      <c r="HL36" s="76"/>
      <c r="HM36" s="76"/>
      <c r="HN36" s="76"/>
      <c r="HO36" s="76"/>
      <c r="HP36" s="76"/>
      <c r="HQ36" s="76"/>
      <c r="HR36" s="76"/>
      <c r="HS36" s="76"/>
      <c r="HT36" s="76"/>
      <c r="HU36" s="76"/>
      <c r="HV36" s="76"/>
      <c r="HW36" s="76"/>
      <c r="HX36" s="76"/>
      <c r="HY36" s="76"/>
      <c r="HZ36" s="76"/>
      <c r="IA36" s="76"/>
      <c r="IB36" s="76"/>
      <c r="IC36" s="76"/>
      <c r="ID36" s="76"/>
      <c r="IE36" s="76"/>
      <c r="IF36" s="76"/>
      <c r="IG36" s="76"/>
      <c r="IH36" s="76"/>
      <c r="II36" s="76"/>
      <c r="IJ36" s="76"/>
      <c r="IK36" s="76"/>
      <c r="IL36" s="76"/>
      <c r="IM36" s="76"/>
      <c r="IN36" s="76"/>
      <c r="IO36" s="76"/>
      <c r="IP36" s="76"/>
      <c r="IQ36" s="76"/>
      <c r="IR36" s="76"/>
      <c r="IS36" s="76"/>
      <c r="IT36" s="76"/>
      <c r="IU36" s="76"/>
    </row>
    <row r="37" spans="1:255" ht="12" customHeight="1" x14ac:dyDescent="0.25">
      <c r="A37" s="24"/>
      <c r="B37" s="105" t="s">
        <v>23</v>
      </c>
      <c r="C37" s="106"/>
      <c r="D37" s="106"/>
      <c r="E37" s="106"/>
      <c r="F37" s="107"/>
      <c r="G37" s="108">
        <f>+G36</f>
        <v>0</v>
      </c>
      <c r="IU37" s="1"/>
    </row>
    <row r="38" spans="1:255" ht="12" customHeight="1" x14ac:dyDescent="0.25">
      <c r="A38" s="24"/>
      <c r="B38" s="100"/>
      <c r="C38" s="15"/>
      <c r="D38" s="15"/>
      <c r="E38" s="15"/>
      <c r="F38" s="16"/>
      <c r="G38" s="16"/>
      <c r="IU38" s="1"/>
    </row>
    <row r="39" spans="1:255" ht="12" customHeight="1" x14ac:dyDescent="0.25">
      <c r="A39" s="5"/>
      <c r="B39" s="82" t="s">
        <v>24</v>
      </c>
      <c r="C39" s="83"/>
      <c r="D39" s="84"/>
      <c r="E39" s="84"/>
      <c r="F39" s="85"/>
      <c r="G39" s="86"/>
      <c r="IU39" s="1"/>
    </row>
    <row r="40" spans="1:255" ht="24" customHeight="1" x14ac:dyDescent="0.25">
      <c r="A40" s="5"/>
      <c r="B40" s="87" t="s">
        <v>14</v>
      </c>
      <c r="C40" s="88" t="s">
        <v>15</v>
      </c>
      <c r="D40" s="88" t="s">
        <v>16</v>
      </c>
      <c r="E40" s="87" t="s">
        <v>17</v>
      </c>
      <c r="F40" s="88" t="s">
        <v>18</v>
      </c>
      <c r="G40" s="87" t="s">
        <v>19</v>
      </c>
      <c r="IU40" s="1"/>
    </row>
    <row r="41" spans="1:255" s="95" customFormat="1" ht="12" customHeight="1" x14ac:dyDescent="0.25">
      <c r="A41" s="89"/>
      <c r="B41" s="90" t="s">
        <v>62</v>
      </c>
      <c r="C41" s="91" t="s">
        <v>25</v>
      </c>
      <c r="D41" s="91">
        <v>1</v>
      </c>
      <c r="E41" s="91" t="s">
        <v>100</v>
      </c>
      <c r="F41" s="92">
        <v>100000</v>
      </c>
      <c r="G41" s="93">
        <f>D41*F41</f>
        <v>100000</v>
      </c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4"/>
      <c r="BR41" s="94"/>
      <c r="BS41" s="94"/>
      <c r="BT41" s="94"/>
      <c r="BU41" s="94"/>
      <c r="BV41" s="94"/>
      <c r="BW41" s="94"/>
      <c r="BX41" s="94"/>
      <c r="BY41" s="94"/>
      <c r="BZ41" s="94"/>
      <c r="CA41" s="94"/>
      <c r="CB41" s="94"/>
      <c r="CC41" s="94"/>
      <c r="CD41" s="94"/>
      <c r="CE41" s="94"/>
      <c r="CF41" s="94"/>
      <c r="CG41" s="94"/>
      <c r="CH41" s="94"/>
      <c r="CI41" s="94"/>
      <c r="CJ41" s="94"/>
      <c r="CK41" s="94"/>
      <c r="CL41" s="94"/>
      <c r="CM41" s="94"/>
      <c r="CN41" s="94"/>
      <c r="CO41" s="94"/>
      <c r="CP41" s="94"/>
      <c r="CQ41" s="94"/>
      <c r="CR41" s="94"/>
      <c r="CS41" s="94"/>
      <c r="CT41" s="94"/>
      <c r="CU41" s="94"/>
      <c r="CV41" s="94"/>
      <c r="CW41" s="94"/>
      <c r="CX41" s="94"/>
      <c r="CY41" s="94"/>
      <c r="CZ41" s="94"/>
      <c r="DA41" s="94"/>
      <c r="DB41" s="94"/>
      <c r="DC41" s="94"/>
      <c r="DD41" s="94"/>
      <c r="DE41" s="94"/>
      <c r="DF41" s="94"/>
      <c r="DG41" s="94"/>
      <c r="DH41" s="94"/>
      <c r="DI41" s="94"/>
      <c r="DJ41" s="94"/>
      <c r="DK41" s="94"/>
      <c r="DL41" s="94"/>
      <c r="DM41" s="94"/>
      <c r="DN41" s="94"/>
      <c r="DO41" s="94"/>
      <c r="DP41" s="94"/>
      <c r="DQ41" s="94"/>
      <c r="DR41" s="94"/>
      <c r="DS41" s="94"/>
      <c r="DT41" s="94"/>
      <c r="DU41" s="94"/>
      <c r="DV41" s="94"/>
      <c r="DW41" s="94"/>
      <c r="DX41" s="94"/>
      <c r="DY41" s="94"/>
      <c r="DZ41" s="94"/>
      <c r="EA41" s="94"/>
      <c r="EB41" s="94"/>
      <c r="EC41" s="94"/>
      <c r="ED41" s="94"/>
      <c r="EE41" s="94"/>
      <c r="EF41" s="94"/>
      <c r="EG41" s="94"/>
      <c r="EH41" s="94"/>
      <c r="EI41" s="94"/>
      <c r="EJ41" s="94"/>
      <c r="EK41" s="94"/>
      <c r="EL41" s="94"/>
      <c r="EM41" s="94"/>
      <c r="EN41" s="94"/>
      <c r="EO41" s="94"/>
      <c r="EP41" s="94"/>
      <c r="EQ41" s="94"/>
      <c r="ER41" s="94"/>
      <c r="ES41" s="94"/>
      <c r="ET41" s="94"/>
      <c r="EU41" s="94"/>
      <c r="EV41" s="94"/>
      <c r="EW41" s="94"/>
      <c r="EX41" s="94"/>
      <c r="EY41" s="94"/>
      <c r="EZ41" s="94"/>
      <c r="FA41" s="94"/>
      <c r="FB41" s="94"/>
      <c r="FC41" s="94"/>
      <c r="FD41" s="94"/>
      <c r="FE41" s="94"/>
      <c r="FF41" s="94"/>
      <c r="FG41" s="94"/>
      <c r="FH41" s="94"/>
      <c r="FI41" s="94"/>
      <c r="FJ41" s="94"/>
      <c r="FK41" s="94"/>
      <c r="FL41" s="94"/>
      <c r="FM41" s="94"/>
      <c r="FN41" s="94"/>
      <c r="FO41" s="94"/>
      <c r="FP41" s="94"/>
      <c r="FQ41" s="94"/>
      <c r="FR41" s="94"/>
      <c r="FS41" s="94"/>
      <c r="FT41" s="94"/>
      <c r="FU41" s="94"/>
      <c r="FV41" s="94"/>
      <c r="FW41" s="94"/>
      <c r="FX41" s="94"/>
      <c r="FY41" s="94"/>
      <c r="FZ41" s="94"/>
      <c r="GA41" s="94"/>
      <c r="GB41" s="94"/>
      <c r="GC41" s="94"/>
      <c r="GD41" s="94"/>
      <c r="GE41" s="94"/>
      <c r="GF41" s="94"/>
      <c r="GG41" s="94"/>
      <c r="GH41" s="94"/>
      <c r="GI41" s="94"/>
      <c r="GJ41" s="94"/>
      <c r="GK41" s="94"/>
      <c r="GL41" s="94"/>
      <c r="GM41" s="94"/>
      <c r="GN41" s="94"/>
      <c r="GO41" s="94"/>
      <c r="GP41" s="94"/>
      <c r="GQ41" s="94"/>
      <c r="GR41" s="94"/>
      <c r="GS41" s="94"/>
      <c r="GT41" s="94"/>
      <c r="GU41" s="94"/>
      <c r="GV41" s="94"/>
      <c r="GW41" s="94"/>
      <c r="GX41" s="94"/>
      <c r="GY41" s="94"/>
      <c r="GZ41" s="94"/>
      <c r="HA41" s="94"/>
      <c r="HB41" s="94"/>
      <c r="HC41" s="94"/>
      <c r="HD41" s="94"/>
      <c r="HE41" s="94"/>
      <c r="HF41" s="94"/>
      <c r="HG41" s="94"/>
      <c r="HH41" s="94"/>
      <c r="HI41" s="94"/>
      <c r="HJ41" s="94"/>
      <c r="HK41" s="94"/>
      <c r="HL41" s="94"/>
      <c r="HM41" s="94"/>
      <c r="HN41" s="94"/>
      <c r="HO41" s="94"/>
      <c r="HP41" s="94"/>
      <c r="HQ41" s="94"/>
      <c r="HR41" s="94"/>
      <c r="HS41" s="94"/>
      <c r="HT41" s="94"/>
      <c r="HU41" s="94"/>
      <c r="HV41" s="94"/>
      <c r="HW41" s="94"/>
      <c r="HX41" s="94"/>
      <c r="HY41" s="94"/>
      <c r="HZ41" s="94"/>
      <c r="IA41" s="94"/>
      <c r="IB41" s="94"/>
      <c r="IC41" s="94"/>
      <c r="ID41" s="94"/>
      <c r="IE41" s="94"/>
      <c r="IF41" s="94"/>
      <c r="IG41" s="94"/>
      <c r="IH41" s="94"/>
      <c r="II41" s="94"/>
      <c r="IJ41" s="94"/>
      <c r="IK41" s="94"/>
      <c r="IL41" s="94"/>
      <c r="IM41" s="94"/>
      <c r="IN41" s="94"/>
      <c r="IO41" s="94"/>
      <c r="IP41" s="94"/>
      <c r="IQ41" s="94"/>
      <c r="IR41" s="94"/>
      <c r="IS41" s="94"/>
      <c r="IT41" s="94"/>
      <c r="IU41" s="94"/>
    </row>
    <row r="42" spans="1:255" s="95" customFormat="1" ht="12" customHeight="1" x14ac:dyDescent="0.25">
      <c r="A42" s="89"/>
      <c r="B42" s="90" t="s">
        <v>63</v>
      </c>
      <c r="C42" s="91" t="s">
        <v>25</v>
      </c>
      <c r="D42" s="91">
        <v>2</v>
      </c>
      <c r="E42" s="91" t="s">
        <v>100</v>
      </c>
      <c r="F42" s="92">
        <v>45000</v>
      </c>
      <c r="G42" s="93">
        <f t="shared" ref="G42:G48" si="1">D42*F42</f>
        <v>90000</v>
      </c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94"/>
      <c r="BS42" s="94"/>
      <c r="BT42" s="94"/>
      <c r="BU42" s="94"/>
      <c r="BV42" s="94"/>
      <c r="BW42" s="94"/>
      <c r="BX42" s="94"/>
      <c r="BY42" s="94"/>
      <c r="BZ42" s="94"/>
      <c r="CA42" s="94"/>
      <c r="CB42" s="94"/>
      <c r="CC42" s="94"/>
      <c r="CD42" s="94"/>
      <c r="CE42" s="94"/>
      <c r="CF42" s="94"/>
      <c r="CG42" s="94"/>
      <c r="CH42" s="94"/>
      <c r="CI42" s="94"/>
      <c r="CJ42" s="94"/>
      <c r="CK42" s="94"/>
      <c r="CL42" s="94"/>
      <c r="CM42" s="94"/>
      <c r="CN42" s="94"/>
      <c r="CO42" s="94"/>
      <c r="CP42" s="94"/>
      <c r="CQ42" s="94"/>
      <c r="CR42" s="94"/>
      <c r="CS42" s="94"/>
      <c r="CT42" s="94"/>
      <c r="CU42" s="94"/>
      <c r="CV42" s="94"/>
      <c r="CW42" s="94"/>
      <c r="CX42" s="94"/>
      <c r="CY42" s="94"/>
      <c r="CZ42" s="94"/>
      <c r="DA42" s="94"/>
      <c r="DB42" s="94"/>
      <c r="DC42" s="94"/>
      <c r="DD42" s="94"/>
      <c r="DE42" s="94"/>
      <c r="DF42" s="94"/>
      <c r="DG42" s="94"/>
      <c r="DH42" s="94"/>
      <c r="DI42" s="94"/>
      <c r="DJ42" s="94"/>
      <c r="DK42" s="94"/>
      <c r="DL42" s="94"/>
      <c r="DM42" s="94"/>
      <c r="DN42" s="94"/>
      <c r="DO42" s="94"/>
      <c r="DP42" s="94"/>
      <c r="DQ42" s="94"/>
      <c r="DR42" s="94"/>
      <c r="DS42" s="94"/>
      <c r="DT42" s="94"/>
      <c r="DU42" s="94"/>
      <c r="DV42" s="94"/>
      <c r="DW42" s="94"/>
      <c r="DX42" s="94"/>
      <c r="DY42" s="94"/>
      <c r="DZ42" s="94"/>
      <c r="EA42" s="94"/>
      <c r="EB42" s="94"/>
      <c r="EC42" s="94"/>
      <c r="ED42" s="94"/>
      <c r="EE42" s="94"/>
      <c r="EF42" s="94"/>
      <c r="EG42" s="94"/>
      <c r="EH42" s="94"/>
      <c r="EI42" s="94"/>
      <c r="EJ42" s="94"/>
      <c r="EK42" s="94"/>
      <c r="EL42" s="94"/>
      <c r="EM42" s="94"/>
      <c r="EN42" s="94"/>
      <c r="EO42" s="94"/>
      <c r="EP42" s="94"/>
      <c r="EQ42" s="94"/>
      <c r="ER42" s="94"/>
      <c r="ES42" s="94"/>
      <c r="ET42" s="94"/>
      <c r="EU42" s="94"/>
      <c r="EV42" s="94"/>
      <c r="EW42" s="94"/>
      <c r="EX42" s="94"/>
      <c r="EY42" s="94"/>
      <c r="EZ42" s="94"/>
      <c r="FA42" s="94"/>
      <c r="FB42" s="94"/>
      <c r="FC42" s="94"/>
      <c r="FD42" s="94"/>
      <c r="FE42" s="94"/>
      <c r="FF42" s="94"/>
      <c r="FG42" s="94"/>
      <c r="FH42" s="94"/>
      <c r="FI42" s="94"/>
      <c r="FJ42" s="94"/>
      <c r="FK42" s="94"/>
      <c r="FL42" s="94"/>
      <c r="FM42" s="94"/>
      <c r="FN42" s="94"/>
      <c r="FO42" s="94"/>
      <c r="FP42" s="94"/>
      <c r="FQ42" s="94"/>
      <c r="FR42" s="94"/>
      <c r="FS42" s="94"/>
      <c r="FT42" s="94"/>
      <c r="FU42" s="94"/>
      <c r="FV42" s="94"/>
      <c r="FW42" s="94"/>
      <c r="FX42" s="94"/>
      <c r="FY42" s="94"/>
      <c r="FZ42" s="94"/>
      <c r="GA42" s="94"/>
      <c r="GB42" s="94"/>
      <c r="GC42" s="94"/>
      <c r="GD42" s="94"/>
      <c r="GE42" s="94"/>
      <c r="GF42" s="94"/>
      <c r="GG42" s="94"/>
      <c r="GH42" s="94"/>
      <c r="GI42" s="94"/>
      <c r="GJ42" s="94"/>
      <c r="GK42" s="94"/>
      <c r="GL42" s="94"/>
      <c r="GM42" s="94"/>
      <c r="GN42" s="94"/>
      <c r="GO42" s="94"/>
      <c r="GP42" s="94"/>
      <c r="GQ42" s="94"/>
      <c r="GR42" s="94"/>
      <c r="GS42" s="94"/>
      <c r="GT42" s="94"/>
      <c r="GU42" s="94"/>
      <c r="GV42" s="94"/>
      <c r="GW42" s="94"/>
      <c r="GX42" s="94"/>
      <c r="GY42" s="94"/>
      <c r="GZ42" s="94"/>
      <c r="HA42" s="94"/>
      <c r="HB42" s="94"/>
      <c r="HC42" s="94"/>
      <c r="HD42" s="94"/>
      <c r="HE42" s="94"/>
      <c r="HF42" s="94"/>
      <c r="HG42" s="94"/>
      <c r="HH42" s="94"/>
      <c r="HI42" s="94"/>
      <c r="HJ42" s="94"/>
      <c r="HK42" s="94"/>
      <c r="HL42" s="94"/>
      <c r="HM42" s="94"/>
      <c r="HN42" s="94"/>
      <c r="HO42" s="94"/>
      <c r="HP42" s="94"/>
      <c r="HQ42" s="94"/>
      <c r="HR42" s="94"/>
      <c r="HS42" s="94"/>
      <c r="HT42" s="94"/>
      <c r="HU42" s="94"/>
      <c r="HV42" s="94"/>
      <c r="HW42" s="94"/>
      <c r="HX42" s="94"/>
      <c r="HY42" s="94"/>
      <c r="HZ42" s="94"/>
      <c r="IA42" s="94"/>
      <c r="IB42" s="94"/>
      <c r="IC42" s="94"/>
      <c r="ID42" s="94"/>
      <c r="IE42" s="94"/>
      <c r="IF42" s="94"/>
      <c r="IG42" s="94"/>
      <c r="IH42" s="94"/>
      <c r="II42" s="94"/>
      <c r="IJ42" s="94"/>
      <c r="IK42" s="94"/>
      <c r="IL42" s="94"/>
      <c r="IM42" s="94"/>
      <c r="IN42" s="94"/>
      <c r="IO42" s="94"/>
      <c r="IP42" s="94"/>
      <c r="IQ42" s="94"/>
      <c r="IR42" s="94"/>
      <c r="IS42" s="94"/>
      <c r="IT42" s="94"/>
      <c r="IU42" s="94"/>
    </row>
    <row r="43" spans="1:255" s="95" customFormat="1" ht="12" customHeight="1" x14ac:dyDescent="0.25">
      <c r="A43" s="89"/>
      <c r="B43" s="90" t="s">
        <v>135</v>
      </c>
      <c r="C43" s="91" t="s">
        <v>25</v>
      </c>
      <c r="D43" s="91">
        <v>1</v>
      </c>
      <c r="E43" s="91" t="s">
        <v>100</v>
      </c>
      <c r="F43" s="92">
        <v>50000</v>
      </c>
      <c r="G43" s="93">
        <f t="shared" si="1"/>
        <v>50000</v>
      </c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94"/>
      <c r="BL43" s="94"/>
      <c r="BM43" s="94"/>
      <c r="BN43" s="94"/>
      <c r="BO43" s="94"/>
      <c r="BP43" s="94"/>
      <c r="BQ43" s="94"/>
      <c r="BR43" s="94"/>
      <c r="BS43" s="94"/>
      <c r="BT43" s="94"/>
      <c r="BU43" s="94"/>
      <c r="BV43" s="94"/>
      <c r="BW43" s="94"/>
      <c r="BX43" s="94"/>
      <c r="BY43" s="94"/>
      <c r="BZ43" s="94"/>
      <c r="CA43" s="94"/>
      <c r="CB43" s="94"/>
      <c r="CC43" s="94"/>
      <c r="CD43" s="94"/>
      <c r="CE43" s="94"/>
      <c r="CF43" s="94"/>
      <c r="CG43" s="94"/>
      <c r="CH43" s="94"/>
      <c r="CI43" s="94"/>
      <c r="CJ43" s="94"/>
      <c r="CK43" s="94"/>
      <c r="CL43" s="94"/>
      <c r="CM43" s="94"/>
      <c r="CN43" s="94"/>
      <c r="CO43" s="94"/>
      <c r="CP43" s="94"/>
      <c r="CQ43" s="94"/>
      <c r="CR43" s="94"/>
      <c r="CS43" s="94"/>
      <c r="CT43" s="94"/>
      <c r="CU43" s="94"/>
      <c r="CV43" s="94"/>
      <c r="CW43" s="94"/>
      <c r="CX43" s="94"/>
      <c r="CY43" s="94"/>
      <c r="CZ43" s="94"/>
      <c r="DA43" s="94"/>
      <c r="DB43" s="94"/>
      <c r="DC43" s="94"/>
      <c r="DD43" s="94"/>
      <c r="DE43" s="94"/>
      <c r="DF43" s="94"/>
      <c r="DG43" s="94"/>
      <c r="DH43" s="94"/>
      <c r="DI43" s="94"/>
      <c r="DJ43" s="94"/>
      <c r="DK43" s="94"/>
      <c r="DL43" s="94"/>
      <c r="DM43" s="94"/>
      <c r="DN43" s="94"/>
      <c r="DO43" s="94"/>
      <c r="DP43" s="94"/>
      <c r="DQ43" s="94"/>
      <c r="DR43" s="94"/>
      <c r="DS43" s="94"/>
      <c r="DT43" s="94"/>
      <c r="DU43" s="94"/>
      <c r="DV43" s="94"/>
      <c r="DW43" s="94"/>
      <c r="DX43" s="94"/>
      <c r="DY43" s="94"/>
      <c r="DZ43" s="94"/>
      <c r="EA43" s="94"/>
      <c r="EB43" s="94"/>
      <c r="EC43" s="94"/>
      <c r="ED43" s="94"/>
      <c r="EE43" s="94"/>
      <c r="EF43" s="94"/>
      <c r="EG43" s="94"/>
      <c r="EH43" s="94"/>
      <c r="EI43" s="94"/>
      <c r="EJ43" s="94"/>
      <c r="EK43" s="94"/>
      <c r="EL43" s="94"/>
      <c r="EM43" s="94"/>
      <c r="EN43" s="94"/>
      <c r="EO43" s="94"/>
      <c r="EP43" s="94"/>
      <c r="EQ43" s="94"/>
      <c r="ER43" s="94"/>
      <c r="ES43" s="94"/>
      <c r="ET43" s="94"/>
      <c r="EU43" s="94"/>
      <c r="EV43" s="94"/>
      <c r="EW43" s="94"/>
      <c r="EX43" s="94"/>
      <c r="EY43" s="94"/>
      <c r="EZ43" s="94"/>
      <c r="FA43" s="94"/>
      <c r="FB43" s="94"/>
      <c r="FC43" s="94"/>
      <c r="FD43" s="94"/>
      <c r="FE43" s="94"/>
      <c r="FF43" s="94"/>
      <c r="FG43" s="94"/>
      <c r="FH43" s="94"/>
      <c r="FI43" s="94"/>
      <c r="FJ43" s="94"/>
      <c r="FK43" s="94"/>
      <c r="FL43" s="94"/>
      <c r="FM43" s="94"/>
      <c r="FN43" s="94"/>
      <c r="FO43" s="94"/>
      <c r="FP43" s="94"/>
      <c r="FQ43" s="94"/>
      <c r="FR43" s="94"/>
      <c r="FS43" s="94"/>
      <c r="FT43" s="94"/>
      <c r="FU43" s="94"/>
      <c r="FV43" s="94"/>
      <c r="FW43" s="94"/>
      <c r="FX43" s="94"/>
      <c r="FY43" s="94"/>
      <c r="FZ43" s="94"/>
      <c r="GA43" s="94"/>
      <c r="GB43" s="94"/>
      <c r="GC43" s="94"/>
      <c r="GD43" s="94"/>
      <c r="GE43" s="94"/>
      <c r="GF43" s="94"/>
      <c r="GG43" s="94"/>
      <c r="GH43" s="94"/>
      <c r="GI43" s="94"/>
      <c r="GJ43" s="94"/>
      <c r="GK43" s="94"/>
      <c r="GL43" s="94"/>
      <c r="GM43" s="94"/>
      <c r="GN43" s="94"/>
      <c r="GO43" s="94"/>
      <c r="GP43" s="94"/>
      <c r="GQ43" s="94"/>
      <c r="GR43" s="94"/>
      <c r="GS43" s="94"/>
      <c r="GT43" s="94"/>
      <c r="GU43" s="94"/>
      <c r="GV43" s="94"/>
      <c r="GW43" s="94"/>
      <c r="GX43" s="94"/>
      <c r="GY43" s="94"/>
      <c r="GZ43" s="94"/>
      <c r="HA43" s="94"/>
      <c r="HB43" s="94"/>
      <c r="HC43" s="94"/>
      <c r="HD43" s="94"/>
      <c r="HE43" s="94"/>
      <c r="HF43" s="94"/>
      <c r="HG43" s="94"/>
      <c r="HH43" s="94"/>
      <c r="HI43" s="94"/>
      <c r="HJ43" s="94"/>
      <c r="HK43" s="94"/>
      <c r="HL43" s="94"/>
      <c r="HM43" s="94"/>
      <c r="HN43" s="94"/>
      <c r="HO43" s="94"/>
      <c r="HP43" s="94"/>
      <c r="HQ43" s="94"/>
      <c r="HR43" s="94"/>
      <c r="HS43" s="94"/>
      <c r="HT43" s="94"/>
      <c r="HU43" s="94"/>
      <c r="HV43" s="94"/>
      <c r="HW43" s="94"/>
      <c r="HX43" s="94"/>
      <c r="HY43" s="94"/>
      <c r="HZ43" s="94"/>
      <c r="IA43" s="94"/>
      <c r="IB43" s="94"/>
      <c r="IC43" s="94"/>
      <c r="ID43" s="94"/>
      <c r="IE43" s="94"/>
      <c r="IF43" s="94"/>
      <c r="IG43" s="94"/>
      <c r="IH43" s="94"/>
      <c r="II43" s="94"/>
      <c r="IJ43" s="94"/>
      <c r="IK43" s="94"/>
      <c r="IL43" s="94"/>
      <c r="IM43" s="94"/>
      <c r="IN43" s="94"/>
      <c r="IO43" s="94"/>
      <c r="IP43" s="94"/>
      <c r="IQ43" s="94"/>
      <c r="IR43" s="94"/>
      <c r="IS43" s="94"/>
      <c r="IT43" s="94"/>
      <c r="IU43" s="94"/>
    </row>
    <row r="44" spans="1:255" s="95" customFormat="1" ht="12" customHeight="1" x14ac:dyDescent="0.25">
      <c r="A44" s="89"/>
      <c r="B44" s="90" t="s">
        <v>80</v>
      </c>
      <c r="C44" s="91" t="s">
        <v>25</v>
      </c>
      <c r="D44" s="91">
        <v>1</v>
      </c>
      <c r="E44" s="91" t="s">
        <v>88</v>
      </c>
      <c r="F44" s="92">
        <v>60000</v>
      </c>
      <c r="G44" s="93">
        <f t="shared" si="1"/>
        <v>60000</v>
      </c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94"/>
      <c r="BS44" s="94"/>
      <c r="BT44" s="94"/>
      <c r="BU44" s="94"/>
      <c r="BV44" s="94"/>
      <c r="BW44" s="94"/>
      <c r="BX44" s="94"/>
      <c r="BY44" s="94"/>
      <c r="BZ44" s="94"/>
      <c r="CA44" s="94"/>
      <c r="CB44" s="94"/>
      <c r="CC44" s="94"/>
      <c r="CD44" s="94"/>
      <c r="CE44" s="94"/>
      <c r="CF44" s="94"/>
      <c r="CG44" s="94"/>
      <c r="CH44" s="94"/>
      <c r="CI44" s="94"/>
      <c r="CJ44" s="94"/>
      <c r="CK44" s="94"/>
      <c r="CL44" s="94"/>
      <c r="CM44" s="94"/>
      <c r="CN44" s="94"/>
      <c r="CO44" s="94"/>
      <c r="CP44" s="94"/>
      <c r="CQ44" s="94"/>
      <c r="CR44" s="94"/>
      <c r="CS44" s="94"/>
      <c r="CT44" s="94"/>
      <c r="CU44" s="94"/>
      <c r="CV44" s="94"/>
      <c r="CW44" s="94"/>
      <c r="CX44" s="94"/>
      <c r="CY44" s="94"/>
      <c r="CZ44" s="94"/>
      <c r="DA44" s="94"/>
      <c r="DB44" s="94"/>
      <c r="DC44" s="94"/>
      <c r="DD44" s="94"/>
      <c r="DE44" s="94"/>
      <c r="DF44" s="94"/>
      <c r="DG44" s="94"/>
      <c r="DH44" s="94"/>
      <c r="DI44" s="94"/>
      <c r="DJ44" s="94"/>
      <c r="DK44" s="94"/>
      <c r="DL44" s="94"/>
      <c r="DM44" s="94"/>
      <c r="DN44" s="94"/>
      <c r="DO44" s="94"/>
      <c r="DP44" s="94"/>
      <c r="DQ44" s="94"/>
      <c r="DR44" s="94"/>
      <c r="DS44" s="94"/>
      <c r="DT44" s="94"/>
      <c r="DU44" s="94"/>
      <c r="DV44" s="94"/>
      <c r="DW44" s="94"/>
      <c r="DX44" s="94"/>
      <c r="DY44" s="94"/>
      <c r="DZ44" s="94"/>
      <c r="EA44" s="94"/>
      <c r="EB44" s="94"/>
      <c r="EC44" s="94"/>
      <c r="ED44" s="94"/>
      <c r="EE44" s="94"/>
      <c r="EF44" s="94"/>
      <c r="EG44" s="94"/>
      <c r="EH44" s="94"/>
      <c r="EI44" s="94"/>
      <c r="EJ44" s="94"/>
      <c r="EK44" s="94"/>
      <c r="EL44" s="94"/>
      <c r="EM44" s="94"/>
      <c r="EN44" s="94"/>
      <c r="EO44" s="94"/>
      <c r="EP44" s="94"/>
      <c r="EQ44" s="94"/>
      <c r="ER44" s="94"/>
      <c r="ES44" s="94"/>
      <c r="ET44" s="94"/>
      <c r="EU44" s="94"/>
      <c r="EV44" s="94"/>
      <c r="EW44" s="94"/>
      <c r="EX44" s="94"/>
      <c r="EY44" s="94"/>
      <c r="EZ44" s="94"/>
      <c r="FA44" s="94"/>
      <c r="FB44" s="94"/>
      <c r="FC44" s="94"/>
      <c r="FD44" s="94"/>
      <c r="FE44" s="94"/>
      <c r="FF44" s="94"/>
      <c r="FG44" s="94"/>
      <c r="FH44" s="94"/>
      <c r="FI44" s="94"/>
      <c r="FJ44" s="94"/>
      <c r="FK44" s="94"/>
      <c r="FL44" s="94"/>
      <c r="FM44" s="94"/>
      <c r="FN44" s="94"/>
      <c r="FO44" s="94"/>
      <c r="FP44" s="94"/>
      <c r="FQ44" s="94"/>
      <c r="FR44" s="94"/>
      <c r="FS44" s="94"/>
      <c r="FT44" s="94"/>
      <c r="FU44" s="94"/>
      <c r="FV44" s="94"/>
      <c r="FW44" s="94"/>
      <c r="FX44" s="94"/>
      <c r="FY44" s="94"/>
      <c r="FZ44" s="94"/>
      <c r="GA44" s="94"/>
      <c r="GB44" s="94"/>
      <c r="GC44" s="94"/>
      <c r="GD44" s="94"/>
      <c r="GE44" s="94"/>
      <c r="GF44" s="94"/>
      <c r="GG44" s="94"/>
      <c r="GH44" s="94"/>
      <c r="GI44" s="94"/>
      <c r="GJ44" s="94"/>
      <c r="GK44" s="94"/>
      <c r="GL44" s="94"/>
      <c r="GM44" s="94"/>
      <c r="GN44" s="94"/>
      <c r="GO44" s="94"/>
      <c r="GP44" s="94"/>
      <c r="GQ44" s="94"/>
      <c r="GR44" s="94"/>
      <c r="GS44" s="94"/>
      <c r="GT44" s="94"/>
      <c r="GU44" s="94"/>
      <c r="GV44" s="94"/>
      <c r="GW44" s="94"/>
      <c r="GX44" s="94"/>
      <c r="GY44" s="94"/>
      <c r="GZ44" s="94"/>
      <c r="HA44" s="94"/>
      <c r="HB44" s="94"/>
      <c r="HC44" s="94"/>
      <c r="HD44" s="94"/>
      <c r="HE44" s="94"/>
      <c r="HF44" s="94"/>
      <c r="HG44" s="94"/>
      <c r="HH44" s="94"/>
      <c r="HI44" s="94"/>
      <c r="HJ44" s="94"/>
      <c r="HK44" s="94"/>
      <c r="HL44" s="94"/>
      <c r="HM44" s="94"/>
      <c r="HN44" s="94"/>
      <c r="HO44" s="94"/>
      <c r="HP44" s="94"/>
      <c r="HQ44" s="94"/>
      <c r="HR44" s="94"/>
      <c r="HS44" s="94"/>
      <c r="HT44" s="94"/>
      <c r="HU44" s="94"/>
      <c r="HV44" s="94"/>
      <c r="HW44" s="94"/>
      <c r="HX44" s="94"/>
      <c r="HY44" s="94"/>
      <c r="HZ44" s="94"/>
      <c r="IA44" s="94"/>
      <c r="IB44" s="94"/>
      <c r="IC44" s="94"/>
      <c r="ID44" s="94"/>
      <c r="IE44" s="94"/>
      <c r="IF44" s="94"/>
      <c r="IG44" s="94"/>
      <c r="IH44" s="94"/>
      <c r="II44" s="94"/>
      <c r="IJ44" s="94"/>
      <c r="IK44" s="94"/>
      <c r="IL44" s="94"/>
      <c r="IM44" s="94"/>
      <c r="IN44" s="94"/>
      <c r="IO44" s="94"/>
      <c r="IP44" s="94"/>
      <c r="IQ44" s="94"/>
      <c r="IR44" s="94"/>
      <c r="IS44" s="94"/>
      <c r="IT44" s="94"/>
      <c r="IU44" s="94"/>
    </row>
    <row r="45" spans="1:255" s="95" customFormat="1" ht="12" customHeight="1" x14ac:dyDescent="0.25">
      <c r="A45" s="89"/>
      <c r="B45" s="90" t="s">
        <v>96</v>
      </c>
      <c r="C45" s="91" t="s">
        <v>25</v>
      </c>
      <c r="D45" s="91">
        <v>2</v>
      </c>
      <c r="E45" s="91" t="s">
        <v>101</v>
      </c>
      <c r="F45" s="92">
        <v>60000</v>
      </c>
      <c r="G45" s="93">
        <f t="shared" si="1"/>
        <v>120000</v>
      </c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  <c r="BM45" s="94"/>
      <c r="BN45" s="94"/>
      <c r="BO45" s="94"/>
      <c r="BP45" s="94"/>
      <c r="BQ45" s="94"/>
      <c r="BR45" s="94"/>
      <c r="BS45" s="94"/>
      <c r="BT45" s="94"/>
      <c r="BU45" s="94"/>
      <c r="BV45" s="94"/>
      <c r="BW45" s="94"/>
      <c r="BX45" s="94"/>
      <c r="BY45" s="94"/>
      <c r="BZ45" s="94"/>
      <c r="CA45" s="94"/>
      <c r="CB45" s="94"/>
      <c r="CC45" s="94"/>
      <c r="CD45" s="94"/>
      <c r="CE45" s="94"/>
      <c r="CF45" s="94"/>
      <c r="CG45" s="94"/>
      <c r="CH45" s="94"/>
      <c r="CI45" s="94"/>
      <c r="CJ45" s="94"/>
      <c r="CK45" s="94"/>
      <c r="CL45" s="94"/>
      <c r="CM45" s="94"/>
      <c r="CN45" s="94"/>
      <c r="CO45" s="94"/>
      <c r="CP45" s="94"/>
      <c r="CQ45" s="94"/>
      <c r="CR45" s="94"/>
      <c r="CS45" s="94"/>
      <c r="CT45" s="94"/>
      <c r="CU45" s="94"/>
      <c r="CV45" s="94"/>
      <c r="CW45" s="94"/>
      <c r="CX45" s="94"/>
      <c r="CY45" s="94"/>
      <c r="CZ45" s="94"/>
      <c r="DA45" s="94"/>
      <c r="DB45" s="94"/>
      <c r="DC45" s="94"/>
      <c r="DD45" s="94"/>
      <c r="DE45" s="94"/>
      <c r="DF45" s="94"/>
      <c r="DG45" s="94"/>
      <c r="DH45" s="94"/>
      <c r="DI45" s="94"/>
      <c r="DJ45" s="94"/>
      <c r="DK45" s="94"/>
      <c r="DL45" s="94"/>
      <c r="DM45" s="94"/>
      <c r="DN45" s="94"/>
      <c r="DO45" s="94"/>
      <c r="DP45" s="94"/>
      <c r="DQ45" s="94"/>
      <c r="DR45" s="94"/>
      <c r="DS45" s="94"/>
      <c r="DT45" s="94"/>
      <c r="DU45" s="94"/>
      <c r="DV45" s="94"/>
      <c r="DW45" s="94"/>
      <c r="DX45" s="94"/>
      <c r="DY45" s="94"/>
      <c r="DZ45" s="94"/>
      <c r="EA45" s="94"/>
      <c r="EB45" s="94"/>
      <c r="EC45" s="94"/>
      <c r="ED45" s="94"/>
      <c r="EE45" s="94"/>
      <c r="EF45" s="94"/>
      <c r="EG45" s="94"/>
      <c r="EH45" s="94"/>
      <c r="EI45" s="94"/>
      <c r="EJ45" s="94"/>
      <c r="EK45" s="94"/>
      <c r="EL45" s="94"/>
      <c r="EM45" s="94"/>
      <c r="EN45" s="94"/>
      <c r="EO45" s="94"/>
      <c r="EP45" s="94"/>
      <c r="EQ45" s="94"/>
      <c r="ER45" s="94"/>
      <c r="ES45" s="94"/>
      <c r="ET45" s="94"/>
      <c r="EU45" s="94"/>
      <c r="EV45" s="94"/>
      <c r="EW45" s="94"/>
      <c r="EX45" s="94"/>
      <c r="EY45" s="94"/>
      <c r="EZ45" s="94"/>
      <c r="FA45" s="94"/>
      <c r="FB45" s="94"/>
      <c r="FC45" s="94"/>
      <c r="FD45" s="94"/>
      <c r="FE45" s="94"/>
      <c r="FF45" s="94"/>
      <c r="FG45" s="94"/>
      <c r="FH45" s="94"/>
      <c r="FI45" s="94"/>
      <c r="FJ45" s="94"/>
      <c r="FK45" s="94"/>
      <c r="FL45" s="94"/>
      <c r="FM45" s="94"/>
      <c r="FN45" s="94"/>
      <c r="FO45" s="94"/>
      <c r="FP45" s="94"/>
      <c r="FQ45" s="94"/>
      <c r="FR45" s="94"/>
      <c r="FS45" s="94"/>
      <c r="FT45" s="94"/>
      <c r="FU45" s="94"/>
      <c r="FV45" s="94"/>
      <c r="FW45" s="94"/>
      <c r="FX45" s="94"/>
      <c r="FY45" s="94"/>
      <c r="FZ45" s="94"/>
      <c r="GA45" s="94"/>
      <c r="GB45" s="94"/>
      <c r="GC45" s="94"/>
      <c r="GD45" s="94"/>
      <c r="GE45" s="94"/>
      <c r="GF45" s="94"/>
      <c r="GG45" s="94"/>
      <c r="GH45" s="94"/>
      <c r="GI45" s="94"/>
      <c r="GJ45" s="94"/>
      <c r="GK45" s="94"/>
      <c r="GL45" s="94"/>
      <c r="GM45" s="94"/>
      <c r="GN45" s="94"/>
      <c r="GO45" s="94"/>
      <c r="GP45" s="94"/>
      <c r="GQ45" s="94"/>
      <c r="GR45" s="94"/>
      <c r="GS45" s="94"/>
      <c r="GT45" s="94"/>
      <c r="GU45" s="94"/>
      <c r="GV45" s="94"/>
      <c r="GW45" s="94"/>
      <c r="GX45" s="94"/>
      <c r="GY45" s="94"/>
      <c r="GZ45" s="94"/>
      <c r="HA45" s="94"/>
      <c r="HB45" s="94"/>
      <c r="HC45" s="94"/>
      <c r="HD45" s="94"/>
      <c r="HE45" s="94"/>
      <c r="HF45" s="94"/>
      <c r="HG45" s="94"/>
      <c r="HH45" s="94"/>
      <c r="HI45" s="94"/>
      <c r="HJ45" s="94"/>
      <c r="HK45" s="94"/>
      <c r="HL45" s="94"/>
      <c r="HM45" s="94"/>
      <c r="HN45" s="94"/>
      <c r="HO45" s="94"/>
      <c r="HP45" s="94"/>
      <c r="HQ45" s="94"/>
      <c r="HR45" s="94"/>
      <c r="HS45" s="94"/>
      <c r="HT45" s="94"/>
      <c r="HU45" s="94"/>
      <c r="HV45" s="94"/>
      <c r="HW45" s="94"/>
      <c r="HX45" s="94"/>
      <c r="HY45" s="94"/>
      <c r="HZ45" s="94"/>
      <c r="IA45" s="94"/>
      <c r="IB45" s="94"/>
      <c r="IC45" s="94"/>
      <c r="ID45" s="94"/>
      <c r="IE45" s="94"/>
      <c r="IF45" s="94"/>
      <c r="IG45" s="94"/>
      <c r="IH45" s="94"/>
      <c r="II45" s="94"/>
      <c r="IJ45" s="94"/>
      <c r="IK45" s="94"/>
      <c r="IL45" s="94"/>
      <c r="IM45" s="94"/>
      <c r="IN45" s="94"/>
      <c r="IO45" s="94"/>
      <c r="IP45" s="94"/>
      <c r="IQ45" s="94"/>
      <c r="IR45" s="94"/>
      <c r="IS45" s="94"/>
      <c r="IT45" s="94"/>
      <c r="IU45" s="94"/>
    </row>
    <row r="46" spans="1:255" s="95" customFormat="1" ht="12" customHeight="1" x14ac:dyDescent="0.25">
      <c r="A46" s="89"/>
      <c r="B46" s="90" t="s">
        <v>97</v>
      </c>
      <c r="C46" s="91" t="s">
        <v>25</v>
      </c>
      <c r="D46" s="91">
        <v>0.6</v>
      </c>
      <c r="E46" s="91" t="s">
        <v>102</v>
      </c>
      <c r="F46" s="92">
        <v>70000</v>
      </c>
      <c r="G46" s="93">
        <f t="shared" si="1"/>
        <v>42000</v>
      </c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  <c r="BQ46" s="94"/>
      <c r="BR46" s="94"/>
      <c r="BS46" s="94"/>
      <c r="BT46" s="94"/>
      <c r="BU46" s="94"/>
      <c r="BV46" s="94"/>
      <c r="BW46" s="94"/>
      <c r="BX46" s="94"/>
      <c r="BY46" s="94"/>
      <c r="BZ46" s="94"/>
      <c r="CA46" s="94"/>
      <c r="CB46" s="94"/>
      <c r="CC46" s="94"/>
      <c r="CD46" s="94"/>
      <c r="CE46" s="94"/>
      <c r="CF46" s="94"/>
      <c r="CG46" s="94"/>
      <c r="CH46" s="94"/>
      <c r="CI46" s="94"/>
      <c r="CJ46" s="94"/>
      <c r="CK46" s="94"/>
      <c r="CL46" s="94"/>
      <c r="CM46" s="94"/>
      <c r="CN46" s="94"/>
      <c r="CO46" s="94"/>
      <c r="CP46" s="94"/>
      <c r="CQ46" s="94"/>
      <c r="CR46" s="94"/>
      <c r="CS46" s="94"/>
      <c r="CT46" s="94"/>
      <c r="CU46" s="94"/>
      <c r="CV46" s="94"/>
      <c r="CW46" s="94"/>
      <c r="CX46" s="94"/>
      <c r="CY46" s="94"/>
      <c r="CZ46" s="94"/>
      <c r="DA46" s="94"/>
      <c r="DB46" s="94"/>
      <c r="DC46" s="94"/>
      <c r="DD46" s="94"/>
      <c r="DE46" s="94"/>
      <c r="DF46" s="94"/>
      <c r="DG46" s="94"/>
      <c r="DH46" s="94"/>
      <c r="DI46" s="94"/>
      <c r="DJ46" s="94"/>
      <c r="DK46" s="94"/>
      <c r="DL46" s="94"/>
      <c r="DM46" s="94"/>
      <c r="DN46" s="94"/>
      <c r="DO46" s="94"/>
      <c r="DP46" s="94"/>
      <c r="DQ46" s="94"/>
      <c r="DR46" s="94"/>
      <c r="DS46" s="94"/>
      <c r="DT46" s="94"/>
      <c r="DU46" s="94"/>
      <c r="DV46" s="94"/>
      <c r="DW46" s="94"/>
      <c r="DX46" s="94"/>
      <c r="DY46" s="94"/>
      <c r="DZ46" s="94"/>
      <c r="EA46" s="94"/>
      <c r="EB46" s="94"/>
      <c r="EC46" s="94"/>
      <c r="ED46" s="94"/>
      <c r="EE46" s="94"/>
      <c r="EF46" s="94"/>
      <c r="EG46" s="94"/>
      <c r="EH46" s="94"/>
      <c r="EI46" s="94"/>
      <c r="EJ46" s="94"/>
      <c r="EK46" s="94"/>
      <c r="EL46" s="94"/>
      <c r="EM46" s="94"/>
      <c r="EN46" s="94"/>
      <c r="EO46" s="94"/>
      <c r="EP46" s="94"/>
      <c r="EQ46" s="94"/>
      <c r="ER46" s="94"/>
      <c r="ES46" s="94"/>
      <c r="ET46" s="94"/>
      <c r="EU46" s="94"/>
      <c r="EV46" s="94"/>
      <c r="EW46" s="94"/>
      <c r="EX46" s="94"/>
      <c r="EY46" s="94"/>
      <c r="EZ46" s="94"/>
      <c r="FA46" s="94"/>
      <c r="FB46" s="94"/>
      <c r="FC46" s="94"/>
      <c r="FD46" s="94"/>
      <c r="FE46" s="94"/>
      <c r="FF46" s="94"/>
      <c r="FG46" s="94"/>
      <c r="FH46" s="94"/>
      <c r="FI46" s="94"/>
      <c r="FJ46" s="94"/>
      <c r="FK46" s="94"/>
      <c r="FL46" s="94"/>
      <c r="FM46" s="94"/>
      <c r="FN46" s="94"/>
      <c r="FO46" s="94"/>
      <c r="FP46" s="94"/>
      <c r="FQ46" s="94"/>
      <c r="FR46" s="94"/>
      <c r="FS46" s="94"/>
      <c r="FT46" s="94"/>
      <c r="FU46" s="94"/>
      <c r="FV46" s="94"/>
      <c r="FW46" s="94"/>
      <c r="FX46" s="94"/>
      <c r="FY46" s="94"/>
      <c r="FZ46" s="94"/>
      <c r="GA46" s="94"/>
      <c r="GB46" s="94"/>
      <c r="GC46" s="94"/>
      <c r="GD46" s="94"/>
      <c r="GE46" s="94"/>
      <c r="GF46" s="94"/>
      <c r="GG46" s="94"/>
      <c r="GH46" s="94"/>
      <c r="GI46" s="94"/>
      <c r="GJ46" s="94"/>
      <c r="GK46" s="94"/>
      <c r="GL46" s="94"/>
      <c r="GM46" s="94"/>
      <c r="GN46" s="94"/>
      <c r="GO46" s="94"/>
      <c r="GP46" s="94"/>
      <c r="GQ46" s="94"/>
      <c r="GR46" s="94"/>
      <c r="GS46" s="94"/>
      <c r="GT46" s="94"/>
      <c r="GU46" s="94"/>
      <c r="GV46" s="94"/>
      <c r="GW46" s="94"/>
      <c r="GX46" s="94"/>
      <c r="GY46" s="94"/>
      <c r="GZ46" s="94"/>
      <c r="HA46" s="94"/>
      <c r="HB46" s="94"/>
      <c r="HC46" s="94"/>
      <c r="HD46" s="94"/>
      <c r="HE46" s="94"/>
      <c r="HF46" s="94"/>
      <c r="HG46" s="94"/>
      <c r="HH46" s="94"/>
      <c r="HI46" s="94"/>
      <c r="HJ46" s="94"/>
      <c r="HK46" s="94"/>
      <c r="HL46" s="94"/>
      <c r="HM46" s="94"/>
      <c r="HN46" s="94"/>
      <c r="HO46" s="94"/>
      <c r="HP46" s="94"/>
      <c r="HQ46" s="94"/>
      <c r="HR46" s="94"/>
      <c r="HS46" s="94"/>
      <c r="HT46" s="94"/>
      <c r="HU46" s="94"/>
      <c r="HV46" s="94"/>
      <c r="HW46" s="94"/>
      <c r="HX46" s="94"/>
      <c r="HY46" s="94"/>
      <c r="HZ46" s="94"/>
      <c r="IA46" s="94"/>
      <c r="IB46" s="94"/>
      <c r="IC46" s="94"/>
      <c r="ID46" s="94"/>
      <c r="IE46" s="94"/>
      <c r="IF46" s="94"/>
      <c r="IG46" s="94"/>
      <c r="IH46" s="94"/>
      <c r="II46" s="94"/>
      <c r="IJ46" s="94"/>
      <c r="IK46" s="94"/>
      <c r="IL46" s="94"/>
      <c r="IM46" s="94"/>
      <c r="IN46" s="94"/>
      <c r="IO46" s="94"/>
      <c r="IP46" s="94"/>
      <c r="IQ46" s="94"/>
      <c r="IR46" s="94"/>
      <c r="IS46" s="94"/>
      <c r="IT46" s="94"/>
      <c r="IU46" s="94"/>
    </row>
    <row r="47" spans="1:255" s="95" customFormat="1" ht="12" customHeight="1" x14ac:dyDescent="0.25">
      <c r="A47" s="89"/>
      <c r="B47" s="90" t="s">
        <v>98</v>
      </c>
      <c r="C47" s="91" t="s">
        <v>25</v>
      </c>
      <c r="D47" s="91">
        <v>1</v>
      </c>
      <c r="E47" s="91" t="s">
        <v>103</v>
      </c>
      <c r="F47" s="92">
        <v>60000</v>
      </c>
      <c r="G47" s="93">
        <f t="shared" si="1"/>
        <v>60000</v>
      </c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94"/>
      <c r="BS47" s="94"/>
      <c r="BT47" s="94"/>
      <c r="BU47" s="94"/>
      <c r="BV47" s="94"/>
      <c r="BW47" s="94"/>
      <c r="BX47" s="94"/>
      <c r="BY47" s="94"/>
      <c r="BZ47" s="94"/>
      <c r="CA47" s="94"/>
      <c r="CB47" s="94"/>
      <c r="CC47" s="94"/>
      <c r="CD47" s="94"/>
      <c r="CE47" s="94"/>
      <c r="CF47" s="94"/>
      <c r="CG47" s="94"/>
      <c r="CH47" s="94"/>
      <c r="CI47" s="94"/>
      <c r="CJ47" s="94"/>
      <c r="CK47" s="94"/>
      <c r="CL47" s="94"/>
      <c r="CM47" s="94"/>
      <c r="CN47" s="94"/>
      <c r="CO47" s="94"/>
      <c r="CP47" s="94"/>
      <c r="CQ47" s="94"/>
      <c r="CR47" s="94"/>
      <c r="CS47" s="94"/>
      <c r="CT47" s="94"/>
      <c r="CU47" s="94"/>
      <c r="CV47" s="94"/>
      <c r="CW47" s="94"/>
      <c r="CX47" s="94"/>
      <c r="CY47" s="94"/>
      <c r="CZ47" s="94"/>
      <c r="DA47" s="94"/>
      <c r="DB47" s="94"/>
      <c r="DC47" s="94"/>
      <c r="DD47" s="94"/>
      <c r="DE47" s="94"/>
      <c r="DF47" s="94"/>
      <c r="DG47" s="94"/>
      <c r="DH47" s="94"/>
      <c r="DI47" s="94"/>
      <c r="DJ47" s="94"/>
      <c r="DK47" s="94"/>
      <c r="DL47" s="94"/>
      <c r="DM47" s="94"/>
      <c r="DN47" s="94"/>
      <c r="DO47" s="94"/>
      <c r="DP47" s="94"/>
      <c r="DQ47" s="94"/>
      <c r="DR47" s="94"/>
      <c r="DS47" s="94"/>
      <c r="DT47" s="94"/>
      <c r="DU47" s="94"/>
      <c r="DV47" s="94"/>
      <c r="DW47" s="94"/>
      <c r="DX47" s="94"/>
      <c r="DY47" s="94"/>
      <c r="DZ47" s="94"/>
      <c r="EA47" s="94"/>
      <c r="EB47" s="94"/>
      <c r="EC47" s="94"/>
      <c r="ED47" s="94"/>
      <c r="EE47" s="94"/>
      <c r="EF47" s="94"/>
      <c r="EG47" s="94"/>
      <c r="EH47" s="94"/>
      <c r="EI47" s="94"/>
      <c r="EJ47" s="94"/>
      <c r="EK47" s="94"/>
      <c r="EL47" s="94"/>
      <c r="EM47" s="94"/>
      <c r="EN47" s="94"/>
      <c r="EO47" s="94"/>
      <c r="EP47" s="94"/>
      <c r="EQ47" s="94"/>
      <c r="ER47" s="94"/>
      <c r="ES47" s="94"/>
      <c r="ET47" s="94"/>
      <c r="EU47" s="94"/>
      <c r="EV47" s="94"/>
      <c r="EW47" s="94"/>
      <c r="EX47" s="94"/>
      <c r="EY47" s="94"/>
      <c r="EZ47" s="94"/>
      <c r="FA47" s="94"/>
      <c r="FB47" s="94"/>
      <c r="FC47" s="94"/>
      <c r="FD47" s="94"/>
      <c r="FE47" s="94"/>
      <c r="FF47" s="94"/>
      <c r="FG47" s="94"/>
      <c r="FH47" s="94"/>
      <c r="FI47" s="94"/>
      <c r="FJ47" s="94"/>
      <c r="FK47" s="94"/>
      <c r="FL47" s="94"/>
      <c r="FM47" s="94"/>
      <c r="FN47" s="94"/>
      <c r="FO47" s="94"/>
      <c r="FP47" s="94"/>
      <c r="FQ47" s="94"/>
      <c r="FR47" s="94"/>
      <c r="FS47" s="94"/>
      <c r="FT47" s="94"/>
      <c r="FU47" s="94"/>
      <c r="FV47" s="94"/>
      <c r="FW47" s="94"/>
      <c r="FX47" s="94"/>
      <c r="FY47" s="94"/>
      <c r="FZ47" s="94"/>
      <c r="GA47" s="94"/>
      <c r="GB47" s="94"/>
      <c r="GC47" s="94"/>
      <c r="GD47" s="94"/>
      <c r="GE47" s="94"/>
      <c r="GF47" s="94"/>
      <c r="GG47" s="94"/>
      <c r="GH47" s="94"/>
      <c r="GI47" s="94"/>
      <c r="GJ47" s="94"/>
      <c r="GK47" s="94"/>
      <c r="GL47" s="94"/>
      <c r="GM47" s="94"/>
      <c r="GN47" s="94"/>
      <c r="GO47" s="94"/>
      <c r="GP47" s="94"/>
      <c r="GQ47" s="94"/>
      <c r="GR47" s="94"/>
      <c r="GS47" s="94"/>
      <c r="GT47" s="94"/>
      <c r="GU47" s="94"/>
      <c r="GV47" s="94"/>
      <c r="GW47" s="94"/>
      <c r="GX47" s="94"/>
      <c r="GY47" s="94"/>
      <c r="GZ47" s="94"/>
      <c r="HA47" s="94"/>
      <c r="HB47" s="94"/>
      <c r="HC47" s="94"/>
      <c r="HD47" s="94"/>
      <c r="HE47" s="94"/>
      <c r="HF47" s="94"/>
      <c r="HG47" s="94"/>
      <c r="HH47" s="94"/>
      <c r="HI47" s="94"/>
      <c r="HJ47" s="94"/>
      <c r="HK47" s="94"/>
      <c r="HL47" s="94"/>
      <c r="HM47" s="94"/>
      <c r="HN47" s="94"/>
      <c r="HO47" s="94"/>
      <c r="HP47" s="94"/>
      <c r="HQ47" s="94"/>
      <c r="HR47" s="94"/>
      <c r="HS47" s="94"/>
      <c r="HT47" s="94"/>
      <c r="HU47" s="94"/>
      <c r="HV47" s="94"/>
      <c r="HW47" s="94"/>
      <c r="HX47" s="94"/>
      <c r="HY47" s="94"/>
      <c r="HZ47" s="94"/>
      <c r="IA47" s="94"/>
      <c r="IB47" s="94"/>
      <c r="IC47" s="94"/>
      <c r="ID47" s="94"/>
      <c r="IE47" s="94"/>
      <c r="IF47" s="94"/>
      <c r="IG47" s="94"/>
      <c r="IH47" s="94"/>
      <c r="II47" s="94"/>
      <c r="IJ47" s="94"/>
      <c r="IK47" s="94"/>
      <c r="IL47" s="94"/>
      <c r="IM47" s="94"/>
      <c r="IN47" s="94"/>
      <c r="IO47" s="94"/>
      <c r="IP47" s="94"/>
      <c r="IQ47" s="94"/>
      <c r="IR47" s="94"/>
      <c r="IS47" s="94"/>
      <c r="IT47" s="94"/>
      <c r="IU47" s="94"/>
    </row>
    <row r="48" spans="1:255" s="95" customFormat="1" ht="12" customHeight="1" x14ac:dyDescent="0.25">
      <c r="A48" s="89"/>
      <c r="B48" s="90" t="s">
        <v>99</v>
      </c>
      <c r="C48" s="91" t="s">
        <v>25</v>
      </c>
      <c r="D48" s="91">
        <v>3</v>
      </c>
      <c r="E48" s="91" t="s">
        <v>104</v>
      </c>
      <c r="F48" s="92">
        <v>70000</v>
      </c>
      <c r="G48" s="93">
        <f t="shared" si="1"/>
        <v>210000</v>
      </c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94"/>
      <c r="BR48" s="94"/>
      <c r="BS48" s="94"/>
      <c r="BT48" s="94"/>
      <c r="BU48" s="94"/>
      <c r="BV48" s="94"/>
      <c r="BW48" s="94"/>
      <c r="BX48" s="94"/>
      <c r="BY48" s="94"/>
      <c r="BZ48" s="94"/>
      <c r="CA48" s="94"/>
      <c r="CB48" s="94"/>
      <c r="CC48" s="94"/>
      <c r="CD48" s="94"/>
      <c r="CE48" s="94"/>
      <c r="CF48" s="94"/>
      <c r="CG48" s="94"/>
      <c r="CH48" s="94"/>
      <c r="CI48" s="94"/>
      <c r="CJ48" s="94"/>
      <c r="CK48" s="94"/>
      <c r="CL48" s="94"/>
      <c r="CM48" s="94"/>
      <c r="CN48" s="94"/>
      <c r="CO48" s="94"/>
      <c r="CP48" s="94"/>
      <c r="CQ48" s="94"/>
      <c r="CR48" s="94"/>
      <c r="CS48" s="94"/>
      <c r="CT48" s="94"/>
      <c r="CU48" s="94"/>
      <c r="CV48" s="94"/>
      <c r="CW48" s="94"/>
      <c r="CX48" s="94"/>
      <c r="CY48" s="94"/>
      <c r="CZ48" s="94"/>
      <c r="DA48" s="94"/>
      <c r="DB48" s="94"/>
      <c r="DC48" s="94"/>
      <c r="DD48" s="94"/>
      <c r="DE48" s="94"/>
      <c r="DF48" s="94"/>
      <c r="DG48" s="94"/>
      <c r="DH48" s="94"/>
      <c r="DI48" s="94"/>
      <c r="DJ48" s="94"/>
      <c r="DK48" s="94"/>
      <c r="DL48" s="94"/>
      <c r="DM48" s="94"/>
      <c r="DN48" s="94"/>
      <c r="DO48" s="94"/>
      <c r="DP48" s="94"/>
      <c r="DQ48" s="94"/>
      <c r="DR48" s="94"/>
      <c r="DS48" s="94"/>
      <c r="DT48" s="94"/>
      <c r="DU48" s="94"/>
      <c r="DV48" s="94"/>
      <c r="DW48" s="94"/>
      <c r="DX48" s="94"/>
      <c r="DY48" s="94"/>
      <c r="DZ48" s="94"/>
      <c r="EA48" s="94"/>
      <c r="EB48" s="94"/>
      <c r="EC48" s="94"/>
      <c r="ED48" s="94"/>
      <c r="EE48" s="94"/>
      <c r="EF48" s="94"/>
      <c r="EG48" s="94"/>
      <c r="EH48" s="94"/>
      <c r="EI48" s="94"/>
      <c r="EJ48" s="94"/>
      <c r="EK48" s="94"/>
      <c r="EL48" s="94"/>
      <c r="EM48" s="94"/>
      <c r="EN48" s="94"/>
      <c r="EO48" s="94"/>
      <c r="EP48" s="94"/>
      <c r="EQ48" s="94"/>
      <c r="ER48" s="94"/>
      <c r="ES48" s="94"/>
      <c r="ET48" s="94"/>
      <c r="EU48" s="94"/>
      <c r="EV48" s="94"/>
      <c r="EW48" s="94"/>
      <c r="EX48" s="94"/>
      <c r="EY48" s="94"/>
      <c r="EZ48" s="94"/>
      <c r="FA48" s="94"/>
      <c r="FB48" s="94"/>
      <c r="FC48" s="94"/>
      <c r="FD48" s="94"/>
      <c r="FE48" s="94"/>
      <c r="FF48" s="94"/>
      <c r="FG48" s="94"/>
      <c r="FH48" s="94"/>
      <c r="FI48" s="94"/>
      <c r="FJ48" s="94"/>
      <c r="FK48" s="94"/>
      <c r="FL48" s="94"/>
      <c r="FM48" s="94"/>
      <c r="FN48" s="94"/>
      <c r="FO48" s="94"/>
      <c r="FP48" s="94"/>
      <c r="FQ48" s="94"/>
      <c r="FR48" s="94"/>
      <c r="FS48" s="94"/>
      <c r="FT48" s="94"/>
      <c r="FU48" s="94"/>
      <c r="FV48" s="94"/>
      <c r="FW48" s="94"/>
      <c r="FX48" s="94"/>
      <c r="FY48" s="94"/>
      <c r="FZ48" s="94"/>
      <c r="GA48" s="94"/>
      <c r="GB48" s="94"/>
      <c r="GC48" s="94"/>
      <c r="GD48" s="94"/>
      <c r="GE48" s="94"/>
      <c r="GF48" s="94"/>
      <c r="GG48" s="94"/>
      <c r="GH48" s="94"/>
      <c r="GI48" s="94"/>
      <c r="GJ48" s="94"/>
      <c r="GK48" s="94"/>
      <c r="GL48" s="94"/>
      <c r="GM48" s="94"/>
      <c r="GN48" s="94"/>
      <c r="GO48" s="94"/>
      <c r="GP48" s="94"/>
      <c r="GQ48" s="94"/>
      <c r="GR48" s="94"/>
      <c r="GS48" s="94"/>
      <c r="GT48" s="94"/>
      <c r="GU48" s="94"/>
      <c r="GV48" s="94"/>
      <c r="GW48" s="94"/>
      <c r="GX48" s="94"/>
      <c r="GY48" s="94"/>
      <c r="GZ48" s="94"/>
      <c r="HA48" s="94"/>
      <c r="HB48" s="94"/>
      <c r="HC48" s="94"/>
      <c r="HD48" s="94"/>
      <c r="HE48" s="94"/>
      <c r="HF48" s="94"/>
      <c r="HG48" s="94"/>
      <c r="HH48" s="94"/>
      <c r="HI48" s="94"/>
      <c r="HJ48" s="94"/>
      <c r="HK48" s="94"/>
      <c r="HL48" s="94"/>
      <c r="HM48" s="94"/>
      <c r="HN48" s="94"/>
      <c r="HO48" s="94"/>
      <c r="HP48" s="94"/>
      <c r="HQ48" s="94"/>
      <c r="HR48" s="94"/>
      <c r="HS48" s="94"/>
      <c r="HT48" s="94"/>
      <c r="HU48" s="94"/>
      <c r="HV48" s="94"/>
      <c r="HW48" s="94"/>
      <c r="HX48" s="94"/>
      <c r="HY48" s="94"/>
      <c r="HZ48" s="94"/>
      <c r="IA48" s="94"/>
      <c r="IB48" s="94"/>
      <c r="IC48" s="94"/>
      <c r="ID48" s="94"/>
      <c r="IE48" s="94"/>
      <c r="IF48" s="94"/>
      <c r="IG48" s="94"/>
      <c r="IH48" s="94"/>
      <c r="II48" s="94"/>
      <c r="IJ48" s="94"/>
      <c r="IK48" s="94"/>
      <c r="IL48" s="94"/>
      <c r="IM48" s="94"/>
      <c r="IN48" s="94"/>
      <c r="IO48" s="94"/>
      <c r="IP48" s="94"/>
      <c r="IQ48" s="94"/>
      <c r="IR48" s="94"/>
      <c r="IS48" s="94"/>
      <c r="IT48" s="94"/>
      <c r="IU48" s="94"/>
    </row>
    <row r="49" spans="1:255" ht="12" customHeight="1" x14ac:dyDescent="0.25">
      <c r="A49" s="24"/>
      <c r="B49" s="105" t="s">
        <v>26</v>
      </c>
      <c r="C49" s="106"/>
      <c r="D49" s="106"/>
      <c r="E49" s="106"/>
      <c r="F49" s="107"/>
      <c r="G49" s="108">
        <f>SUM(G41:G48)</f>
        <v>732000</v>
      </c>
      <c r="IU49" s="1"/>
    </row>
    <row r="50" spans="1:255" ht="12" customHeight="1" x14ac:dyDescent="0.25">
      <c r="A50" s="24"/>
      <c r="B50" s="100"/>
      <c r="C50" s="15"/>
      <c r="D50" s="15"/>
      <c r="E50" s="15"/>
      <c r="F50" s="16"/>
      <c r="G50" s="16"/>
      <c r="IU50" s="1"/>
    </row>
    <row r="51" spans="1:255" ht="12" customHeight="1" x14ac:dyDescent="0.25">
      <c r="A51" s="5"/>
      <c r="B51" s="82" t="s">
        <v>27</v>
      </c>
      <c r="C51" s="83"/>
      <c r="D51" s="84"/>
      <c r="E51" s="84"/>
      <c r="F51" s="85"/>
      <c r="G51" s="86"/>
      <c r="IU51" s="1"/>
    </row>
    <row r="52" spans="1:255" ht="24" customHeight="1" x14ac:dyDescent="0.25">
      <c r="A52" s="5"/>
      <c r="B52" s="87" t="s">
        <v>28</v>
      </c>
      <c r="C52" s="88" t="s">
        <v>29</v>
      </c>
      <c r="D52" s="88" t="s">
        <v>30</v>
      </c>
      <c r="E52" s="87" t="s">
        <v>17</v>
      </c>
      <c r="F52" s="88" t="s">
        <v>18</v>
      </c>
      <c r="G52" s="87" t="s">
        <v>19</v>
      </c>
      <c r="IU52" s="1"/>
    </row>
    <row r="53" spans="1:255" s="95" customFormat="1" ht="12" customHeight="1" x14ac:dyDescent="0.25">
      <c r="A53" s="89"/>
      <c r="B53" s="109" t="s">
        <v>105</v>
      </c>
      <c r="C53" s="91"/>
      <c r="D53" s="91"/>
      <c r="E53" s="91"/>
      <c r="F53" s="92"/>
      <c r="G53" s="93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94"/>
      <c r="BO53" s="94"/>
      <c r="BP53" s="94"/>
      <c r="BQ53" s="94"/>
      <c r="BR53" s="94"/>
      <c r="BS53" s="94"/>
      <c r="BT53" s="94"/>
      <c r="BU53" s="94"/>
      <c r="BV53" s="94"/>
      <c r="BW53" s="94"/>
      <c r="BX53" s="94"/>
      <c r="BY53" s="94"/>
      <c r="BZ53" s="94"/>
      <c r="CA53" s="94"/>
      <c r="CB53" s="94"/>
      <c r="CC53" s="94"/>
      <c r="CD53" s="94"/>
      <c r="CE53" s="94"/>
      <c r="CF53" s="94"/>
      <c r="CG53" s="94"/>
      <c r="CH53" s="94"/>
      <c r="CI53" s="94"/>
      <c r="CJ53" s="94"/>
      <c r="CK53" s="94"/>
      <c r="CL53" s="94"/>
      <c r="CM53" s="94"/>
      <c r="CN53" s="94"/>
      <c r="CO53" s="94"/>
      <c r="CP53" s="94"/>
      <c r="CQ53" s="94"/>
      <c r="CR53" s="94"/>
      <c r="CS53" s="94"/>
      <c r="CT53" s="94"/>
      <c r="CU53" s="94"/>
      <c r="CV53" s="94"/>
      <c r="CW53" s="94"/>
      <c r="CX53" s="94"/>
      <c r="CY53" s="94"/>
      <c r="CZ53" s="94"/>
      <c r="DA53" s="94"/>
      <c r="DB53" s="94"/>
      <c r="DC53" s="94"/>
      <c r="DD53" s="94"/>
      <c r="DE53" s="94"/>
      <c r="DF53" s="94"/>
      <c r="DG53" s="94"/>
      <c r="DH53" s="94"/>
      <c r="DI53" s="94"/>
      <c r="DJ53" s="94"/>
      <c r="DK53" s="94"/>
      <c r="DL53" s="94"/>
      <c r="DM53" s="94"/>
      <c r="DN53" s="94"/>
      <c r="DO53" s="94"/>
      <c r="DP53" s="94"/>
      <c r="DQ53" s="94"/>
      <c r="DR53" s="94"/>
      <c r="DS53" s="94"/>
      <c r="DT53" s="94"/>
      <c r="DU53" s="94"/>
      <c r="DV53" s="94"/>
      <c r="DW53" s="94"/>
      <c r="DX53" s="94"/>
      <c r="DY53" s="94"/>
      <c r="DZ53" s="94"/>
      <c r="EA53" s="94"/>
      <c r="EB53" s="94"/>
      <c r="EC53" s="94"/>
      <c r="ED53" s="94"/>
      <c r="EE53" s="94"/>
      <c r="EF53" s="94"/>
      <c r="EG53" s="94"/>
      <c r="EH53" s="94"/>
      <c r="EI53" s="94"/>
      <c r="EJ53" s="94"/>
      <c r="EK53" s="94"/>
      <c r="EL53" s="94"/>
      <c r="EM53" s="94"/>
      <c r="EN53" s="94"/>
      <c r="EO53" s="94"/>
      <c r="EP53" s="94"/>
      <c r="EQ53" s="94"/>
      <c r="ER53" s="94"/>
      <c r="ES53" s="94"/>
      <c r="ET53" s="94"/>
      <c r="EU53" s="94"/>
      <c r="EV53" s="94"/>
      <c r="EW53" s="94"/>
      <c r="EX53" s="94"/>
      <c r="EY53" s="94"/>
      <c r="EZ53" s="94"/>
      <c r="FA53" s="94"/>
      <c r="FB53" s="94"/>
      <c r="FC53" s="94"/>
      <c r="FD53" s="94"/>
      <c r="FE53" s="94"/>
      <c r="FF53" s="94"/>
      <c r="FG53" s="94"/>
      <c r="FH53" s="94"/>
      <c r="FI53" s="94"/>
      <c r="FJ53" s="94"/>
      <c r="FK53" s="94"/>
      <c r="FL53" s="94"/>
      <c r="FM53" s="94"/>
      <c r="FN53" s="94"/>
      <c r="FO53" s="94"/>
      <c r="FP53" s="94"/>
      <c r="FQ53" s="94"/>
      <c r="FR53" s="94"/>
      <c r="FS53" s="94"/>
      <c r="FT53" s="94"/>
      <c r="FU53" s="94"/>
      <c r="FV53" s="94"/>
      <c r="FW53" s="94"/>
      <c r="FX53" s="94"/>
      <c r="FY53" s="94"/>
      <c r="FZ53" s="94"/>
      <c r="GA53" s="94"/>
      <c r="GB53" s="94"/>
      <c r="GC53" s="94"/>
      <c r="GD53" s="94"/>
      <c r="GE53" s="94"/>
      <c r="GF53" s="94"/>
      <c r="GG53" s="94"/>
      <c r="GH53" s="94"/>
      <c r="GI53" s="94"/>
      <c r="GJ53" s="94"/>
      <c r="GK53" s="94"/>
      <c r="GL53" s="94"/>
      <c r="GM53" s="94"/>
      <c r="GN53" s="94"/>
      <c r="GO53" s="94"/>
      <c r="GP53" s="94"/>
      <c r="GQ53" s="94"/>
      <c r="GR53" s="94"/>
      <c r="GS53" s="94"/>
      <c r="GT53" s="94"/>
      <c r="GU53" s="94"/>
      <c r="GV53" s="94"/>
      <c r="GW53" s="94"/>
      <c r="GX53" s="94"/>
      <c r="GY53" s="94"/>
      <c r="GZ53" s="94"/>
      <c r="HA53" s="94"/>
      <c r="HB53" s="94"/>
      <c r="HC53" s="94"/>
      <c r="HD53" s="94"/>
      <c r="HE53" s="94"/>
      <c r="HF53" s="94"/>
      <c r="HG53" s="94"/>
      <c r="HH53" s="94"/>
      <c r="HI53" s="94"/>
      <c r="HJ53" s="94"/>
      <c r="HK53" s="94"/>
      <c r="HL53" s="94"/>
      <c r="HM53" s="94"/>
      <c r="HN53" s="94"/>
      <c r="HO53" s="94"/>
      <c r="HP53" s="94"/>
      <c r="HQ53" s="94"/>
      <c r="HR53" s="94"/>
      <c r="HS53" s="94"/>
      <c r="HT53" s="94"/>
      <c r="HU53" s="94"/>
      <c r="HV53" s="94"/>
      <c r="HW53" s="94"/>
      <c r="HX53" s="94"/>
      <c r="HY53" s="94"/>
      <c r="HZ53" s="94"/>
      <c r="IA53" s="94"/>
      <c r="IB53" s="94"/>
      <c r="IC53" s="94"/>
      <c r="ID53" s="94"/>
      <c r="IE53" s="94"/>
      <c r="IF53" s="94"/>
      <c r="IG53" s="94"/>
      <c r="IH53" s="94"/>
      <c r="II53" s="94"/>
      <c r="IJ53" s="94"/>
      <c r="IK53" s="94"/>
      <c r="IL53" s="94"/>
      <c r="IM53" s="94"/>
      <c r="IN53" s="94"/>
      <c r="IO53" s="94"/>
      <c r="IP53" s="94"/>
      <c r="IQ53" s="94"/>
      <c r="IR53" s="94"/>
      <c r="IS53" s="94"/>
      <c r="IT53" s="94"/>
      <c r="IU53" s="94"/>
    </row>
    <row r="54" spans="1:255" s="95" customFormat="1" ht="12" customHeight="1" x14ac:dyDescent="0.25">
      <c r="A54" s="89"/>
      <c r="B54" s="90" t="s">
        <v>106</v>
      </c>
      <c r="C54" s="91" t="s">
        <v>124</v>
      </c>
      <c r="D54" s="91">
        <v>12600</v>
      </c>
      <c r="E54" s="91" t="s">
        <v>71</v>
      </c>
      <c r="F54" s="92">
        <v>30</v>
      </c>
      <c r="G54" s="93">
        <f>D54*F54</f>
        <v>378000</v>
      </c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4"/>
      <c r="BO54" s="94"/>
      <c r="BP54" s="94"/>
      <c r="BQ54" s="94"/>
      <c r="BR54" s="94"/>
      <c r="BS54" s="94"/>
      <c r="BT54" s="94"/>
      <c r="BU54" s="94"/>
      <c r="BV54" s="94"/>
      <c r="BW54" s="94"/>
      <c r="BX54" s="94"/>
      <c r="BY54" s="94"/>
      <c r="BZ54" s="94"/>
      <c r="CA54" s="94"/>
      <c r="CB54" s="94"/>
      <c r="CC54" s="94"/>
      <c r="CD54" s="94"/>
      <c r="CE54" s="94"/>
      <c r="CF54" s="94"/>
      <c r="CG54" s="94"/>
      <c r="CH54" s="94"/>
      <c r="CI54" s="94"/>
      <c r="CJ54" s="94"/>
      <c r="CK54" s="94"/>
      <c r="CL54" s="94"/>
      <c r="CM54" s="94"/>
      <c r="CN54" s="94"/>
      <c r="CO54" s="94"/>
      <c r="CP54" s="94"/>
      <c r="CQ54" s="94"/>
      <c r="CR54" s="94"/>
      <c r="CS54" s="94"/>
      <c r="CT54" s="94"/>
      <c r="CU54" s="94"/>
      <c r="CV54" s="94"/>
      <c r="CW54" s="94"/>
      <c r="CX54" s="94"/>
      <c r="CY54" s="94"/>
      <c r="CZ54" s="94"/>
      <c r="DA54" s="94"/>
      <c r="DB54" s="94"/>
      <c r="DC54" s="94"/>
      <c r="DD54" s="94"/>
      <c r="DE54" s="94"/>
      <c r="DF54" s="94"/>
      <c r="DG54" s="94"/>
      <c r="DH54" s="94"/>
      <c r="DI54" s="94"/>
      <c r="DJ54" s="94"/>
      <c r="DK54" s="94"/>
      <c r="DL54" s="94"/>
      <c r="DM54" s="94"/>
      <c r="DN54" s="94"/>
      <c r="DO54" s="94"/>
      <c r="DP54" s="94"/>
      <c r="DQ54" s="94"/>
      <c r="DR54" s="94"/>
      <c r="DS54" s="94"/>
      <c r="DT54" s="94"/>
      <c r="DU54" s="94"/>
      <c r="DV54" s="94"/>
      <c r="DW54" s="94"/>
      <c r="DX54" s="94"/>
      <c r="DY54" s="94"/>
      <c r="DZ54" s="94"/>
      <c r="EA54" s="94"/>
      <c r="EB54" s="94"/>
      <c r="EC54" s="94"/>
      <c r="ED54" s="94"/>
      <c r="EE54" s="94"/>
      <c r="EF54" s="94"/>
      <c r="EG54" s="94"/>
      <c r="EH54" s="94"/>
      <c r="EI54" s="94"/>
      <c r="EJ54" s="94"/>
      <c r="EK54" s="94"/>
      <c r="EL54" s="94"/>
      <c r="EM54" s="94"/>
      <c r="EN54" s="94"/>
      <c r="EO54" s="94"/>
      <c r="EP54" s="94"/>
      <c r="EQ54" s="94"/>
      <c r="ER54" s="94"/>
      <c r="ES54" s="94"/>
      <c r="ET54" s="94"/>
      <c r="EU54" s="94"/>
      <c r="EV54" s="94"/>
      <c r="EW54" s="94"/>
      <c r="EX54" s="94"/>
      <c r="EY54" s="94"/>
      <c r="EZ54" s="94"/>
      <c r="FA54" s="94"/>
      <c r="FB54" s="94"/>
      <c r="FC54" s="94"/>
      <c r="FD54" s="94"/>
      <c r="FE54" s="94"/>
      <c r="FF54" s="94"/>
      <c r="FG54" s="94"/>
      <c r="FH54" s="94"/>
      <c r="FI54" s="94"/>
      <c r="FJ54" s="94"/>
      <c r="FK54" s="94"/>
      <c r="FL54" s="94"/>
      <c r="FM54" s="94"/>
      <c r="FN54" s="94"/>
      <c r="FO54" s="94"/>
      <c r="FP54" s="94"/>
      <c r="FQ54" s="94"/>
      <c r="FR54" s="94"/>
      <c r="FS54" s="94"/>
      <c r="FT54" s="94"/>
      <c r="FU54" s="94"/>
      <c r="FV54" s="94"/>
      <c r="FW54" s="94"/>
      <c r="FX54" s="94"/>
      <c r="FY54" s="94"/>
      <c r="FZ54" s="94"/>
      <c r="GA54" s="94"/>
      <c r="GB54" s="94"/>
      <c r="GC54" s="94"/>
      <c r="GD54" s="94"/>
      <c r="GE54" s="94"/>
      <c r="GF54" s="94"/>
      <c r="GG54" s="94"/>
      <c r="GH54" s="94"/>
      <c r="GI54" s="94"/>
      <c r="GJ54" s="94"/>
      <c r="GK54" s="94"/>
      <c r="GL54" s="94"/>
      <c r="GM54" s="94"/>
      <c r="GN54" s="94"/>
      <c r="GO54" s="94"/>
      <c r="GP54" s="94"/>
      <c r="GQ54" s="94"/>
      <c r="GR54" s="94"/>
      <c r="GS54" s="94"/>
      <c r="GT54" s="94"/>
      <c r="GU54" s="94"/>
      <c r="GV54" s="94"/>
      <c r="GW54" s="94"/>
      <c r="GX54" s="94"/>
      <c r="GY54" s="94"/>
      <c r="GZ54" s="94"/>
      <c r="HA54" s="94"/>
      <c r="HB54" s="94"/>
      <c r="HC54" s="94"/>
      <c r="HD54" s="94"/>
      <c r="HE54" s="94"/>
      <c r="HF54" s="94"/>
      <c r="HG54" s="94"/>
      <c r="HH54" s="94"/>
      <c r="HI54" s="94"/>
      <c r="HJ54" s="94"/>
      <c r="HK54" s="94"/>
      <c r="HL54" s="94"/>
      <c r="HM54" s="94"/>
      <c r="HN54" s="94"/>
      <c r="HO54" s="94"/>
      <c r="HP54" s="94"/>
      <c r="HQ54" s="94"/>
      <c r="HR54" s="94"/>
      <c r="HS54" s="94"/>
      <c r="HT54" s="94"/>
      <c r="HU54" s="94"/>
      <c r="HV54" s="94"/>
      <c r="HW54" s="94"/>
      <c r="HX54" s="94"/>
      <c r="HY54" s="94"/>
      <c r="HZ54" s="94"/>
      <c r="IA54" s="94"/>
      <c r="IB54" s="94"/>
      <c r="IC54" s="94"/>
      <c r="ID54" s="94"/>
      <c r="IE54" s="94"/>
      <c r="IF54" s="94"/>
      <c r="IG54" s="94"/>
      <c r="IH54" s="94"/>
      <c r="II54" s="94"/>
      <c r="IJ54" s="94"/>
      <c r="IK54" s="94"/>
      <c r="IL54" s="94"/>
      <c r="IM54" s="94"/>
      <c r="IN54" s="94"/>
      <c r="IO54" s="94"/>
      <c r="IP54" s="94"/>
      <c r="IQ54" s="94"/>
      <c r="IR54" s="94"/>
      <c r="IS54" s="94"/>
      <c r="IT54" s="94"/>
      <c r="IU54" s="94"/>
    </row>
    <row r="55" spans="1:255" s="95" customFormat="1" ht="12" customHeight="1" x14ac:dyDescent="0.25">
      <c r="A55" s="89"/>
      <c r="B55" s="109" t="s">
        <v>107</v>
      </c>
      <c r="C55" s="91"/>
      <c r="D55" s="91"/>
      <c r="E55" s="91"/>
      <c r="F55" s="92"/>
      <c r="G55" s="93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4"/>
      <c r="BN55" s="94"/>
      <c r="BO55" s="94"/>
      <c r="BP55" s="94"/>
      <c r="BQ55" s="94"/>
      <c r="BR55" s="94"/>
      <c r="BS55" s="94"/>
      <c r="BT55" s="94"/>
      <c r="BU55" s="94"/>
      <c r="BV55" s="94"/>
      <c r="BW55" s="94"/>
      <c r="BX55" s="94"/>
      <c r="BY55" s="94"/>
      <c r="BZ55" s="94"/>
      <c r="CA55" s="94"/>
      <c r="CB55" s="94"/>
      <c r="CC55" s="94"/>
      <c r="CD55" s="94"/>
      <c r="CE55" s="94"/>
      <c r="CF55" s="94"/>
      <c r="CG55" s="94"/>
      <c r="CH55" s="94"/>
      <c r="CI55" s="94"/>
      <c r="CJ55" s="94"/>
      <c r="CK55" s="94"/>
      <c r="CL55" s="94"/>
      <c r="CM55" s="94"/>
      <c r="CN55" s="94"/>
      <c r="CO55" s="94"/>
      <c r="CP55" s="94"/>
      <c r="CQ55" s="94"/>
      <c r="CR55" s="94"/>
      <c r="CS55" s="94"/>
      <c r="CT55" s="94"/>
      <c r="CU55" s="94"/>
      <c r="CV55" s="94"/>
      <c r="CW55" s="94"/>
      <c r="CX55" s="94"/>
      <c r="CY55" s="94"/>
      <c r="CZ55" s="94"/>
      <c r="DA55" s="94"/>
      <c r="DB55" s="94"/>
      <c r="DC55" s="94"/>
      <c r="DD55" s="94"/>
      <c r="DE55" s="94"/>
      <c r="DF55" s="94"/>
      <c r="DG55" s="94"/>
      <c r="DH55" s="94"/>
      <c r="DI55" s="94"/>
      <c r="DJ55" s="94"/>
      <c r="DK55" s="94"/>
      <c r="DL55" s="94"/>
      <c r="DM55" s="94"/>
      <c r="DN55" s="94"/>
      <c r="DO55" s="94"/>
      <c r="DP55" s="94"/>
      <c r="DQ55" s="94"/>
      <c r="DR55" s="94"/>
      <c r="DS55" s="94"/>
      <c r="DT55" s="94"/>
      <c r="DU55" s="94"/>
      <c r="DV55" s="94"/>
      <c r="DW55" s="94"/>
      <c r="DX55" s="94"/>
      <c r="DY55" s="94"/>
      <c r="DZ55" s="94"/>
      <c r="EA55" s="94"/>
      <c r="EB55" s="94"/>
      <c r="EC55" s="94"/>
      <c r="ED55" s="94"/>
      <c r="EE55" s="94"/>
      <c r="EF55" s="94"/>
      <c r="EG55" s="94"/>
      <c r="EH55" s="94"/>
      <c r="EI55" s="94"/>
      <c r="EJ55" s="94"/>
      <c r="EK55" s="94"/>
      <c r="EL55" s="94"/>
      <c r="EM55" s="94"/>
      <c r="EN55" s="94"/>
      <c r="EO55" s="94"/>
      <c r="EP55" s="94"/>
      <c r="EQ55" s="94"/>
      <c r="ER55" s="94"/>
      <c r="ES55" s="94"/>
      <c r="ET55" s="94"/>
      <c r="EU55" s="94"/>
      <c r="EV55" s="94"/>
      <c r="EW55" s="94"/>
      <c r="EX55" s="94"/>
      <c r="EY55" s="94"/>
      <c r="EZ55" s="94"/>
      <c r="FA55" s="94"/>
      <c r="FB55" s="94"/>
      <c r="FC55" s="94"/>
      <c r="FD55" s="94"/>
      <c r="FE55" s="94"/>
      <c r="FF55" s="94"/>
      <c r="FG55" s="94"/>
      <c r="FH55" s="94"/>
      <c r="FI55" s="94"/>
      <c r="FJ55" s="94"/>
      <c r="FK55" s="94"/>
      <c r="FL55" s="94"/>
      <c r="FM55" s="94"/>
      <c r="FN55" s="94"/>
      <c r="FO55" s="94"/>
      <c r="FP55" s="94"/>
      <c r="FQ55" s="94"/>
      <c r="FR55" s="94"/>
      <c r="FS55" s="94"/>
      <c r="FT55" s="94"/>
      <c r="FU55" s="94"/>
      <c r="FV55" s="94"/>
      <c r="FW55" s="94"/>
      <c r="FX55" s="94"/>
      <c r="FY55" s="94"/>
      <c r="FZ55" s="94"/>
      <c r="GA55" s="94"/>
      <c r="GB55" s="94"/>
      <c r="GC55" s="94"/>
      <c r="GD55" s="94"/>
      <c r="GE55" s="94"/>
      <c r="GF55" s="94"/>
      <c r="GG55" s="94"/>
      <c r="GH55" s="94"/>
      <c r="GI55" s="94"/>
      <c r="GJ55" s="94"/>
      <c r="GK55" s="94"/>
      <c r="GL55" s="94"/>
      <c r="GM55" s="94"/>
      <c r="GN55" s="94"/>
      <c r="GO55" s="94"/>
      <c r="GP55" s="94"/>
      <c r="GQ55" s="94"/>
      <c r="GR55" s="94"/>
      <c r="GS55" s="94"/>
      <c r="GT55" s="94"/>
      <c r="GU55" s="94"/>
      <c r="GV55" s="94"/>
      <c r="GW55" s="94"/>
      <c r="GX55" s="94"/>
      <c r="GY55" s="94"/>
      <c r="GZ55" s="94"/>
      <c r="HA55" s="94"/>
      <c r="HB55" s="94"/>
      <c r="HC55" s="94"/>
      <c r="HD55" s="94"/>
      <c r="HE55" s="94"/>
      <c r="HF55" s="94"/>
      <c r="HG55" s="94"/>
      <c r="HH55" s="94"/>
      <c r="HI55" s="94"/>
      <c r="HJ55" s="94"/>
      <c r="HK55" s="94"/>
      <c r="HL55" s="94"/>
      <c r="HM55" s="94"/>
      <c r="HN55" s="94"/>
      <c r="HO55" s="94"/>
      <c r="HP55" s="94"/>
      <c r="HQ55" s="94"/>
      <c r="HR55" s="94"/>
      <c r="HS55" s="94"/>
      <c r="HT55" s="94"/>
      <c r="HU55" s="94"/>
      <c r="HV55" s="94"/>
      <c r="HW55" s="94"/>
      <c r="HX55" s="94"/>
      <c r="HY55" s="94"/>
      <c r="HZ55" s="94"/>
      <c r="IA55" s="94"/>
      <c r="IB55" s="94"/>
      <c r="IC55" s="94"/>
      <c r="ID55" s="94"/>
      <c r="IE55" s="94"/>
      <c r="IF55" s="94"/>
      <c r="IG55" s="94"/>
      <c r="IH55" s="94"/>
      <c r="II55" s="94"/>
      <c r="IJ55" s="94"/>
      <c r="IK55" s="94"/>
      <c r="IL55" s="94"/>
      <c r="IM55" s="94"/>
      <c r="IN55" s="94"/>
      <c r="IO55" s="94"/>
      <c r="IP55" s="94"/>
      <c r="IQ55" s="94"/>
      <c r="IR55" s="94"/>
      <c r="IS55" s="94"/>
      <c r="IT55" s="94"/>
      <c r="IU55" s="94"/>
    </row>
    <row r="56" spans="1:255" s="95" customFormat="1" ht="12" customHeight="1" x14ac:dyDescent="0.25">
      <c r="A56" s="89"/>
      <c r="B56" s="90" t="s">
        <v>108</v>
      </c>
      <c r="C56" s="91" t="s">
        <v>64</v>
      </c>
      <c r="D56" s="91">
        <v>400</v>
      </c>
      <c r="E56" s="91" t="s">
        <v>71</v>
      </c>
      <c r="F56" s="92">
        <v>1270</v>
      </c>
      <c r="G56" s="93">
        <f t="shared" ref="G55:G75" si="2">D56*F56</f>
        <v>508000</v>
      </c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F56" s="94"/>
      <c r="BG56" s="94"/>
      <c r="BH56" s="94"/>
      <c r="BI56" s="94"/>
      <c r="BJ56" s="94"/>
      <c r="BK56" s="94"/>
      <c r="BL56" s="94"/>
      <c r="BM56" s="94"/>
      <c r="BN56" s="94"/>
      <c r="BO56" s="94"/>
      <c r="BP56" s="94"/>
      <c r="BQ56" s="94"/>
      <c r="BR56" s="94"/>
      <c r="BS56" s="94"/>
      <c r="BT56" s="94"/>
      <c r="BU56" s="94"/>
      <c r="BV56" s="94"/>
      <c r="BW56" s="94"/>
      <c r="BX56" s="94"/>
      <c r="BY56" s="94"/>
      <c r="BZ56" s="94"/>
      <c r="CA56" s="94"/>
      <c r="CB56" s="94"/>
      <c r="CC56" s="94"/>
      <c r="CD56" s="94"/>
      <c r="CE56" s="94"/>
      <c r="CF56" s="94"/>
      <c r="CG56" s="94"/>
      <c r="CH56" s="94"/>
      <c r="CI56" s="94"/>
      <c r="CJ56" s="94"/>
      <c r="CK56" s="94"/>
      <c r="CL56" s="94"/>
      <c r="CM56" s="94"/>
      <c r="CN56" s="94"/>
      <c r="CO56" s="94"/>
      <c r="CP56" s="94"/>
      <c r="CQ56" s="94"/>
      <c r="CR56" s="94"/>
      <c r="CS56" s="94"/>
      <c r="CT56" s="94"/>
      <c r="CU56" s="94"/>
      <c r="CV56" s="94"/>
      <c r="CW56" s="94"/>
      <c r="CX56" s="94"/>
      <c r="CY56" s="94"/>
      <c r="CZ56" s="94"/>
      <c r="DA56" s="94"/>
      <c r="DB56" s="94"/>
      <c r="DC56" s="94"/>
      <c r="DD56" s="94"/>
      <c r="DE56" s="94"/>
      <c r="DF56" s="94"/>
      <c r="DG56" s="94"/>
      <c r="DH56" s="94"/>
      <c r="DI56" s="94"/>
      <c r="DJ56" s="94"/>
      <c r="DK56" s="94"/>
      <c r="DL56" s="94"/>
      <c r="DM56" s="94"/>
      <c r="DN56" s="94"/>
      <c r="DO56" s="94"/>
      <c r="DP56" s="94"/>
      <c r="DQ56" s="94"/>
      <c r="DR56" s="94"/>
      <c r="DS56" s="94"/>
      <c r="DT56" s="94"/>
      <c r="DU56" s="94"/>
      <c r="DV56" s="94"/>
      <c r="DW56" s="94"/>
      <c r="DX56" s="94"/>
      <c r="DY56" s="94"/>
      <c r="DZ56" s="94"/>
      <c r="EA56" s="94"/>
      <c r="EB56" s="94"/>
      <c r="EC56" s="94"/>
      <c r="ED56" s="94"/>
      <c r="EE56" s="94"/>
      <c r="EF56" s="94"/>
      <c r="EG56" s="94"/>
      <c r="EH56" s="94"/>
      <c r="EI56" s="94"/>
      <c r="EJ56" s="94"/>
      <c r="EK56" s="94"/>
      <c r="EL56" s="94"/>
      <c r="EM56" s="94"/>
      <c r="EN56" s="94"/>
      <c r="EO56" s="94"/>
      <c r="EP56" s="94"/>
      <c r="EQ56" s="94"/>
      <c r="ER56" s="94"/>
      <c r="ES56" s="94"/>
      <c r="ET56" s="94"/>
      <c r="EU56" s="94"/>
      <c r="EV56" s="94"/>
      <c r="EW56" s="94"/>
      <c r="EX56" s="94"/>
      <c r="EY56" s="94"/>
      <c r="EZ56" s="94"/>
      <c r="FA56" s="94"/>
      <c r="FB56" s="94"/>
      <c r="FC56" s="94"/>
      <c r="FD56" s="94"/>
      <c r="FE56" s="94"/>
      <c r="FF56" s="94"/>
      <c r="FG56" s="94"/>
      <c r="FH56" s="94"/>
      <c r="FI56" s="94"/>
      <c r="FJ56" s="94"/>
      <c r="FK56" s="94"/>
      <c r="FL56" s="94"/>
      <c r="FM56" s="94"/>
      <c r="FN56" s="94"/>
      <c r="FO56" s="94"/>
      <c r="FP56" s="94"/>
      <c r="FQ56" s="94"/>
      <c r="FR56" s="94"/>
      <c r="FS56" s="94"/>
      <c r="FT56" s="94"/>
      <c r="FU56" s="94"/>
      <c r="FV56" s="94"/>
      <c r="FW56" s="94"/>
      <c r="FX56" s="94"/>
      <c r="FY56" s="94"/>
      <c r="FZ56" s="94"/>
      <c r="GA56" s="94"/>
      <c r="GB56" s="94"/>
      <c r="GC56" s="94"/>
      <c r="GD56" s="94"/>
      <c r="GE56" s="94"/>
      <c r="GF56" s="94"/>
      <c r="GG56" s="94"/>
      <c r="GH56" s="94"/>
      <c r="GI56" s="94"/>
      <c r="GJ56" s="94"/>
      <c r="GK56" s="94"/>
      <c r="GL56" s="94"/>
      <c r="GM56" s="94"/>
      <c r="GN56" s="94"/>
      <c r="GO56" s="94"/>
      <c r="GP56" s="94"/>
      <c r="GQ56" s="94"/>
      <c r="GR56" s="94"/>
      <c r="GS56" s="94"/>
      <c r="GT56" s="94"/>
      <c r="GU56" s="94"/>
      <c r="GV56" s="94"/>
      <c r="GW56" s="94"/>
      <c r="GX56" s="94"/>
      <c r="GY56" s="94"/>
      <c r="GZ56" s="94"/>
      <c r="HA56" s="94"/>
      <c r="HB56" s="94"/>
      <c r="HC56" s="94"/>
      <c r="HD56" s="94"/>
      <c r="HE56" s="94"/>
      <c r="HF56" s="94"/>
      <c r="HG56" s="94"/>
      <c r="HH56" s="94"/>
      <c r="HI56" s="94"/>
      <c r="HJ56" s="94"/>
      <c r="HK56" s="94"/>
      <c r="HL56" s="94"/>
      <c r="HM56" s="94"/>
      <c r="HN56" s="94"/>
      <c r="HO56" s="94"/>
      <c r="HP56" s="94"/>
      <c r="HQ56" s="94"/>
      <c r="HR56" s="94"/>
      <c r="HS56" s="94"/>
      <c r="HT56" s="94"/>
      <c r="HU56" s="94"/>
      <c r="HV56" s="94"/>
      <c r="HW56" s="94"/>
      <c r="HX56" s="94"/>
      <c r="HY56" s="94"/>
      <c r="HZ56" s="94"/>
      <c r="IA56" s="94"/>
      <c r="IB56" s="94"/>
      <c r="IC56" s="94"/>
      <c r="ID56" s="94"/>
      <c r="IE56" s="94"/>
      <c r="IF56" s="94"/>
      <c r="IG56" s="94"/>
      <c r="IH56" s="94"/>
      <c r="II56" s="94"/>
      <c r="IJ56" s="94"/>
      <c r="IK56" s="94"/>
      <c r="IL56" s="94"/>
      <c r="IM56" s="94"/>
      <c r="IN56" s="94"/>
      <c r="IO56" s="94"/>
      <c r="IP56" s="94"/>
      <c r="IQ56" s="94"/>
      <c r="IR56" s="94"/>
      <c r="IS56" s="94"/>
      <c r="IT56" s="94"/>
      <c r="IU56" s="94"/>
    </row>
    <row r="57" spans="1:255" s="95" customFormat="1" ht="12" customHeight="1" x14ac:dyDescent="0.25">
      <c r="A57" s="89"/>
      <c r="B57" s="90" t="s">
        <v>109</v>
      </c>
      <c r="C57" s="91" t="s">
        <v>64</v>
      </c>
      <c r="D57" s="91">
        <v>150</v>
      </c>
      <c r="E57" s="91" t="s">
        <v>71</v>
      </c>
      <c r="F57" s="92">
        <v>1310</v>
      </c>
      <c r="G57" s="93">
        <f t="shared" si="2"/>
        <v>196500</v>
      </c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4"/>
      <c r="BR57" s="94"/>
      <c r="BS57" s="94"/>
      <c r="BT57" s="94"/>
      <c r="BU57" s="94"/>
      <c r="BV57" s="94"/>
      <c r="BW57" s="94"/>
      <c r="BX57" s="94"/>
      <c r="BY57" s="94"/>
      <c r="BZ57" s="94"/>
      <c r="CA57" s="94"/>
      <c r="CB57" s="94"/>
      <c r="CC57" s="94"/>
      <c r="CD57" s="94"/>
      <c r="CE57" s="94"/>
      <c r="CF57" s="94"/>
      <c r="CG57" s="94"/>
      <c r="CH57" s="94"/>
      <c r="CI57" s="94"/>
      <c r="CJ57" s="94"/>
      <c r="CK57" s="94"/>
      <c r="CL57" s="94"/>
      <c r="CM57" s="94"/>
      <c r="CN57" s="94"/>
      <c r="CO57" s="94"/>
      <c r="CP57" s="94"/>
      <c r="CQ57" s="94"/>
      <c r="CR57" s="94"/>
      <c r="CS57" s="94"/>
      <c r="CT57" s="94"/>
      <c r="CU57" s="94"/>
      <c r="CV57" s="94"/>
      <c r="CW57" s="94"/>
      <c r="CX57" s="94"/>
      <c r="CY57" s="94"/>
      <c r="CZ57" s="94"/>
      <c r="DA57" s="94"/>
      <c r="DB57" s="94"/>
      <c r="DC57" s="94"/>
      <c r="DD57" s="94"/>
      <c r="DE57" s="94"/>
      <c r="DF57" s="94"/>
      <c r="DG57" s="94"/>
      <c r="DH57" s="94"/>
      <c r="DI57" s="94"/>
      <c r="DJ57" s="94"/>
      <c r="DK57" s="94"/>
      <c r="DL57" s="94"/>
      <c r="DM57" s="94"/>
      <c r="DN57" s="94"/>
      <c r="DO57" s="94"/>
      <c r="DP57" s="94"/>
      <c r="DQ57" s="94"/>
      <c r="DR57" s="94"/>
      <c r="DS57" s="94"/>
      <c r="DT57" s="94"/>
      <c r="DU57" s="94"/>
      <c r="DV57" s="94"/>
      <c r="DW57" s="94"/>
      <c r="DX57" s="94"/>
      <c r="DY57" s="94"/>
      <c r="DZ57" s="94"/>
      <c r="EA57" s="94"/>
      <c r="EB57" s="94"/>
      <c r="EC57" s="94"/>
      <c r="ED57" s="94"/>
      <c r="EE57" s="94"/>
      <c r="EF57" s="94"/>
      <c r="EG57" s="94"/>
      <c r="EH57" s="94"/>
      <c r="EI57" s="94"/>
      <c r="EJ57" s="94"/>
      <c r="EK57" s="94"/>
      <c r="EL57" s="94"/>
      <c r="EM57" s="94"/>
      <c r="EN57" s="94"/>
      <c r="EO57" s="94"/>
      <c r="EP57" s="94"/>
      <c r="EQ57" s="94"/>
      <c r="ER57" s="94"/>
      <c r="ES57" s="94"/>
      <c r="ET57" s="94"/>
      <c r="EU57" s="94"/>
      <c r="EV57" s="94"/>
      <c r="EW57" s="94"/>
      <c r="EX57" s="94"/>
      <c r="EY57" s="94"/>
      <c r="EZ57" s="94"/>
      <c r="FA57" s="94"/>
      <c r="FB57" s="94"/>
      <c r="FC57" s="94"/>
      <c r="FD57" s="94"/>
      <c r="FE57" s="94"/>
      <c r="FF57" s="94"/>
      <c r="FG57" s="94"/>
      <c r="FH57" s="94"/>
      <c r="FI57" s="94"/>
      <c r="FJ57" s="94"/>
      <c r="FK57" s="94"/>
      <c r="FL57" s="94"/>
      <c r="FM57" s="94"/>
      <c r="FN57" s="94"/>
      <c r="FO57" s="94"/>
      <c r="FP57" s="94"/>
      <c r="FQ57" s="94"/>
      <c r="FR57" s="94"/>
      <c r="FS57" s="94"/>
      <c r="FT57" s="94"/>
      <c r="FU57" s="94"/>
      <c r="FV57" s="94"/>
      <c r="FW57" s="94"/>
      <c r="FX57" s="94"/>
      <c r="FY57" s="94"/>
      <c r="FZ57" s="94"/>
      <c r="GA57" s="94"/>
      <c r="GB57" s="94"/>
      <c r="GC57" s="94"/>
      <c r="GD57" s="94"/>
      <c r="GE57" s="94"/>
      <c r="GF57" s="94"/>
      <c r="GG57" s="94"/>
      <c r="GH57" s="94"/>
      <c r="GI57" s="94"/>
      <c r="GJ57" s="94"/>
      <c r="GK57" s="94"/>
      <c r="GL57" s="94"/>
      <c r="GM57" s="94"/>
      <c r="GN57" s="94"/>
      <c r="GO57" s="94"/>
      <c r="GP57" s="94"/>
      <c r="GQ57" s="94"/>
      <c r="GR57" s="94"/>
      <c r="GS57" s="94"/>
      <c r="GT57" s="94"/>
      <c r="GU57" s="94"/>
      <c r="GV57" s="94"/>
      <c r="GW57" s="94"/>
      <c r="GX57" s="94"/>
      <c r="GY57" s="94"/>
      <c r="GZ57" s="94"/>
      <c r="HA57" s="94"/>
      <c r="HB57" s="94"/>
      <c r="HC57" s="94"/>
      <c r="HD57" s="94"/>
      <c r="HE57" s="94"/>
      <c r="HF57" s="94"/>
      <c r="HG57" s="94"/>
      <c r="HH57" s="94"/>
      <c r="HI57" s="94"/>
      <c r="HJ57" s="94"/>
      <c r="HK57" s="94"/>
      <c r="HL57" s="94"/>
      <c r="HM57" s="94"/>
      <c r="HN57" s="94"/>
      <c r="HO57" s="94"/>
      <c r="HP57" s="94"/>
      <c r="HQ57" s="94"/>
      <c r="HR57" s="94"/>
      <c r="HS57" s="94"/>
      <c r="HT57" s="94"/>
      <c r="HU57" s="94"/>
      <c r="HV57" s="94"/>
      <c r="HW57" s="94"/>
      <c r="HX57" s="94"/>
      <c r="HY57" s="94"/>
      <c r="HZ57" s="94"/>
      <c r="IA57" s="94"/>
      <c r="IB57" s="94"/>
      <c r="IC57" s="94"/>
      <c r="ID57" s="94"/>
      <c r="IE57" s="94"/>
      <c r="IF57" s="94"/>
      <c r="IG57" s="94"/>
      <c r="IH57" s="94"/>
      <c r="II57" s="94"/>
      <c r="IJ57" s="94"/>
      <c r="IK57" s="94"/>
      <c r="IL57" s="94"/>
      <c r="IM57" s="94"/>
      <c r="IN57" s="94"/>
      <c r="IO57" s="94"/>
      <c r="IP57" s="94"/>
      <c r="IQ57" s="94"/>
      <c r="IR57" s="94"/>
      <c r="IS57" s="94"/>
      <c r="IT57" s="94"/>
      <c r="IU57" s="94"/>
    </row>
    <row r="58" spans="1:255" s="95" customFormat="1" ht="12" customHeight="1" x14ac:dyDescent="0.25">
      <c r="A58" s="89"/>
      <c r="B58" s="90" t="s">
        <v>60</v>
      </c>
      <c r="C58" s="91" t="s">
        <v>64</v>
      </c>
      <c r="D58" s="91">
        <v>200</v>
      </c>
      <c r="E58" s="91" t="s">
        <v>71</v>
      </c>
      <c r="F58" s="92">
        <v>1250</v>
      </c>
      <c r="G58" s="93">
        <f t="shared" si="2"/>
        <v>250000</v>
      </c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  <c r="BL58" s="94"/>
      <c r="BM58" s="94"/>
      <c r="BN58" s="94"/>
      <c r="BO58" s="94"/>
      <c r="BP58" s="94"/>
      <c r="BQ58" s="94"/>
      <c r="BR58" s="94"/>
      <c r="BS58" s="94"/>
      <c r="BT58" s="94"/>
      <c r="BU58" s="94"/>
      <c r="BV58" s="94"/>
      <c r="BW58" s="94"/>
      <c r="BX58" s="94"/>
      <c r="BY58" s="94"/>
      <c r="BZ58" s="94"/>
      <c r="CA58" s="94"/>
      <c r="CB58" s="94"/>
      <c r="CC58" s="94"/>
      <c r="CD58" s="94"/>
      <c r="CE58" s="94"/>
      <c r="CF58" s="94"/>
      <c r="CG58" s="94"/>
      <c r="CH58" s="94"/>
      <c r="CI58" s="94"/>
      <c r="CJ58" s="94"/>
      <c r="CK58" s="94"/>
      <c r="CL58" s="94"/>
      <c r="CM58" s="94"/>
      <c r="CN58" s="94"/>
      <c r="CO58" s="94"/>
      <c r="CP58" s="94"/>
      <c r="CQ58" s="94"/>
      <c r="CR58" s="94"/>
      <c r="CS58" s="94"/>
      <c r="CT58" s="94"/>
      <c r="CU58" s="94"/>
      <c r="CV58" s="94"/>
      <c r="CW58" s="94"/>
      <c r="CX58" s="94"/>
      <c r="CY58" s="94"/>
      <c r="CZ58" s="94"/>
      <c r="DA58" s="94"/>
      <c r="DB58" s="94"/>
      <c r="DC58" s="94"/>
      <c r="DD58" s="94"/>
      <c r="DE58" s="94"/>
      <c r="DF58" s="94"/>
      <c r="DG58" s="94"/>
      <c r="DH58" s="94"/>
      <c r="DI58" s="94"/>
      <c r="DJ58" s="94"/>
      <c r="DK58" s="94"/>
      <c r="DL58" s="94"/>
      <c r="DM58" s="94"/>
      <c r="DN58" s="94"/>
      <c r="DO58" s="94"/>
      <c r="DP58" s="94"/>
      <c r="DQ58" s="94"/>
      <c r="DR58" s="94"/>
      <c r="DS58" s="94"/>
      <c r="DT58" s="94"/>
      <c r="DU58" s="94"/>
      <c r="DV58" s="94"/>
      <c r="DW58" s="94"/>
      <c r="DX58" s="94"/>
      <c r="DY58" s="94"/>
      <c r="DZ58" s="94"/>
      <c r="EA58" s="94"/>
      <c r="EB58" s="94"/>
      <c r="EC58" s="94"/>
      <c r="ED58" s="94"/>
      <c r="EE58" s="94"/>
      <c r="EF58" s="94"/>
      <c r="EG58" s="94"/>
      <c r="EH58" s="94"/>
      <c r="EI58" s="94"/>
      <c r="EJ58" s="94"/>
      <c r="EK58" s="94"/>
      <c r="EL58" s="94"/>
      <c r="EM58" s="94"/>
      <c r="EN58" s="94"/>
      <c r="EO58" s="94"/>
      <c r="EP58" s="94"/>
      <c r="EQ58" s="94"/>
      <c r="ER58" s="94"/>
      <c r="ES58" s="94"/>
      <c r="ET58" s="94"/>
      <c r="EU58" s="94"/>
      <c r="EV58" s="94"/>
      <c r="EW58" s="94"/>
      <c r="EX58" s="94"/>
      <c r="EY58" s="94"/>
      <c r="EZ58" s="94"/>
      <c r="FA58" s="94"/>
      <c r="FB58" s="94"/>
      <c r="FC58" s="94"/>
      <c r="FD58" s="94"/>
      <c r="FE58" s="94"/>
      <c r="FF58" s="94"/>
      <c r="FG58" s="94"/>
      <c r="FH58" s="94"/>
      <c r="FI58" s="94"/>
      <c r="FJ58" s="94"/>
      <c r="FK58" s="94"/>
      <c r="FL58" s="94"/>
      <c r="FM58" s="94"/>
      <c r="FN58" s="94"/>
      <c r="FO58" s="94"/>
      <c r="FP58" s="94"/>
      <c r="FQ58" s="94"/>
      <c r="FR58" s="94"/>
      <c r="FS58" s="94"/>
      <c r="FT58" s="94"/>
      <c r="FU58" s="94"/>
      <c r="FV58" s="94"/>
      <c r="FW58" s="94"/>
      <c r="FX58" s="94"/>
      <c r="FY58" s="94"/>
      <c r="FZ58" s="94"/>
      <c r="GA58" s="94"/>
      <c r="GB58" s="94"/>
      <c r="GC58" s="94"/>
      <c r="GD58" s="94"/>
      <c r="GE58" s="94"/>
      <c r="GF58" s="94"/>
      <c r="GG58" s="94"/>
      <c r="GH58" s="94"/>
      <c r="GI58" s="94"/>
      <c r="GJ58" s="94"/>
      <c r="GK58" s="94"/>
      <c r="GL58" s="94"/>
      <c r="GM58" s="94"/>
      <c r="GN58" s="94"/>
      <c r="GO58" s="94"/>
      <c r="GP58" s="94"/>
      <c r="GQ58" s="94"/>
      <c r="GR58" s="94"/>
      <c r="GS58" s="94"/>
      <c r="GT58" s="94"/>
      <c r="GU58" s="94"/>
      <c r="GV58" s="94"/>
      <c r="GW58" s="94"/>
      <c r="GX58" s="94"/>
      <c r="GY58" s="94"/>
      <c r="GZ58" s="94"/>
      <c r="HA58" s="94"/>
      <c r="HB58" s="94"/>
      <c r="HC58" s="94"/>
      <c r="HD58" s="94"/>
      <c r="HE58" s="94"/>
      <c r="HF58" s="94"/>
      <c r="HG58" s="94"/>
      <c r="HH58" s="94"/>
      <c r="HI58" s="94"/>
      <c r="HJ58" s="94"/>
      <c r="HK58" s="94"/>
      <c r="HL58" s="94"/>
      <c r="HM58" s="94"/>
      <c r="HN58" s="94"/>
      <c r="HO58" s="94"/>
      <c r="HP58" s="94"/>
      <c r="HQ58" s="94"/>
      <c r="HR58" s="94"/>
      <c r="HS58" s="94"/>
      <c r="HT58" s="94"/>
      <c r="HU58" s="94"/>
      <c r="HV58" s="94"/>
      <c r="HW58" s="94"/>
      <c r="HX58" s="94"/>
      <c r="HY58" s="94"/>
      <c r="HZ58" s="94"/>
      <c r="IA58" s="94"/>
      <c r="IB58" s="94"/>
      <c r="IC58" s="94"/>
      <c r="ID58" s="94"/>
      <c r="IE58" s="94"/>
      <c r="IF58" s="94"/>
      <c r="IG58" s="94"/>
      <c r="IH58" s="94"/>
      <c r="II58" s="94"/>
      <c r="IJ58" s="94"/>
      <c r="IK58" s="94"/>
      <c r="IL58" s="94"/>
      <c r="IM58" s="94"/>
      <c r="IN58" s="94"/>
      <c r="IO58" s="94"/>
      <c r="IP58" s="94"/>
      <c r="IQ58" s="94"/>
      <c r="IR58" s="94"/>
      <c r="IS58" s="94"/>
      <c r="IT58" s="94"/>
      <c r="IU58" s="94"/>
    </row>
    <row r="59" spans="1:255" s="95" customFormat="1" ht="12" customHeight="1" x14ac:dyDescent="0.25">
      <c r="A59" s="89"/>
      <c r="B59" s="90" t="s">
        <v>110</v>
      </c>
      <c r="C59" s="91" t="s">
        <v>64</v>
      </c>
      <c r="D59" s="91">
        <v>150</v>
      </c>
      <c r="E59" s="91" t="s">
        <v>71</v>
      </c>
      <c r="F59" s="92">
        <v>2618</v>
      </c>
      <c r="G59" s="93">
        <f t="shared" si="2"/>
        <v>392700</v>
      </c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94"/>
      <c r="BD59" s="94"/>
      <c r="BE59" s="94"/>
      <c r="BF59" s="94"/>
      <c r="BG59" s="94"/>
      <c r="BH59" s="94"/>
      <c r="BI59" s="94"/>
      <c r="BJ59" s="94"/>
      <c r="BK59" s="94"/>
      <c r="BL59" s="94"/>
      <c r="BM59" s="94"/>
      <c r="BN59" s="94"/>
      <c r="BO59" s="94"/>
      <c r="BP59" s="94"/>
      <c r="BQ59" s="94"/>
      <c r="BR59" s="94"/>
      <c r="BS59" s="94"/>
      <c r="BT59" s="94"/>
      <c r="BU59" s="94"/>
      <c r="BV59" s="94"/>
      <c r="BW59" s="94"/>
      <c r="BX59" s="94"/>
      <c r="BY59" s="94"/>
      <c r="BZ59" s="94"/>
      <c r="CA59" s="94"/>
      <c r="CB59" s="94"/>
      <c r="CC59" s="94"/>
      <c r="CD59" s="94"/>
      <c r="CE59" s="94"/>
      <c r="CF59" s="94"/>
      <c r="CG59" s="94"/>
      <c r="CH59" s="94"/>
      <c r="CI59" s="94"/>
      <c r="CJ59" s="94"/>
      <c r="CK59" s="94"/>
      <c r="CL59" s="94"/>
      <c r="CM59" s="94"/>
      <c r="CN59" s="94"/>
      <c r="CO59" s="94"/>
      <c r="CP59" s="94"/>
      <c r="CQ59" s="94"/>
      <c r="CR59" s="94"/>
      <c r="CS59" s="94"/>
      <c r="CT59" s="94"/>
      <c r="CU59" s="94"/>
      <c r="CV59" s="94"/>
      <c r="CW59" s="94"/>
      <c r="CX59" s="94"/>
      <c r="CY59" s="94"/>
      <c r="CZ59" s="94"/>
      <c r="DA59" s="94"/>
      <c r="DB59" s="94"/>
      <c r="DC59" s="94"/>
      <c r="DD59" s="94"/>
      <c r="DE59" s="94"/>
      <c r="DF59" s="94"/>
      <c r="DG59" s="94"/>
      <c r="DH59" s="94"/>
      <c r="DI59" s="94"/>
      <c r="DJ59" s="94"/>
      <c r="DK59" s="94"/>
      <c r="DL59" s="94"/>
      <c r="DM59" s="94"/>
      <c r="DN59" s="94"/>
      <c r="DO59" s="94"/>
      <c r="DP59" s="94"/>
      <c r="DQ59" s="94"/>
      <c r="DR59" s="94"/>
      <c r="DS59" s="94"/>
      <c r="DT59" s="94"/>
      <c r="DU59" s="94"/>
      <c r="DV59" s="94"/>
      <c r="DW59" s="94"/>
      <c r="DX59" s="94"/>
      <c r="DY59" s="94"/>
      <c r="DZ59" s="94"/>
      <c r="EA59" s="94"/>
      <c r="EB59" s="94"/>
      <c r="EC59" s="94"/>
      <c r="ED59" s="94"/>
      <c r="EE59" s="94"/>
      <c r="EF59" s="94"/>
      <c r="EG59" s="94"/>
      <c r="EH59" s="94"/>
      <c r="EI59" s="94"/>
      <c r="EJ59" s="94"/>
      <c r="EK59" s="94"/>
      <c r="EL59" s="94"/>
      <c r="EM59" s="94"/>
      <c r="EN59" s="94"/>
      <c r="EO59" s="94"/>
      <c r="EP59" s="94"/>
      <c r="EQ59" s="94"/>
      <c r="ER59" s="94"/>
      <c r="ES59" s="94"/>
      <c r="ET59" s="94"/>
      <c r="EU59" s="94"/>
      <c r="EV59" s="94"/>
      <c r="EW59" s="94"/>
      <c r="EX59" s="94"/>
      <c r="EY59" s="94"/>
      <c r="EZ59" s="94"/>
      <c r="FA59" s="94"/>
      <c r="FB59" s="94"/>
      <c r="FC59" s="94"/>
      <c r="FD59" s="94"/>
      <c r="FE59" s="94"/>
      <c r="FF59" s="94"/>
      <c r="FG59" s="94"/>
      <c r="FH59" s="94"/>
      <c r="FI59" s="94"/>
      <c r="FJ59" s="94"/>
      <c r="FK59" s="94"/>
      <c r="FL59" s="94"/>
      <c r="FM59" s="94"/>
      <c r="FN59" s="94"/>
      <c r="FO59" s="94"/>
      <c r="FP59" s="94"/>
      <c r="FQ59" s="94"/>
      <c r="FR59" s="94"/>
      <c r="FS59" s="94"/>
      <c r="FT59" s="94"/>
      <c r="FU59" s="94"/>
      <c r="FV59" s="94"/>
      <c r="FW59" s="94"/>
      <c r="FX59" s="94"/>
      <c r="FY59" s="94"/>
      <c r="FZ59" s="94"/>
      <c r="GA59" s="94"/>
      <c r="GB59" s="94"/>
      <c r="GC59" s="94"/>
      <c r="GD59" s="94"/>
      <c r="GE59" s="94"/>
      <c r="GF59" s="94"/>
      <c r="GG59" s="94"/>
      <c r="GH59" s="94"/>
      <c r="GI59" s="94"/>
      <c r="GJ59" s="94"/>
      <c r="GK59" s="94"/>
      <c r="GL59" s="94"/>
      <c r="GM59" s="94"/>
      <c r="GN59" s="94"/>
      <c r="GO59" s="94"/>
      <c r="GP59" s="94"/>
      <c r="GQ59" s="94"/>
      <c r="GR59" s="94"/>
      <c r="GS59" s="94"/>
      <c r="GT59" s="94"/>
      <c r="GU59" s="94"/>
      <c r="GV59" s="94"/>
      <c r="GW59" s="94"/>
      <c r="GX59" s="94"/>
      <c r="GY59" s="94"/>
      <c r="GZ59" s="94"/>
      <c r="HA59" s="94"/>
      <c r="HB59" s="94"/>
      <c r="HC59" s="94"/>
      <c r="HD59" s="94"/>
      <c r="HE59" s="94"/>
      <c r="HF59" s="94"/>
      <c r="HG59" s="94"/>
      <c r="HH59" s="94"/>
      <c r="HI59" s="94"/>
      <c r="HJ59" s="94"/>
      <c r="HK59" s="94"/>
      <c r="HL59" s="94"/>
      <c r="HM59" s="94"/>
      <c r="HN59" s="94"/>
      <c r="HO59" s="94"/>
      <c r="HP59" s="94"/>
      <c r="HQ59" s="94"/>
      <c r="HR59" s="94"/>
      <c r="HS59" s="94"/>
      <c r="HT59" s="94"/>
      <c r="HU59" s="94"/>
      <c r="HV59" s="94"/>
      <c r="HW59" s="94"/>
      <c r="HX59" s="94"/>
      <c r="HY59" s="94"/>
      <c r="HZ59" s="94"/>
      <c r="IA59" s="94"/>
      <c r="IB59" s="94"/>
      <c r="IC59" s="94"/>
      <c r="ID59" s="94"/>
      <c r="IE59" s="94"/>
      <c r="IF59" s="94"/>
      <c r="IG59" s="94"/>
      <c r="IH59" s="94"/>
      <c r="II59" s="94"/>
      <c r="IJ59" s="94"/>
      <c r="IK59" s="94"/>
      <c r="IL59" s="94"/>
      <c r="IM59" s="94"/>
      <c r="IN59" s="94"/>
      <c r="IO59" s="94"/>
      <c r="IP59" s="94"/>
      <c r="IQ59" s="94"/>
      <c r="IR59" s="94"/>
      <c r="IS59" s="94"/>
      <c r="IT59" s="94"/>
      <c r="IU59" s="94"/>
    </row>
    <row r="60" spans="1:255" s="95" customFormat="1" ht="12" customHeight="1" x14ac:dyDescent="0.25">
      <c r="A60" s="89"/>
      <c r="B60" s="90" t="s">
        <v>111</v>
      </c>
      <c r="C60" s="91" t="s">
        <v>64</v>
      </c>
      <c r="D60" s="91">
        <v>100</v>
      </c>
      <c r="E60" s="91" t="s">
        <v>71</v>
      </c>
      <c r="F60" s="92">
        <v>722</v>
      </c>
      <c r="G60" s="93">
        <f t="shared" si="2"/>
        <v>72200</v>
      </c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  <c r="BE60" s="94"/>
      <c r="BF60" s="94"/>
      <c r="BG60" s="94"/>
      <c r="BH60" s="94"/>
      <c r="BI60" s="94"/>
      <c r="BJ60" s="94"/>
      <c r="BK60" s="94"/>
      <c r="BL60" s="94"/>
      <c r="BM60" s="94"/>
      <c r="BN60" s="94"/>
      <c r="BO60" s="94"/>
      <c r="BP60" s="94"/>
      <c r="BQ60" s="94"/>
      <c r="BR60" s="94"/>
      <c r="BS60" s="94"/>
      <c r="BT60" s="94"/>
      <c r="BU60" s="94"/>
      <c r="BV60" s="94"/>
      <c r="BW60" s="94"/>
      <c r="BX60" s="94"/>
      <c r="BY60" s="94"/>
      <c r="BZ60" s="94"/>
      <c r="CA60" s="94"/>
      <c r="CB60" s="94"/>
      <c r="CC60" s="94"/>
      <c r="CD60" s="94"/>
      <c r="CE60" s="94"/>
      <c r="CF60" s="94"/>
      <c r="CG60" s="94"/>
      <c r="CH60" s="94"/>
      <c r="CI60" s="94"/>
      <c r="CJ60" s="94"/>
      <c r="CK60" s="94"/>
      <c r="CL60" s="94"/>
      <c r="CM60" s="94"/>
      <c r="CN60" s="94"/>
      <c r="CO60" s="94"/>
      <c r="CP60" s="94"/>
      <c r="CQ60" s="94"/>
      <c r="CR60" s="94"/>
      <c r="CS60" s="94"/>
      <c r="CT60" s="94"/>
      <c r="CU60" s="94"/>
      <c r="CV60" s="94"/>
      <c r="CW60" s="94"/>
      <c r="CX60" s="94"/>
      <c r="CY60" s="94"/>
      <c r="CZ60" s="94"/>
      <c r="DA60" s="94"/>
      <c r="DB60" s="94"/>
      <c r="DC60" s="94"/>
      <c r="DD60" s="94"/>
      <c r="DE60" s="94"/>
      <c r="DF60" s="94"/>
      <c r="DG60" s="94"/>
      <c r="DH60" s="94"/>
      <c r="DI60" s="94"/>
      <c r="DJ60" s="94"/>
      <c r="DK60" s="94"/>
      <c r="DL60" s="94"/>
      <c r="DM60" s="94"/>
      <c r="DN60" s="94"/>
      <c r="DO60" s="94"/>
      <c r="DP60" s="94"/>
      <c r="DQ60" s="94"/>
      <c r="DR60" s="94"/>
      <c r="DS60" s="94"/>
      <c r="DT60" s="94"/>
      <c r="DU60" s="94"/>
      <c r="DV60" s="94"/>
      <c r="DW60" s="94"/>
      <c r="DX60" s="94"/>
      <c r="DY60" s="94"/>
      <c r="DZ60" s="94"/>
      <c r="EA60" s="94"/>
      <c r="EB60" s="94"/>
      <c r="EC60" s="94"/>
      <c r="ED60" s="94"/>
      <c r="EE60" s="94"/>
      <c r="EF60" s="94"/>
      <c r="EG60" s="94"/>
      <c r="EH60" s="94"/>
      <c r="EI60" s="94"/>
      <c r="EJ60" s="94"/>
      <c r="EK60" s="94"/>
      <c r="EL60" s="94"/>
      <c r="EM60" s="94"/>
      <c r="EN60" s="94"/>
      <c r="EO60" s="94"/>
      <c r="EP60" s="94"/>
      <c r="EQ60" s="94"/>
      <c r="ER60" s="94"/>
      <c r="ES60" s="94"/>
      <c r="ET60" s="94"/>
      <c r="EU60" s="94"/>
      <c r="EV60" s="94"/>
      <c r="EW60" s="94"/>
      <c r="EX60" s="94"/>
      <c r="EY60" s="94"/>
      <c r="EZ60" s="94"/>
      <c r="FA60" s="94"/>
      <c r="FB60" s="94"/>
      <c r="FC60" s="94"/>
      <c r="FD60" s="94"/>
      <c r="FE60" s="94"/>
      <c r="FF60" s="94"/>
      <c r="FG60" s="94"/>
      <c r="FH60" s="94"/>
      <c r="FI60" s="94"/>
      <c r="FJ60" s="94"/>
      <c r="FK60" s="94"/>
      <c r="FL60" s="94"/>
      <c r="FM60" s="94"/>
      <c r="FN60" s="94"/>
      <c r="FO60" s="94"/>
      <c r="FP60" s="94"/>
      <c r="FQ60" s="94"/>
      <c r="FR60" s="94"/>
      <c r="FS60" s="94"/>
      <c r="FT60" s="94"/>
      <c r="FU60" s="94"/>
      <c r="FV60" s="94"/>
      <c r="FW60" s="94"/>
      <c r="FX60" s="94"/>
      <c r="FY60" s="94"/>
      <c r="FZ60" s="94"/>
      <c r="GA60" s="94"/>
      <c r="GB60" s="94"/>
      <c r="GC60" s="94"/>
      <c r="GD60" s="94"/>
      <c r="GE60" s="94"/>
      <c r="GF60" s="94"/>
      <c r="GG60" s="94"/>
      <c r="GH60" s="94"/>
      <c r="GI60" s="94"/>
      <c r="GJ60" s="94"/>
      <c r="GK60" s="94"/>
      <c r="GL60" s="94"/>
      <c r="GM60" s="94"/>
      <c r="GN60" s="94"/>
      <c r="GO60" s="94"/>
      <c r="GP60" s="94"/>
      <c r="GQ60" s="94"/>
      <c r="GR60" s="94"/>
      <c r="GS60" s="94"/>
      <c r="GT60" s="94"/>
      <c r="GU60" s="94"/>
      <c r="GV60" s="94"/>
      <c r="GW60" s="94"/>
      <c r="GX60" s="94"/>
      <c r="GY60" s="94"/>
      <c r="GZ60" s="94"/>
      <c r="HA60" s="94"/>
      <c r="HB60" s="94"/>
      <c r="HC60" s="94"/>
      <c r="HD60" s="94"/>
      <c r="HE60" s="94"/>
      <c r="HF60" s="94"/>
      <c r="HG60" s="94"/>
      <c r="HH60" s="94"/>
      <c r="HI60" s="94"/>
      <c r="HJ60" s="94"/>
      <c r="HK60" s="94"/>
      <c r="HL60" s="94"/>
      <c r="HM60" s="94"/>
      <c r="HN60" s="94"/>
      <c r="HO60" s="94"/>
      <c r="HP60" s="94"/>
      <c r="HQ60" s="94"/>
      <c r="HR60" s="94"/>
      <c r="HS60" s="94"/>
      <c r="HT60" s="94"/>
      <c r="HU60" s="94"/>
      <c r="HV60" s="94"/>
      <c r="HW60" s="94"/>
      <c r="HX60" s="94"/>
      <c r="HY60" s="94"/>
      <c r="HZ60" s="94"/>
      <c r="IA60" s="94"/>
      <c r="IB60" s="94"/>
      <c r="IC60" s="94"/>
      <c r="ID60" s="94"/>
      <c r="IE60" s="94"/>
      <c r="IF60" s="94"/>
      <c r="IG60" s="94"/>
      <c r="IH60" s="94"/>
      <c r="II60" s="94"/>
      <c r="IJ60" s="94"/>
      <c r="IK60" s="94"/>
      <c r="IL60" s="94"/>
      <c r="IM60" s="94"/>
      <c r="IN60" s="94"/>
      <c r="IO60" s="94"/>
      <c r="IP60" s="94"/>
      <c r="IQ60" s="94"/>
      <c r="IR60" s="94"/>
      <c r="IS60" s="94"/>
      <c r="IT60" s="94"/>
      <c r="IU60" s="94"/>
    </row>
    <row r="61" spans="1:255" s="95" customFormat="1" ht="12" customHeight="1" x14ac:dyDescent="0.25">
      <c r="A61" s="89"/>
      <c r="B61" s="90" t="s">
        <v>112</v>
      </c>
      <c r="C61" s="91" t="s">
        <v>64</v>
      </c>
      <c r="D61" s="91">
        <v>200</v>
      </c>
      <c r="E61" s="91" t="s">
        <v>71</v>
      </c>
      <c r="F61" s="92">
        <v>1600</v>
      </c>
      <c r="G61" s="93">
        <f t="shared" si="2"/>
        <v>320000</v>
      </c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94"/>
      <c r="BB61" s="94"/>
      <c r="BC61" s="94"/>
      <c r="BD61" s="94"/>
      <c r="BE61" s="94"/>
      <c r="BF61" s="94"/>
      <c r="BG61" s="94"/>
      <c r="BH61" s="94"/>
      <c r="BI61" s="94"/>
      <c r="BJ61" s="94"/>
      <c r="BK61" s="94"/>
      <c r="BL61" s="94"/>
      <c r="BM61" s="94"/>
      <c r="BN61" s="94"/>
      <c r="BO61" s="94"/>
      <c r="BP61" s="94"/>
      <c r="BQ61" s="94"/>
      <c r="BR61" s="94"/>
      <c r="BS61" s="94"/>
      <c r="BT61" s="94"/>
      <c r="BU61" s="94"/>
      <c r="BV61" s="94"/>
      <c r="BW61" s="94"/>
      <c r="BX61" s="94"/>
      <c r="BY61" s="94"/>
      <c r="BZ61" s="94"/>
      <c r="CA61" s="94"/>
      <c r="CB61" s="94"/>
      <c r="CC61" s="94"/>
      <c r="CD61" s="94"/>
      <c r="CE61" s="94"/>
      <c r="CF61" s="94"/>
      <c r="CG61" s="94"/>
      <c r="CH61" s="94"/>
      <c r="CI61" s="94"/>
      <c r="CJ61" s="94"/>
      <c r="CK61" s="94"/>
      <c r="CL61" s="94"/>
      <c r="CM61" s="94"/>
      <c r="CN61" s="94"/>
      <c r="CO61" s="94"/>
      <c r="CP61" s="94"/>
      <c r="CQ61" s="94"/>
      <c r="CR61" s="94"/>
      <c r="CS61" s="94"/>
      <c r="CT61" s="94"/>
      <c r="CU61" s="94"/>
      <c r="CV61" s="94"/>
      <c r="CW61" s="94"/>
      <c r="CX61" s="94"/>
      <c r="CY61" s="94"/>
      <c r="CZ61" s="94"/>
      <c r="DA61" s="94"/>
      <c r="DB61" s="94"/>
      <c r="DC61" s="94"/>
      <c r="DD61" s="94"/>
      <c r="DE61" s="94"/>
      <c r="DF61" s="94"/>
      <c r="DG61" s="94"/>
      <c r="DH61" s="94"/>
      <c r="DI61" s="94"/>
      <c r="DJ61" s="94"/>
      <c r="DK61" s="94"/>
      <c r="DL61" s="94"/>
      <c r="DM61" s="94"/>
      <c r="DN61" s="94"/>
      <c r="DO61" s="94"/>
      <c r="DP61" s="94"/>
      <c r="DQ61" s="94"/>
      <c r="DR61" s="94"/>
      <c r="DS61" s="94"/>
      <c r="DT61" s="94"/>
      <c r="DU61" s="94"/>
      <c r="DV61" s="94"/>
      <c r="DW61" s="94"/>
      <c r="DX61" s="94"/>
      <c r="DY61" s="94"/>
      <c r="DZ61" s="94"/>
      <c r="EA61" s="94"/>
      <c r="EB61" s="94"/>
      <c r="EC61" s="94"/>
      <c r="ED61" s="94"/>
      <c r="EE61" s="94"/>
      <c r="EF61" s="94"/>
      <c r="EG61" s="94"/>
      <c r="EH61" s="94"/>
      <c r="EI61" s="94"/>
      <c r="EJ61" s="94"/>
      <c r="EK61" s="94"/>
      <c r="EL61" s="94"/>
      <c r="EM61" s="94"/>
      <c r="EN61" s="94"/>
      <c r="EO61" s="94"/>
      <c r="EP61" s="94"/>
      <c r="EQ61" s="94"/>
      <c r="ER61" s="94"/>
      <c r="ES61" s="94"/>
      <c r="ET61" s="94"/>
      <c r="EU61" s="94"/>
      <c r="EV61" s="94"/>
      <c r="EW61" s="94"/>
      <c r="EX61" s="94"/>
      <c r="EY61" s="94"/>
      <c r="EZ61" s="94"/>
      <c r="FA61" s="94"/>
      <c r="FB61" s="94"/>
      <c r="FC61" s="94"/>
      <c r="FD61" s="94"/>
      <c r="FE61" s="94"/>
      <c r="FF61" s="94"/>
      <c r="FG61" s="94"/>
      <c r="FH61" s="94"/>
      <c r="FI61" s="94"/>
      <c r="FJ61" s="94"/>
      <c r="FK61" s="94"/>
      <c r="FL61" s="94"/>
      <c r="FM61" s="94"/>
      <c r="FN61" s="94"/>
      <c r="FO61" s="94"/>
      <c r="FP61" s="94"/>
      <c r="FQ61" s="94"/>
      <c r="FR61" s="94"/>
      <c r="FS61" s="94"/>
      <c r="FT61" s="94"/>
      <c r="FU61" s="94"/>
      <c r="FV61" s="94"/>
      <c r="FW61" s="94"/>
      <c r="FX61" s="94"/>
      <c r="FY61" s="94"/>
      <c r="FZ61" s="94"/>
      <c r="GA61" s="94"/>
      <c r="GB61" s="94"/>
      <c r="GC61" s="94"/>
      <c r="GD61" s="94"/>
      <c r="GE61" s="94"/>
      <c r="GF61" s="94"/>
      <c r="GG61" s="94"/>
      <c r="GH61" s="94"/>
      <c r="GI61" s="94"/>
      <c r="GJ61" s="94"/>
      <c r="GK61" s="94"/>
      <c r="GL61" s="94"/>
      <c r="GM61" s="94"/>
      <c r="GN61" s="94"/>
      <c r="GO61" s="94"/>
      <c r="GP61" s="94"/>
      <c r="GQ61" s="94"/>
      <c r="GR61" s="94"/>
      <c r="GS61" s="94"/>
      <c r="GT61" s="94"/>
      <c r="GU61" s="94"/>
      <c r="GV61" s="94"/>
      <c r="GW61" s="94"/>
      <c r="GX61" s="94"/>
      <c r="GY61" s="94"/>
      <c r="GZ61" s="94"/>
      <c r="HA61" s="94"/>
      <c r="HB61" s="94"/>
      <c r="HC61" s="94"/>
      <c r="HD61" s="94"/>
      <c r="HE61" s="94"/>
      <c r="HF61" s="94"/>
      <c r="HG61" s="94"/>
      <c r="HH61" s="94"/>
      <c r="HI61" s="94"/>
      <c r="HJ61" s="94"/>
      <c r="HK61" s="94"/>
      <c r="HL61" s="94"/>
      <c r="HM61" s="94"/>
      <c r="HN61" s="94"/>
      <c r="HO61" s="94"/>
      <c r="HP61" s="94"/>
      <c r="HQ61" s="94"/>
      <c r="HR61" s="94"/>
      <c r="HS61" s="94"/>
      <c r="HT61" s="94"/>
      <c r="HU61" s="94"/>
      <c r="HV61" s="94"/>
      <c r="HW61" s="94"/>
      <c r="HX61" s="94"/>
      <c r="HY61" s="94"/>
      <c r="HZ61" s="94"/>
      <c r="IA61" s="94"/>
      <c r="IB61" s="94"/>
      <c r="IC61" s="94"/>
      <c r="ID61" s="94"/>
      <c r="IE61" s="94"/>
      <c r="IF61" s="94"/>
      <c r="IG61" s="94"/>
      <c r="IH61" s="94"/>
      <c r="II61" s="94"/>
      <c r="IJ61" s="94"/>
      <c r="IK61" s="94"/>
      <c r="IL61" s="94"/>
      <c r="IM61" s="94"/>
      <c r="IN61" s="94"/>
      <c r="IO61" s="94"/>
      <c r="IP61" s="94"/>
      <c r="IQ61" s="94"/>
      <c r="IR61" s="94"/>
      <c r="IS61" s="94"/>
      <c r="IT61" s="94"/>
      <c r="IU61" s="94"/>
    </row>
    <row r="62" spans="1:255" s="95" customFormat="1" ht="12" customHeight="1" x14ac:dyDescent="0.25">
      <c r="A62" s="89"/>
      <c r="B62" s="109" t="s">
        <v>113</v>
      </c>
      <c r="C62" s="91"/>
      <c r="D62" s="91"/>
      <c r="E62" s="91"/>
      <c r="F62" s="92"/>
      <c r="G62" s="93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94"/>
      <c r="BB62" s="94"/>
      <c r="BC62" s="94"/>
      <c r="BD62" s="94"/>
      <c r="BE62" s="94"/>
      <c r="BF62" s="94"/>
      <c r="BG62" s="94"/>
      <c r="BH62" s="94"/>
      <c r="BI62" s="94"/>
      <c r="BJ62" s="94"/>
      <c r="BK62" s="94"/>
      <c r="BL62" s="94"/>
      <c r="BM62" s="94"/>
      <c r="BN62" s="94"/>
      <c r="BO62" s="94"/>
      <c r="BP62" s="94"/>
      <c r="BQ62" s="94"/>
      <c r="BR62" s="94"/>
      <c r="BS62" s="94"/>
      <c r="BT62" s="94"/>
      <c r="BU62" s="94"/>
      <c r="BV62" s="94"/>
      <c r="BW62" s="94"/>
      <c r="BX62" s="94"/>
      <c r="BY62" s="94"/>
      <c r="BZ62" s="94"/>
      <c r="CA62" s="94"/>
      <c r="CB62" s="94"/>
      <c r="CC62" s="94"/>
      <c r="CD62" s="94"/>
      <c r="CE62" s="94"/>
      <c r="CF62" s="94"/>
      <c r="CG62" s="94"/>
      <c r="CH62" s="94"/>
      <c r="CI62" s="94"/>
      <c r="CJ62" s="94"/>
      <c r="CK62" s="94"/>
      <c r="CL62" s="94"/>
      <c r="CM62" s="94"/>
      <c r="CN62" s="94"/>
      <c r="CO62" s="94"/>
      <c r="CP62" s="94"/>
      <c r="CQ62" s="94"/>
      <c r="CR62" s="94"/>
      <c r="CS62" s="94"/>
      <c r="CT62" s="94"/>
      <c r="CU62" s="94"/>
      <c r="CV62" s="94"/>
      <c r="CW62" s="94"/>
      <c r="CX62" s="94"/>
      <c r="CY62" s="94"/>
      <c r="CZ62" s="94"/>
      <c r="DA62" s="94"/>
      <c r="DB62" s="94"/>
      <c r="DC62" s="94"/>
      <c r="DD62" s="94"/>
      <c r="DE62" s="94"/>
      <c r="DF62" s="94"/>
      <c r="DG62" s="94"/>
      <c r="DH62" s="94"/>
      <c r="DI62" s="94"/>
      <c r="DJ62" s="94"/>
      <c r="DK62" s="94"/>
      <c r="DL62" s="94"/>
      <c r="DM62" s="94"/>
      <c r="DN62" s="94"/>
      <c r="DO62" s="94"/>
      <c r="DP62" s="94"/>
      <c r="DQ62" s="94"/>
      <c r="DR62" s="94"/>
      <c r="DS62" s="94"/>
      <c r="DT62" s="94"/>
      <c r="DU62" s="94"/>
      <c r="DV62" s="94"/>
      <c r="DW62" s="94"/>
      <c r="DX62" s="94"/>
      <c r="DY62" s="94"/>
      <c r="DZ62" s="94"/>
      <c r="EA62" s="94"/>
      <c r="EB62" s="94"/>
      <c r="EC62" s="94"/>
      <c r="ED62" s="94"/>
      <c r="EE62" s="94"/>
      <c r="EF62" s="94"/>
      <c r="EG62" s="94"/>
      <c r="EH62" s="94"/>
      <c r="EI62" s="94"/>
      <c r="EJ62" s="94"/>
      <c r="EK62" s="94"/>
      <c r="EL62" s="94"/>
      <c r="EM62" s="94"/>
      <c r="EN62" s="94"/>
      <c r="EO62" s="94"/>
      <c r="EP62" s="94"/>
      <c r="EQ62" s="94"/>
      <c r="ER62" s="94"/>
      <c r="ES62" s="94"/>
      <c r="ET62" s="94"/>
      <c r="EU62" s="94"/>
      <c r="EV62" s="94"/>
      <c r="EW62" s="94"/>
      <c r="EX62" s="94"/>
      <c r="EY62" s="94"/>
      <c r="EZ62" s="94"/>
      <c r="FA62" s="94"/>
      <c r="FB62" s="94"/>
      <c r="FC62" s="94"/>
      <c r="FD62" s="94"/>
      <c r="FE62" s="94"/>
      <c r="FF62" s="94"/>
      <c r="FG62" s="94"/>
      <c r="FH62" s="94"/>
      <c r="FI62" s="94"/>
      <c r="FJ62" s="94"/>
      <c r="FK62" s="94"/>
      <c r="FL62" s="94"/>
      <c r="FM62" s="94"/>
      <c r="FN62" s="94"/>
      <c r="FO62" s="94"/>
      <c r="FP62" s="94"/>
      <c r="FQ62" s="94"/>
      <c r="FR62" s="94"/>
      <c r="FS62" s="94"/>
      <c r="FT62" s="94"/>
      <c r="FU62" s="94"/>
      <c r="FV62" s="94"/>
      <c r="FW62" s="94"/>
      <c r="FX62" s="94"/>
      <c r="FY62" s="94"/>
      <c r="FZ62" s="94"/>
      <c r="GA62" s="94"/>
      <c r="GB62" s="94"/>
      <c r="GC62" s="94"/>
      <c r="GD62" s="94"/>
      <c r="GE62" s="94"/>
      <c r="GF62" s="94"/>
      <c r="GG62" s="94"/>
      <c r="GH62" s="94"/>
      <c r="GI62" s="94"/>
      <c r="GJ62" s="94"/>
      <c r="GK62" s="94"/>
      <c r="GL62" s="94"/>
      <c r="GM62" s="94"/>
      <c r="GN62" s="94"/>
      <c r="GO62" s="94"/>
      <c r="GP62" s="94"/>
      <c r="GQ62" s="94"/>
      <c r="GR62" s="94"/>
      <c r="GS62" s="94"/>
      <c r="GT62" s="94"/>
      <c r="GU62" s="94"/>
      <c r="GV62" s="94"/>
      <c r="GW62" s="94"/>
      <c r="GX62" s="94"/>
      <c r="GY62" s="94"/>
      <c r="GZ62" s="94"/>
      <c r="HA62" s="94"/>
      <c r="HB62" s="94"/>
      <c r="HC62" s="94"/>
      <c r="HD62" s="94"/>
      <c r="HE62" s="94"/>
      <c r="HF62" s="94"/>
      <c r="HG62" s="94"/>
      <c r="HH62" s="94"/>
      <c r="HI62" s="94"/>
      <c r="HJ62" s="94"/>
      <c r="HK62" s="94"/>
      <c r="HL62" s="94"/>
      <c r="HM62" s="94"/>
      <c r="HN62" s="94"/>
      <c r="HO62" s="94"/>
      <c r="HP62" s="94"/>
      <c r="HQ62" s="94"/>
      <c r="HR62" s="94"/>
      <c r="HS62" s="94"/>
      <c r="HT62" s="94"/>
      <c r="HU62" s="94"/>
      <c r="HV62" s="94"/>
      <c r="HW62" s="94"/>
      <c r="HX62" s="94"/>
      <c r="HY62" s="94"/>
      <c r="HZ62" s="94"/>
      <c r="IA62" s="94"/>
      <c r="IB62" s="94"/>
      <c r="IC62" s="94"/>
      <c r="ID62" s="94"/>
      <c r="IE62" s="94"/>
      <c r="IF62" s="94"/>
      <c r="IG62" s="94"/>
      <c r="IH62" s="94"/>
      <c r="II62" s="94"/>
      <c r="IJ62" s="94"/>
      <c r="IK62" s="94"/>
      <c r="IL62" s="94"/>
      <c r="IM62" s="94"/>
      <c r="IN62" s="94"/>
      <c r="IO62" s="94"/>
      <c r="IP62" s="94"/>
      <c r="IQ62" s="94"/>
      <c r="IR62" s="94"/>
      <c r="IS62" s="94"/>
      <c r="IT62" s="94"/>
      <c r="IU62" s="94"/>
    </row>
    <row r="63" spans="1:255" s="95" customFormat="1" ht="12" customHeight="1" x14ac:dyDescent="0.25">
      <c r="A63" s="89"/>
      <c r="B63" s="90" t="s">
        <v>114</v>
      </c>
      <c r="C63" s="91" t="s">
        <v>65</v>
      </c>
      <c r="D63" s="91">
        <v>0.5</v>
      </c>
      <c r="E63" s="91" t="s">
        <v>125</v>
      </c>
      <c r="F63" s="92">
        <v>72000</v>
      </c>
      <c r="G63" s="93">
        <f t="shared" si="2"/>
        <v>36000</v>
      </c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  <c r="EO63" s="94"/>
      <c r="EP63" s="94"/>
      <c r="EQ63" s="94"/>
      <c r="ER63" s="94"/>
      <c r="ES63" s="94"/>
      <c r="ET63" s="94"/>
      <c r="EU63" s="94"/>
      <c r="EV63" s="94"/>
      <c r="EW63" s="94"/>
      <c r="EX63" s="94"/>
      <c r="EY63" s="94"/>
      <c r="EZ63" s="94"/>
      <c r="FA63" s="94"/>
      <c r="FB63" s="94"/>
      <c r="FC63" s="94"/>
      <c r="FD63" s="94"/>
      <c r="FE63" s="94"/>
      <c r="FF63" s="94"/>
      <c r="FG63" s="94"/>
      <c r="FH63" s="94"/>
      <c r="FI63" s="94"/>
      <c r="FJ63" s="94"/>
      <c r="FK63" s="94"/>
      <c r="FL63" s="94"/>
      <c r="FM63" s="94"/>
      <c r="FN63" s="94"/>
      <c r="FO63" s="94"/>
      <c r="FP63" s="94"/>
      <c r="FQ63" s="94"/>
      <c r="FR63" s="94"/>
      <c r="FS63" s="94"/>
      <c r="FT63" s="94"/>
      <c r="FU63" s="94"/>
      <c r="FV63" s="94"/>
      <c r="FW63" s="94"/>
      <c r="FX63" s="94"/>
      <c r="FY63" s="94"/>
      <c r="FZ63" s="94"/>
      <c r="GA63" s="94"/>
      <c r="GB63" s="94"/>
      <c r="GC63" s="94"/>
      <c r="GD63" s="94"/>
      <c r="GE63" s="94"/>
      <c r="GF63" s="94"/>
      <c r="GG63" s="94"/>
      <c r="GH63" s="94"/>
      <c r="GI63" s="94"/>
      <c r="GJ63" s="94"/>
      <c r="GK63" s="94"/>
      <c r="GL63" s="94"/>
      <c r="GM63" s="94"/>
      <c r="GN63" s="94"/>
      <c r="GO63" s="94"/>
      <c r="GP63" s="94"/>
      <c r="GQ63" s="94"/>
      <c r="GR63" s="94"/>
      <c r="GS63" s="94"/>
      <c r="GT63" s="94"/>
      <c r="GU63" s="94"/>
      <c r="GV63" s="94"/>
      <c r="GW63" s="94"/>
      <c r="GX63" s="94"/>
      <c r="GY63" s="94"/>
      <c r="GZ63" s="94"/>
      <c r="HA63" s="94"/>
      <c r="HB63" s="94"/>
      <c r="HC63" s="94"/>
      <c r="HD63" s="94"/>
      <c r="HE63" s="94"/>
      <c r="HF63" s="94"/>
      <c r="HG63" s="94"/>
      <c r="HH63" s="94"/>
      <c r="HI63" s="94"/>
      <c r="HJ63" s="94"/>
      <c r="HK63" s="94"/>
      <c r="HL63" s="94"/>
      <c r="HM63" s="94"/>
      <c r="HN63" s="94"/>
      <c r="HO63" s="94"/>
      <c r="HP63" s="94"/>
      <c r="HQ63" s="94"/>
      <c r="HR63" s="94"/>
      <c r="HS63" s="94"/>
      <c r="HT63" s="94"/>
      <c r="HU63" s="94"/>
      <c r="HV63" s="94"/>
      <c r="HW63" s="94"/>
      <c r="HX63" s="94"/>
      <c r="HY63" s="94"/>
      <c r="HZ63" s="94"/>
      <c r="IA63" s="94"/>
      <c r="IB63" s="94"/>
      <c r="IC63" s="94"/>
      <c r="ID63" s="94"/>
      <c r="IE63" s="94"/>
      <c r="IF63" s="94"/>
      <c r="IG63" s="94"/>
      <c r="IH63" s="94"/>
      <c r="II63" s="94"/>
      <c r="IJ63" s="94"/>
      <c r="IK63" s="94"/>
      <c r="IL63" s="94"/>
      <c r="IM63" s="94"/>
      <c r="IN63" s="94"/>
      <c r="IO63" s="94"/>
      <c r="IP63" s="94"/>
      <c r="IQ63" s="94"/>
      <c r="IR63" s="94"/>
      <c r="IS63" s="94"/>
      <c r="IT63" s="94"/>
      <c r="IU63" s="94"/>
    </row>
    <row r="64" spans="1:255" s="95" customFormat="1" ht="12" customHeight="1" x14ac:dyDescent="0.25">
      <c r="A64" s="89"/>
      <c r="B64" s="90" t="s">
        <v>115</v>
      </c>
      <c r="C64" s="91" t="s">
        <v>65</v>
      </c>
      <c r="D64" s="91">
        <v>2</v>
      </c>
      <c r="E64" s="91" t="s">
        <v>125</v>
      </c>
      <c r="F64" s="92">
        <v>45780</v>
      </c>
      <c r="G64" s="93">
        <f t="shared" si="2"/>
        <v>91560</v>
      </c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4"/>
      <c r="BO64" s="94"/>
      <c r="BP64" s="94"/>
      <c r="BQ64" s="94"/>
      <c r="BR64" s="94"/>
      <c r="BS64" s="94"/>
      <c r="BT64" s="94"/>
      <c r="BU64" s="94"/>
      <c r="BV64" s="94"/>
      <c r="BW64" s="94"/>
      <c r="BX64" s="94"/>
      <c r="BY64" s="94"/>
      <c r="BZ64" s="94"/>
      <c r="CA64" s="94"/>
      <c r="CB64" s="94"/>
      <c r="CC64" s="94"/>
      <c r="CD64" s="94"/>
      <c r="CE64" s="94"/>
      <c r="CF64" s="94"/>
      <c r="CG64" s="94"/>
      <c r="CH64" s="94"/>
      <c r="CI64" s="94"/>
      <c r="CJ64" s="94"/>
      <c r="CK64" s="94"/>
      <c r="CL64" s="94"/>
      <c r="CM64" s="94"/>
      <c r="CN64" s="94"/>
      <c r="CO64" s="94"/>
      <c r="CP64" s="94"/>
      <c r="CQ64" s="94"/>
      <c r="CR64" s="94"/>
      <c r="CS64" s="94"/>
      <c r="CT64" s="94"/>
      <c r="CU64" s="94"/>
      <c r="CV64" s="94"/>
      <c r="CW64" s="94"/>
      <c r="CX64" s="94"/>
      <c r="CY64" s="94"/>
      <c r="CZ64" s="94"/>
      <c r="DA64" s="94"/>
      <c r="DB64" s="94"/>
      <c r="DC64" s="94"/>
      <c r="DD64" s="94"/>
      <c r="DE64" s="94"/>
      <c r="DF64" s="94"/>
      <c r="DG64" s="94"/>
      <c r="DH64" s="94"/>
      <c r="DI64" s="94"/>
      <c r="DJ64" s="94"/>
      <c r="DK64" s="94"/>
      <c r="DL64" s="94"/>
      <c r="DM64" s="94"/>
      <c r="DN64" s="94"/>
      <c r="DO64" s="94"/>
      <c r="DP64" s="94"/>
      <c r="DQ64" s="94"/>
      <c r="DR64" s="94"/>
      <c r="DS64" s="94"/>
      <c r="DT64" s="94"/>
      <c r="DU64" s="94"/>
      <c r="DV64" s="94"/>
      <c r="DW64" s="94"/>
      <c r="DX64" s="94"/>
      <c r="DY64" s="94"/>
      <c r="DZ64" s="94"/>
      <c r="EA64" s="94"/>
      <c r="EB64" s="94"/>
      <c r="EC64" s="94"/>
      <c r="ED64" s="94"/>
      <c r="EE64" s="94"/>
      <c r="EF64" s="94"/>
      <c r="EG64" s="94"/>
      <c r="EH64" s="94"/>
      <c r="EI64" s="94"/>
      <c r="EJ64" s="94"/>
      <c r="EK64" s="94"/>
      <c r="EL64" s="94"/>
      <c r="EM64" s="94"/>
      <c r="EN64" s="94"/>
      <c r="EO64" s="94"/>
      <c r="EP64" s="94"/>
      <c r="EQ64" s="94"/>
      <c r="ER64" s="94"/>
      <c r="ES64" s="94"/>
      <c r="ET64" s="94"/>
      <c r="EU64" s="94"/>
      <c r="EV64" s="94"/>
      <c r="EW64" s="94"/>
      <c r="EX64" s="94"/>
      <c r="EY64" s="94"/>
      <c r="EZ64" s="94"/>
      <c r="FA64" s="94"/>
      <c r="FB64" s="94"/>
      <c r="FC64" s="94"/>
      <c r="FD64" s="94"/>
      <c r="FE64" s="94"/>
      <c r="FF64" s="94"/>
      <c r="FG64" s="94"/>
      <c r="FH64" s="94"/>
      <c r="FI64" s="94"/>
      <c r="FJ64" s="94"/>
      <c r="FK64" s="94"/>
      <c r="FL64" s="94"/>
      <c r="FM64" s="94"/>
      <c r="FN64" s="94"/>
      <c r="FO64" s="94"/>
      <c r="FP64" s="94"/>
      <c r="FQ64" s="94"/>
      <c r="FR64" s="94"/>
      <c r="FS64" s="94"/>
      <c r="FT64" s="94"/>
      <c r="FU64" s="94"/>
      <c r="FV64" s="94"/>
      <c r="FW64" s="94"/>
      <c r="FX64" s="94"/>
      <c r="FY64" s="94"/>
      <c r="FZ64" s="94"/>
      <c r="GA64" s="94"/>
      <c r="GB64" s="94"/>
      <c r="GC64" s="94"/>
      <c r="GD64" s="94"/>
      <c r="GE64" s="94"/>
      <c r="GF64" s="94"/>
      <c r="GG64" s="94"/>
      <c r="GH64" s="94"/>
      <c r="GI64" s="94"/>
      <c r="GJ64" s="94"/>
      <c r="GK64" s="94"/>
      <c r="GL64" s="94"/>
      <c r="GM64" s="94"/>
      <c r="GN64" s="94"/>
      <c r="GO64" s="94"/>
      <c r="GP64" s="94"/>
      <c r="GQ64" s="94"/>
      <c r="GR64" s="94"/>
      <c r="GS64" s="94"/>
      <c r="GT64" s="94"/>
      <c r="GU64" s="94"/>
      <c r="GV64" s="94"/>
      <c r="GW64" s="94"/>
      <c r="GX64" s="94"/>
      <c r="GY64" s="94"/>
      <c r="GZ64" s="94"/>
      <c r="HA64" s="94"/>
      <c r="HB64" s="94"/>
      <c r="HC64" s="94"/>
      <c r="HD64" s="94"/>
      <c r="HE64" s="94"/>
      <c r="HF64" s="94"/>
      <c r="HG64" s="94"/>
      <c r="HH64" s="94"/>
      <c r="HI64" s="94"/>
      <c r="HJ64" s="94"/>
      <c r="HK64" s="94"/>
      <c r="HL64" s="94"/>
      <c r="HM64" s="94"/>
      <c r="HN64" s="94"/>
      <c r="HO64" s="94"/>
      <c r="HP64" s="94"/>
      <c r="HQ64" s="94"/>
      <c r="HR64" s="94"/>
      <c r="HS64" s="94"/>
      <c r="HT64" s="94"/>
      <c r="HU64" s="94"/>
      <c r="HV64" s="94"/>
      <c r="HW64" s="94"/>
      <c r="HX64" s="94"/>
      <c r="HY64" s="94"/>
      <c r="HZ64" s="94"/>
      <c r="IA64" s="94"/>
      <c r="IB64" s="94"/>
      <c r="IC64" s="94"/>
      <c r="ID64" s="94"/>
      <c r="IE64" s="94"/>
      <c r="IF64" s="94"/>
      <c r="IG64" s="94"/>
      <c r="IH64" s="94"/>
      <c r="II64" s="94"/>
      <c r="IJ64" s="94"/>
      <c r="IK64" s="94"/>
      <c r="IL64" s="94"/>
      <c r="IM64" s="94"/>
      <c r="IN64" s="94"/>
      <c r="IO64" s="94"/>
      <c r="IP64" s="94"/>
      <c r="IQ64" s="94"/>
      <c r="IR64" s="94"/>
      <c r="IS64" s="94"/>
      <c r="IT64" s="94"/>
      <c r="IU64" s="94"/>
    </row>
    <row r="65" spans="1:255" s="95" customFormat="1" ht="12" customHeight="1" x14ac:dyDescent="0.25">
      <c r="A65" s="89"/>
      <c r="B65" s="109" t="s">
        <v>61</v>
      </c>
      <c r="C65" s="91"/>
      <c r="D65" s="91"/>
      <c r="E65" s="91"/>
      <c r="F65" s="92"/>
      <c r="G65" s="93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BM65" s="94"/>
      <c r="BN65" s="94"/>
      <c r="BO65" s="94"/>
      <c r="BP65" s="94"/>
      <c r="BQ65" s="94"/>
      <c r="BR65" s="94"/>
      <c r="BS65" s="94"/>
      <c r="BT65" s="94"/>
      <c r="BU65" s="94"/>
      <c r="BV65" s="94"/>
      <c r="BW65" s="94"/>
      <c r="BX65" s="94"/>
      <c r="BY65" s="94"/>
      <c r="BZ65" s="94"/>
      <c r="CA65" s="94"/>
      <c r="CB65" s="94"/>
      <c r="CC65" s="94"/>
      <c r="CD65" s="94"/>
      <c r="CE65" s="94"/>
      <c r="CF65" s="94"/>
      <c r="CG65" s="94"/>
      <c r="CH65" s="94"/>
      <c r="CI65" s="94"/>
      <c r="CJ65" s="94"/>
      <c r="CK65" s="94"/>
      <c r="CL65" s="94"/>
      <c r="CM65" s="94"/>
      <c r="CN65" s="94"/>
      <c r="CO65" s="94"/>
      <c r="CP65" s="94"/>
      <c r="CQ65" s="94"/>
      <c r="CR65" s="94"/>
      <c r="CS65" s="94"/>
      <c r="CT65" s="94"/>
      <c r="CU65" s="94"/>
      <c r="CV65" s="94"/>
      <c r="CW65" s="94"/>
      <c r="CX65" s="94"/>
      <c r="CY65" s="94"/>
      <c r="CZ65" s="94"/>
      <c r="DA65" s="94"/>
      <c r="DB65" s="94"/>
      <c r="DC65" s="94"/>
      <c r="DD65" s="94"/>
      <c r="DE65" s="94"/>
      <c r="DF65" s="94"/>
      <c r="DG65" s="94"/>
      <c r="DH65" s="94"/>
      <c r="DI65" s="94"/>
      <c r="DJ65" s="94"/>
      <c r="DK65" s="94"/>
      <c r="DL65" s="94"/>
      <c r="DM65" s="94"/>
      <c r="DN65" s="94"/>
      <c r="DO65" s="94"/>
      <c r="DP65" s="94"/>
      <c r="DQ65" s="94"/>
      <c r="DR65" s="94"/>
      <c r="DS65" s="94"/>
      <c r="DT65" s="94"/>
      <c r="DU65" s="94"/>
      <c r="DV65" s="94"/>
      <c r="DW65" s="94"/>
      <c r="DX65" s="94"/>
      <c r="DY65" s="94"/>
      <c r="DZ65" s="94"/>
      <c r="EA65" s="94"/>
      <c r="EB65" s="94"/>
      <c r="EC65" s="94"/>
      <c r="ED65" s="94"/>
      <c r="EE65" s="94"/>
      <c r="EF65" s="94"/>
      <c r="EG65" s="94"/>
      <c r="EH65" s="94"/>
      <c r="EI65" s="94"/>
      <c r="EJ65" s="94"/>
      <c r="EK65" s="94"/>
      <c r="EL65" s="94"/>
      <c r="EM65" s="94"/>
      <c r="EN65" s="94"/>
      <c r="EO65" s="94"/>
      <c r="EP65" s="94"/>
      <c r="EQ65" s="94"/>
      <c r="ER65" s="94"/>
      <c r="ES65" s="94"/>
      <c r="ET65" s="94"/>
      <c r="EU65" s="94"/>
      <c r="EV65" s="94"/>
      <c r="EW65" s="94"/>
      <c r="EX65" s="94"/>
      <c r="EY65" s="94"/>
      <c r="EZ65" s="94"/>
      <c r="FA65" s="94"/>
      <c r="FB65" s="94"/>
      <c r="FC65" s="94"/>
      <c r="FD65" s="94"/>
      <c r="FE65" s="94"/>
      <c r="FF65" s="94"/>
      <c r="FG65" s="94"/>
      <c r="FH65" s="94"/>
      <c r="FI65" s="94"/>
      <c r="FJ65" s="94"/>
      <c r="FK65" s="94"/>
      <c r="FL65" s="94"/>
      <c r="FM65" s="94"/>
      <c r="FN65" s="94"/>
      <c r="FO65" s="94"/>
      <c r="FP65" s="94"/>
      <c r="FQ65" s="94"/>
      <c r="FR65" s="94"/>
      <c r="FS65" s="94"/>
      <c r="FT65" s="94"/>
      <c r="FU65" s="94"/>
      <c r="FV65" s="94"/>
      <c r="FW65" s="94"/>
      <c r="FX65" s="94"/>
      <c r="FY65" s="94"/>
      <c r="FZ65" s="94"/>
      <c r="GA65" s="94"/>
      <c r="GB65" s="94"/>
      <c r="GC65" s="94"/>
      <c r="GD65" s="94"/>
      <c r="GE65" s="94"/>
      <c r="GF65" s="94"/>
      <c r="GG65" s="94"/>
      <c r="GH65" s="94"/>
      <c r="GI65" s="94"/>
      <c r="GJ65" s="94"/>
      <c r="GK65" s="94"/>
      <c r="GL65" s="94"/>
      <c r="GM65" s="94"/>
      <c r="GN65" s="94"/>
      <c r="GO65" s="94"/>
      <c r="GP65" s="94"/>
      <c r="GQ65" s="94"/>
      <c r="GR65" s="94"/>
      <c r="GS65" s="94"/>
      <c r="GT65" s="94"/>
      <c r="GU65" s="94"/>
      <c r="GV65" s="94"/>
      <c r="GW65" s="94"/>
      <c r="GX65" s="94"/>
      <c r="GY65" s="94"/>
      <c r="GZ65" s="94"/>
      <c r="HA65" s="94"/>
      <c r="HB65" s="94"/>
      <c r="HC65" s="94"/>
      <c r="HD65" s="94"/>
      <c r="HE65" s="94"/>
      <c r="HF65" s="94"/>
      <c r="HG65" s="94"/>
      <c r="HH65" s="94"/>
      <c r="HI65" s="94"/>
      <c r="HJ65" s="94"/>
      <c r="HK65" s="94"/>
      <c r="HL65" s="94"/>
      <c r="HM65" s="94"/>
      <c r="HN65" s="94"/>
      <c r="HO65" s="94"/>
      <c r="HP65" s="94"/>
      <c r="HQ65" s="94"/>
      <c r="HR65" s="94"/>
      <c r="HS65" s="94"/>
      <c r="HT65" s="94"/>
      <c r="HU65" s="94"/>
      <c r="HV65" s="94"/>
      <c r="HW65" s="94"/>
      <c r="HX65" s="94"/>
      <c r="HY65" s="94"/>
      <c r="HZ65" s="94"/>
      <c r="IA65" s="94"/>
      <c r="IB65" s="94"/>
      <c r="IC65" s="94"/>
      <c r="ID65" s="94"/>
      <c r="IE65" s="94"/>
      <c r="IF65" s="94"/>
      <c r="IG65" s="94"/>
      <c r="IH65" s="94"/>
      <c r="II65" s="94"/>
      <c r="IJ65" s="94"/>
      <c r="IK65" s="94"/>
      <c r="IL65" s="94"/>
      <c r="IM65" s="94"/>
      <c r="IN65" s="94"/>
      <c r="IO65" s="94"/>
      <c r="IP65" s="94"/>
      <c r="IQ65" s="94"/>
      <c r="IR65" s="94"/>
      <c r="IS65" s="94"/>
      <c r="IT65" s="94"/>
      <c r="IU65" s="94"/>
    </row>
    <row r="66" spans="1:255" s="95" customFormat="1" ht="12" customHeight="1" x14ac:dyDescent="0.25">
      <c r="A66" s="89"/>
      <c r="B66" s="90" t="s">
        <v>116</v>
      </c>
      <c r="C66" s="91" t="s">
        <v>64</v>
      </c>
      <c r="D66" s="91">
        <v>2</v>
      </c>
      <c r="E66" s="91" t="s">
        <v>102</v>
      </c>
      <c r="F66" s="92">
        <v>29480</v>
      </c>
      <c r="G66" s="93">
        <f t="shared" si="2"/>
        <v>58960</v>
      </c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BM66" s="94"/>
      <c r="BN66" s="94"/>
      <c r="BO66" s="94"/>
      <c r="BP66" s="94"/>
      <c r="BQ66" s="94"/>
      <c r="BR66" s="94"/>
      <c r="BS66" s="94"/>
      <c r="BT66" s="94"/>
      <c r="BU66" s="94"/>
      <c r="BV66" s="94"/>
      <c r="BW66" s="94"/>
      <c r="BX66" s="94"/>
      <c r="BY66" s="94"/>
      <c r="BZ66" s="94"/>
      <c r="CA66" s="94"/>
      <c r="CB66" s="94"/>
      <c r="CC66" s="94"/>
      <c r="CD66" s="94"/>
      <c r="CE66" s="94"/>
      <c r="CF66" s="94"/>
      <c r="CG66" s="94"/>
      <c r="CH66" s="94"/>
      <c r="CI66" s="94"/>
      <c r="CJ66" s="94"/>
      <c r="CK66" s="94"/>
      <c r="CL66" s="94"/>
      <c r="CM66" s="94"/>
      <c r="CN66" s="94"/>
      <c r="CO66" s="94"/>
      <c r="CP66" s="94"/>
      <c r="CQ66" s="94"/>
      <c r="CR66" s="94"/>
      <c r="CS66" s="94"/>
      <c r="CT66" s="94"/>
      <c r="CU66" s="94"/>
      <c r="CV66" s="94"/>
      <c r="CW66" s="94"/>
      <c r="CX66" s="94"/>
      <c r="CY66" s="94"/>
      <c r="CZ66" s="94"/>
      <c r="DA66" s="94"/>
      <c r="DB66" s="94"/>
      <c r="DC66" s="94"/>
      <c r="DD66" s="94"/>
      <c r="DE66" s="94"/>
      <c r="DF66" s="94"/>
      <c r="DG66" s="94"/>
      <c r="DH66" s="94"/>
      <c r="DI66" s="94"/>
      <c r="DJ66" s="94"/>
      <c r="DK66" s="94"/>
      <c r="DL66" s="94"/>
      <c r="DM66" s="94"/>
      <c r="DN66" s="94"/>
      <c r="DO66" s="94"/>
      <c r="DP66" s="94"/>
      <c r="DQ66" s="94"/>
      <c r="DR66" s="94"/>
      <c r="DS66" s="94"/>
      <c r="DT66" s="94"/>
      <c r="DU66" s="94"/>
      <c r="DV66" s="94"/>
      <c r="DW66" s="94"/>
      <c r="DX66" s="94"/>
      <c r="DY66" s="94"/>
      <c r="DZ66" s="94"/>
      <c r="EA66" s="94"/>
      <c r="EB66" s="94"/>
      <c r="EC66" s="94"/>
      <c r="ED66" s="94"/>
      <c r="EE66" s="94"/>
      <c r="EF66" s="94"/>
      <c r="EG66" s="94"/>
      <c r="EH66" s="94"/>
      <c r="EI66" s="94"/>
      <c r="EJ66" s="94"/>
      <c r="EK66" s="94"/>
      <c r="EL66" s="94"/>
      <c r="EM66" s="94"/>
      <c r="EN66" s="94"/>
      <c r="EO66" s="94"/>
      <c r="EP66" s="94"/>
      <c r="EQ66" s="94"/>
      <c r="ER66" s="94"/>
      <c r="ES66" s="94"/>
      <c r="ET66" s="94"/>
      <c r="EU66" s="94"/>
      <c r="EV66" s="94"/>
      <c r="EW66" s="94"/>
      <c r="EX66" s="94"/>
      <c r="EY66" s="94"/>
      <c r="EZ66" s="94"/>
      <c r="FA66" s="94"/>
      <c r="FB66" s="94"/>
      <c r="FC66" s="94"/>
      <c r="FD66" s="94"/>
      <c r="FE66" s="94"/>
      <c r="FF66" s="94"/>
      <c r="FG66" s="94"/>
      <c r="FH66" s="94"/>
      <c r="FI66" s="94"/>
      <c r="FJ66" s="94"/>
      <c r="FK66" s="94"/>
      <c r="FL66" s="94"/>
      <c r="FM66" s="94"/>
      <c r="FN66" s="94"/>
      <c r="FO66" s="94"/>
      <c r="FP66" s="94"/>
      <c r="FQ66" s="94"/>
      <c r="FR66" s="94"/>
      <c r="FS66" s="94"/>
      <c r="FT66" s="94"/>
      <c r="FU66" s="94"/>
      <c r="FV66" s="94"/>
      <c r="FW66" s="94"/>
      <c r="FX66" s="94"/>
      <c r="FY66" s="94"/>
      <c r="FZ66" s="94"/>
      <c r="GA66" s="94"/>
      <c r="GB66" s="94"/>
      <c r="GC66" s="94"/>
      <c r="GD66" s="94"/>
      <c r="GE66" s="94"/>
      <c r="GF66" s="94"/>
      <c r="GG66" s="94"/>
      <c r="GH66" s="94"/>
      <c r="GI66" s="94"/>
      <c r="GJ66" s="94"/>
      <c r="GK66" s="94"/>
      <c r="GL66" s="94"/>
      <c r="GM66" s="94"/>
      <c r="GN66" s="94"/>
      <c r="GO66" s="94"/>
      <c r="GP66" s="94"/>
      <c r="GQ66" s="94"/>
      <c r="GR66" s="94"/>
      <c r="GS66" s="94"/>
      <c r="GT66" s="94"/>
      <c r="GU66" s="94"/>
      <c r="GV66" s="94"/>
      <c r="GW66" s="94"/>
      <c r="GX66" s="94"/>
      <c r="GY66" s="94"/>
      <c r="GZ66" s="94"/>
      <c r="HA66" s="94"/>
      <c r="HB66" s="94"/>
      <c r="HC66" s="94"/>
      <c r="HD66" s="94"/>
      <c r="HE66" s="94"/>
      <c r="HF66" s="94"/>
      <c r="HG66" s="94"/>
      <c r="HH66" s="94"/>
      <c r="HI66" s="94"/>
      <c r="HJ66" s="94"/>
      <c r="HK66" s="94"/>
      <c r="HL66" s="94"/>
      <c r="HM66" s="94"/>
      <c r="HN66" s="94"/>
      <c r="HO66" s="94"/>
      <c r="HP66" s="94"/>
      <c r="HQ66" s="94"/>
      <c r="HR66" s="94"/>
      <c r="HS66" s="94"/>
      <c r="HT66" s="94"/>
      <c r="HU66" s="94"/>
      <c r="HV66" s="94"/>
      <c r="HW66" s="94"/>
      <c r="HX66" s="94"/>
      <c r="HY66" s="94"/>
      <c r="HZ66" s="94"/>
      <c r="IA66" s="94"/>
      <c r="IB66" s="94"/>
      <c r="IC66" s="94"/>
      <c r="ID66" s="94"/>
      <c r="IE66" s="94"/>
      <c r="IF66" s="94"/>
      <c r="IG66" s="94"/>
      <c r="IH66" s="94"/>
      <c r="II66" s="94"/>
      <c r="IJ66" s="94"/>
      <c r="IK66" s="94"/>
      <c r="IL66" s="94"/>
      <c r="IM66" s="94"/>
      <c r="IN66" s="94"/>
      <c r="IO66" s="94"/>
      <c r="IP66" s="94"/>
      <c r="IQ66" s="94"/>
      <c r="IR66" s="94"/>
      <c r="IS66" s="94"/>
      <c r="IT66" s="94"/>
      <c r="IU66" s="94"/>
    </row>
    <row r="67" spans="1:255" s="95" customFormat="1" ht="12" customHeight="1" x14ac:dyDescent="0.25">
      <c r="A67" s="89"/>
      <c r="B67" s="90" t="s">
        <v>129</v>
      </c>
      <c r="C67" s="91" t="s">
        <v>65</v>
      </c>
      <c r="D67" s="91">
        <v>4</v>
      </c>
      <c r="E67" s="91" t="s">
        <v>102</v>
      </c>
      <c r="F67" s="92">
        <v>77760</v>
      </c>
      <c r="G67" s="93">
        <f t="shared" si="2"/>
        <v>311040</v>
      </c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BM67" s="94"/>
      <c r="BN67" s="94"/>
      <c r="BO67" s="94"/>
      <c r="BP67" s="94"/>
      <c r="BQ67" s="94"/>
      <c r="BR67" s="94"/>
      <c r="BS67" s="94"/>
      <c r="BT67" s="94"/>
      <c r="BU67" s="94"/>
      <c r="BV67" s="94"/>
      <c r="BW67" s="94"/>
      <c r="BX67" s="94"/>
      <c r="BY67" s="94"/>
      <c r="BZ67" s="94"/>
      <c r="CA67" s="94"/>
      <c r="CB67" s="94"/>
      <c r="CC67" s="94"/>
      <c r="CD67" s="94"/>
      <c r="CE67" s="94"/>
      <c r="CF67" s="94"/>
      <c r="CG67" s="94"/>
      <c r="CH67" s="94"/>
      <c r="CI67" s="94"/>
      <c r="CJ67" s="94"/>
      <c r="CK67" s="94"/>
      <c r="CL67" s="94"/>
      <c r="CM67" s="94"/>
      <c r="CN67" s="94"/>
      <c r="CO67" s="94"/>
      <c r="CP67" s="94"/>
      <c r="CQ67" s="94"/>
      <c r="CR67" s="94"/>
      <c r="CS67" s="94"/>
      <c r="CT67" s="94"/>
      <c r="CU67" s="94"/>
      <c r="CV67" s="94"/>
      <c r="CW67" s="94"/>
      <c r="CX67" s="94"/>
      <c r="CY67" s="94"/>
      <c r="CZ67" s="94"/>
      <c r="DA67" s="94"/>
      <c r="DB67" s="94"/>
      <c r="DC67" s="94"/>
      <c r="DD67" s="94"/>
      <c r="DE67" s="94"/>
      <c r="DF67" s="94"/>
      <c r="DG67" s="94"/>
      <c r="DH67" s="94"/>
      <c r="DI67" s="94"/>
      <c r="DJ67" s="94"/>
      <c r="DK67" s="94"/>
      <c r="DL67" s="94"/>
      <c r="DM67" s="94"/>
      <c r="DN67" s="94"/>
      <c r="DO67" s="94"/>
      <c r="DP67" s="94"/>
      <c r="DQ67" s="94"/>
      <c r="DR67" s="94"/>
      <c r="DS67" s="94"/>
      <c r="DT67" s="94"/>
      <c r="DU67" s="94"/>
      <c r="DV67" s="94"/>
      <c r="DW67" s="94"/>
      <c r="DX67" s="94"/>
      <c r="DY67" s="94"/>
      <c r="DZ67" s="94"/>
      <c r="EA67" s="94"/>
      <c r="EB67" s="94"/>
      <c r="EC67" s="94"/>
      <c r="ED67" s="94"/>
      <c r="EE67" s="94"/>
      <c r="EF67" s="94"/>
      <c r="EG67" s="94"/>
      <c r="EH67" s="94"/>
      <c r="EI67" s="94"/>
      <c r="EJ67" s="94"/>
      <c r="EK67" s="94"/>
      <c r="EL67" s="94"/>
      <c r="EM67" s="94"/>
      <c r="EN67" s="94"/>
      <c r="EO67" s="94"/>
      <c r="EP67" s="94"/>
      <c r="EQ67" s="94"/>
      <c r="ER67" s="94"/>
      <c r="ES67" s="94"/>
      <c r="ET67" s="94"/>
      <c r="EU67" s="94"/>
      <c r="EV67" s="94"/>
      <c r="EW67" s="94"/>
      <c r="EX67" s="94"/>
      <c r="EY67" s="94"/>
      <c r="EZ67" s="94"/>
      <c r="FA67" s="94"/>
      <c r="FB67" s="94"/>
      <c r="FC67" s="94"/>
      <c r="FD67" s="94"/>
      <c r="FE67" s="94"/>
      <c r="FF67" s="94"/>
      <c r="FG67" s="94"/>
      <c r="FH67" s="94"/>
      <c r="FI67" s="94"/>
      <c r="FJ67" s="94"/>
      <c r="FK67" s="94"/>
      <c r="FL67" s="94"/>
      <c r="FM67" s="94"/>
      <c r="FN67" s="94"/>
      <c r="FO67" s="94"/>
      <c r="FP67" s="94"/>
      <c r="FQ67" s="94"/>
      <c r="FR67" s="94"/>
      <c r="FS67" s="94"/>
      <c r="FT67" s="94"/>
      <c r="FU67" s="94"/>
      <c r="FV67" s="94"/>
      <c r="FW67" s="94"/>
      <c r="FX67" s="94"/>
      <c r="FY67" s="94"/>
      <c r="FZ67" s="94"/>
      <c r="GA67" s="94"/>
      <c r="GB67" s="94"/>
      <c r="GC67" s="94"/>
      <c r="GD67" s="94"/>
      <c r="GE67" s="94"/>
      <c r="GF67" s="94"/>
      <c r="GG67" s="94"/>
      <c r="GH67" s="94"/>
      <c r="GI67" s="94"/>
      <c r="GJ67" s="94"/>
      <c r="GK67" s="94"/>
      <c r="GL67" s="94"/>
      <c r="GM67" s="94"/>
      <c r="GN67" s="94"/>
      <c r="GO67" s="94"/>
      <c r="GP67" s="94"/>
      <c r="GQ67" s="94"/>
      <c r="GR67" s="94"/>
      <c r="GS67" s="94"/>
      <c r="GT67" s="94"/>
      <c r="GU67" s="94"/>
      <c r="GV67" s="94"/>
      <c r="GW67" s="94"/>
      <c r="GX67" s="94"/>
      <c r="GY67" s="94"/>
      <c r="GZ67" s="94"/>
      <c r="HA67" s="94"/>
      <c r="HB67" s="94"/>
      <c r="HC67" s="94"/>
      <c r="HD67" s="94"/>
      <c r="HE67" s="94"/>
      <c r="HF67" s="94"/>
      <c r="HG67" s="94"/>
      <c r="HH67" s="94"/>
      <c r="HI67" s="94"/>
      <c r="HJ67" s="94"/>
      <c r="HK67" s="94"/>
      <c r="HL67" s="94"/>
      <c r="HM67" s="94"/>
      <c r="HN67" s="94"/>
      <c r="HO67" s="94"/>
      <c r="HP67" s="94"/>
      <c r="HQ67" s="94"/>
      <c r="HR67" s="94"/>
      <c r="HS67" s="94"/>
      <c r="HT67" s="94"/>
      <c r="HU67" s="94"/>
      <c r="HV67" s="94"/>
      <c r="HW67" s="94"/>
      <c r="HX67" s="94"/>
      <c r="HY67" s="94"/>
      <c r="HZ67" s="94"/>
      <c r="IA67" s="94"/>
      <c r="IB67" s="94"/>
      <c r="IC67" s="94"/>
      <c r="ID67" s="94"/>
      <c r="IE67" s="94"/>
      <c r="IF67" s="94"/>
      <c r="IG67" s="94"/>
      <c r="IH67" s="94"/>
      <c r="II67" s="94"/>
      <c r="IJ67" s="94"/>
      <c r="IK67" s="94"/>
      <c r="IL67" s="94"/>
      <c r="IM67" s="94"/>
      <c r="IN67" s="94"/>
      <c r="IO67" s="94"/>
      <c r="IP67" s="94"/>
      <c r="IQ67" s="94"/>
      <c r="IR67" s="94"/>
      <c r="IS67" s="94"/>
      <c r="IT67" s="94"/>
      <c r="IU67" s="94"/>
    </row>
    <row r="68" spans="1:255" s="95" customFormat="1" ht="12" customHeight="1" x14ac:dyDescent="0.25">
      <c r="A68" s="89"/>
      <c r="B68" s="109" t="s">
        <v>117</v>
      </c>
      <c r="C68" s="91"/>
      <c r="D68" s="91"/>
      <c r="E68" s="91"/>
      <c r="F68" s="92"/>
      <c r="G68" s="93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  <c r="BM68" s="94"/>
      <c r="BN68" s="94"/>
      <c r="BO68" s="94"/>
      <c r="BP68" s="94"/>
      <c r="BQ68" s="94"/>
      <c r="BR68" s="94"/>
      <c r="BS68" s="94"/>
      <c r="BT68" s="94"/>
      <c r="BU68" s="94"/>
      <c r="BV68" s="94"/>
      <c r="BW68" s="94"/>
      <c r="BX68" s="94"/>
      <c r="BY68" s="94"/>
      <c r="BZ68" s="94"/>
      <c r="CA68" s="94"/>
      <c r="CB68" s="94"/>
      <c r="CC68" s="94"/>
      <c r="CD68" s="94"/>
      <c r="CE68" s="94"/>
      <c r="CF68" s="94"/>
      <c r="CG68" s="94"/>
      <c r="CH68" s="94"/>
      <c r="CI68" s="94"/>
      <c r="CJ68" s="94"/>
      <c r="CK68" s="94"/>
      <c r="CL68" s="94"/>
      <c r="CM68" s="94"/>
      <c r="CN68" s="94"/>
      <c r="CO68" s="94"/>
      <c r="CP68" s="94"/>
      <c r="CQ68" s="94"/>
      <c r="CR68" s="94"/>
      <c r="CS68" s="94"/>
      <c r="CT68" s="94"/>
      <c r="CU68" s="94"/>
      <c r="CV68" s="94"/>
      <c r="CW68" s="94"/>
      <c r="CX68" s="94"/>
      <c r="CY68" s="94"/>
      <c r="CZ68" s="94"/>
      <c r="DA68" s="94"/>
      <c r="DB68" s="94"/>
      <c r="DC68" s="94"/>
      <c r="DD68" s="94"/>
      <c r="DE68" s="94"/>
      <c r="DF68" s="94"/>
      <c r="DG68" s="94"/>
      <c r="DH68" s="94"/>
      <c r="DI68" s="94"/>
      <c r="DJ68" s="94"/>
      <c r="DK68" s="94"/>
      <c r="DL68" s="94"/>
      <c r="DM68" s="94"/>
      <c r="DN68" s="94"/>
      <c r="DO68" s="94"/>
      <c r="DP68" s="94"/>
      <c r="DQ68" s="94"/>
      <c r="DR68" s="94"/>
      <c r="DS68" s="94"/>
      <c r="DT68" s="94"/>
      <c r="DU68" s="94"/>
      <c r="DV68" s="94"/>
      <c r="DW68" s="94"/>
      <c r="DX68" s="94"/>
      <c r="DY68" s="94"/>
      <c r="DZ68" s="94"/>
      <c r="EA68" s="94"/>
      <c r="EB68" s="94"/>
      <c r="EC68" s="94"/>
      <c r="ED68" s="94"/>
      <c r="EE68" s="94"/>
      <c r="EF68" s="94"/>
      <c r="EG68" s="94"/>
      <c r="EH68" s="94"/>
      <c r="EI68" s="94"/>
      <c r="EJ68" s="94"/>
      <c r="EK68" s="94"/>
      <c r="EL68" s="94"/>
      <c r="EM68" s="94"/>
      <c r="EN68" s="94"/>
      <c r="EO68" s="94"/>
      <c r="EP68" s="94"/>
      <c r="EQ68" s="94"/>
      <c r="ER68" s="94"/>
      <c r="ES68" s="94"/>
      <c r="ET68" s="94"/>
      <c r="EU68" s="94"/>
      <c r="EV68" s="94"/>
      <c r="EW68" s="94"/>
      <c r="EX68" s="94"/>
      <c r="EY68" s="94"/>
      <c r="EZ68" s="94"/>
      <c r="FA68" s="94"/>
      <c r="FB68" s="94"/>
      <c r="FC68" s="94"/>
      <c r="FD68" s="94"/>
      <c r="FE68" s="94"/>
      <c r="FF68" s="94"/>
      <c r="FG68" s="94"/>
      <c r="FH68" s="94"/>
      <c r="FI68" s="94"/>
      <c r="FJ68" s="94"/>
      <c r="FK68" s="94"/>
      <c r="FL68" s="94"/>
      <c r="FM68" s="94"/>
      <c r="FN68" s="94"/>
      <c r="FO68" s="94"/>
      <c r="FP68" s="94"/>
      <c r="FQ68" s="94"/>
      <c r="FR68" s="94"/>
      <c r="FS68" s="94"/>
      <c r="FT68" s="94"/>
      <c r="FU68" s="94"/>
      <c r="FV68" s="94"/>
      <c r="FW68" s="94"/>
      <c r="FX68" s="94"/>
      <c r="FY68" s="94"/>
      <c r="FZ68" s="94"/>
      <c r="GA68" s="94"/>
      <c r="GB68" s="94"/>
      <c r="GC68" s="94"/>
      <c r="GD68" s="94"/>
      <c r="GE68" s="94"/>
      <c r="GF68" s="94"/>
      <c r="GG68" s="94"/>
      <c r="GH68" s="94"/>
      <c r="GI68" s="94"/>
      <c r="GJ68" s="94"/>
      <c r="GK68" s="94"/>
      <c r="GL68" s="94"/>
      <c r="GM68" s="94"/>
      <c r="GN68" s="94"/>
      <c r="GO68" s="94"/>
      <c r="GP68" s="94"/>
      <c r="GQ68" s="94"/>
      <c r="GR68" s="94"/>
      <c r="GS68" s="94"/>
      <c r="GT68" s="94"/>
      <c r="GU68" s="94"/>
      <c r="GV68" s="94"/>
      <c r="GW68" s="94"/>
      <c r="GX68" s="94"/>
      <c r="GY68" s="94"/>
      <c r="GZ68" s="94"/>
      <c r="HA68" s="94"/>
      <c r="HB68" s="94"/>
      <c r="HC68" s="94"/>
      <c r="HD68" s="94"/>
      <c r="HE68" s="94"/>
      <c r="HF68" s="94"/>
      <c r="HG68" s="94"/>
      <c r="HH68" s="94"/>
      <c r="HI68" s="94"/>
      <c r="HJ68" s="94"/>
      <c r="HK68" s="94"/>
      <c r="HL68" s="94"/>
      <c r="HM68" s="94"/>
      <c r="HN68" s="94"/>
      <c r="HO68" s="94"/>
      <c r="HP68" s="94"/>
      <c r="HQ68" s="94"/>
      <c r="HR68" s="94"/>
      <c r="HS68" s="94"/>
      <c r="HT68" s="94"/>
      <c r="HU68" s="94"/>
      <c r="HV68" s="94"/>
      <c r="HW68" s="94"/>
      <c r="HX68" s="94"/>
      <c r="HY68" s="94"/>
      <c r="HZ68" s="94"/>
      <c r="IA68" s="94"/>
      <c r="IB68" s="94"/>
      <c r="IC68" s="94"/>
      <c r="ID68" s="94"/>
      <c r="IE68" s="94"/>
      <c r="IF68" s="94"/>
      <c r="IG68" s="94"/>
      <c r="IH68" s="94"/>
      <c r="II68" s="94"/>
      <c r="IJ68" s="94"/>
      <c r="IK68" s="94"/>
      <c r="IL68" s="94"/>
      <c r="IM68" s="94"/>
      <c r="IN68" s="94"/>
      <c r="IO68" s="94"/>
      <c r="IP68" s="94"/>
      <c r="IQ68" s="94"/>
      <c r="IR68" s="94"/>
      <c r="IS68" s="94"/>
      <c r="IT68" s="94"/>
      <c r="IU68" s="94"/>
    </row>
    <row r="69" spans="1:255" s="95" customFormat="1" ht="12" customHeight="1" x14ac:dyDescent="0.25">
      <c r="A69" s="89"/>
      <c r="B69" s="90" t="s">
        <v>118</v>
      </c>
      <c r="C69" s="91" t="s">
        <v>65</v>
      </c>
      <c r="D69" s="91">
        <v>1</v>
      </c>
      <c r="E69" s="91" t="s">
        <v>102</v>
      </c>
      <c r="F69" s="92">
        <v>14560</v>
      </c>
      <c r="G69" s="93">
        <f t="shared" si="2"/>
        <v>14560</v>
      </c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  <c r="BM69" s="94"/>
      <c r="BN69" s="94"/>
      <c r="BO69" s="94"/>
      <c r="BP69" s="94"/>
      <c r="BQ69" s="94"/>
      <c r="BR69" s="94"/>
      <c r="BS69" s="94"/>
      <c r="BT69" s="94"/>
      <c r="BU69" s="94"/>
      <c r="BV69" s="94"/>
      <c r="BW69" s="94"/>
      <c r="BX69" s="94"/>
      <c r="BY69" s="94"/>
      <c r="BZ69" s="94"/>
      <c r="CA69" s="94"/>
      <c r="CB69" s="94"/>
      <c r="CC69" s="94"/>
      <c r="CD69" s="94"/>
      <c r="CE69" s="94"/>
      <c r="CF69" s="94"/>
      <c r="CG69" s="94"/>
      <c r="CH69" s="94"/>
      <c r="CI69" s="94"/>
      <c r="CJ69" s="94"/>
      <c r="CK69" s="94"/>
      <c r="CL69" s="94"/>
      <c r="CM69" s="94"/>
      <c r="CN69" s="94"/>
      <c r="CO69" s="94"/>
      <c r="CP69" s="94"/>
      <c r="CQ69" s="94"/>
      <c r="CR69" s="94"/>
      <c r="CS69" s="94"/>
      <c r="CT69" s="94"/>
      <c r="CU69" s="94"/>
      <c r="CV69" s="94"/>
      <c r="CW69" s="94"/>
      <c r="CX69" s="94"/>
      <c r="CY69" s="94"/>
      <c r="CZ69" s="94"/>
      <c r="DA69" s="94"/>
      <c r="DB69" s="94"/>
      <c r="DC69" s="94"/>
      <c r="DD69" s="94"/>
      <c r="DE69" s="94"/>
      <c r="DF69" s="94"/>
      <c r="DG69" s="94"/>
      <c r="DH69" s="94"/>
      <c r="DI69" s="94"/>
      <c r="DJ69" s="94"/>
      <c r="DK69" s="94"/>
      <c r="DL69" s="94"/>
      <c r="DM69" s="94"/>
      <c r="DN69" s="94"/>
      <c r="DO69" s="94"/>
      <c r="DP69" s="94"/>
      <c r="DQ69" s="94"/>
      <c r="DR69" s="94"/>
      <c r="DS69" s="94"/>
      <c r="DT69" s="94"/>
      <c r="DU69" s="94"/>
      <c r="DV69" s="94"/>
      <c r="DW69" s="94"/>
      <c r="DX69" s="94"/>
      <c r="DY69" s="94"/>
      <c r="DZ69" s="94"/>
      <c r="EA69" s="94"/>
      <c r="EB69" s="94"/>
      <c r="EC69" s="94"/>
      <c r="ED69" s="94"/>
      <c r="EE69" s="94"/>
      <c r="EF69" s="94"/>
      <c r="EG69" s="94"/>
      <c r="EH69" s="94"/>
      <c r="EI69" s="94"/>
      <c r="EJ69" s="94"/>
      <c r="EK69" s="94"/>
      <c r="EL69" s="94"/>
      <c r="EM69" s="94"/>
      <c r="EN69" s="94"/>
      <c r="EO69" s="94"/>
      <c r="EP69" s="94"/>
      <c r="EQ69" s="94"/>
      <c r="ER69" s="94"/>
      <c r="ES69" s="94"/>
      <c r="ET69" s="94"/>
      <c r="EU69" s="94"/>
      <c r="EV69" s="94"/>
      <c r="EW69" s="94"/>
      <c r="EX69" s="94"/>
      <c r="EY69" s="94"/>
      <c r="EZ69" s="94"/>
      <c r="FA69" s="94"/>
      <c r="FB69" s="94"/>
      <c r="FC69" s="94"/>
      <c r="FD69" s="94"/>
      <c r="FE69" s="94"/>
      <c r="FF69" s="94"/>
      <c r="FG69" s="94"/>
      <c r="FH69" s="94"/>
      <c r="FI69" s="94"/>
      <c r="FJ69" s="94"/>
      <c r="FK69" s="94"/>
      <c r="FL69" s="94"/>
      <c r="FM69" s="94"/>
      <c r="FN69" s="94"/>
      <c r="FO69" s="94"/>
      <c r="FP69" s="94"/>
      <c r="FQ69" s="94"/>
      <c r="FR69" s="94"/>
      <c r="FS69" s="94"/>
      <c r="FT69" s="94"/>
      <c r="FU69" s="94"/>
      <c r="FV69" s="94"/>
      <c r="FW69" s="94"/>
      <c r="FX69" s="94"/>
      <c r="FY69" s="94"/>
      <c r="FZ69" s="94"/>
      <c r="GA69" s="94"/>
      <c r="GB69" s="94"/>
      <c r="GC69" s="94"/>
      <c r="GD69" s="94"/>
      <c r="GE69" s="94"/>
      <c r="GF69" s="94"/>
      <c r="GG69" s="94"/>
      <c r="GH69" s="94"/>
      <c r="GI69" s="94"/>
      <c r="GJ69" s="94"/>
      <c r="GK69" s="94"/>
      <c r="GL69" s="94"/>
      <c r="GM69" s="94"/>
      <c r="GN69" s="94"/>
      <c r="GO69" s="94"/>
      <c r="GP69" s="94"/>
      <c r="GQ69" s="94"/>
      <c r="GR69" s="94"/>
      <c r="GS69" s="94"/>
      <c r="GT69" s="94"/>
      <c r="GU69" s="94"/>
      <c r="GV69" s="94"/>
      <c r="GW69" s="94"/>
      <c r="GX69" s="94"/>
      <c r="GY69" s="94"/>
      <c r="GZ69" s="94"/>
      <c r="HA69" s="94"/>
      <c r="HB69" s="94"/>
      <c r="HC69" s="94"/>
      <c r="HD69" s="94"/>
      <c r="HE69" s="94"/>
      <c r="HF69" s="94"/>
      <c r="HG69" s="94"/>
      <c r="HH69" s="94"/>
      <c r="HI69" s="94"/>
      <c r="HJ69" s="94"/>
      <c r="HK69" s="94"/>
      <c r="HL69" s="94"/>
      <c r="HM69" s="94"/>
      <c r="HN69" s="94"/>
      <c r="HO69" s="94"/>
      <c r="HP69" s="94"/>
      <c r="HQ69" s="94"/>
      <c r="HR69" s="94"/>
      <c r="HS69" s="94"/>
      <c r="HT69" s="94"/>
      <c r="HU69" s="94"/>
      <c r="HV69" s="94"/>
      <c r="HW69" s="94"/>
      <c r="HX69" s="94"/>
      <c r="HY69" s="94"/>
      <c r="HZ69" s="94"/>
      <c r="IA69" s="94"/>
      <c r="IB69" s="94"/>
      <c r="IC69" s="94"/>
      <c r="ID69" s="94"/>
      <c r="IE69" s="94"/>
      <c r="IF69" s="94"/>
      <c r="IG69" s="94"/>
      <c r="IH69" s="94"/>
      <c r="II69" s="94"/>
      <c r="IJ69" s="94"/>
      <c r="IK69" s="94"/>
      <c r="IL69" s="94"/>
      <c r="IM69" s="94"/>
      <c r="IN69" s="94"/>
      <c r="IO69" s="94"/>
      <c r="IP69" s="94"/>
      <c r="IQ69" s="94"/>
      <c r="IR69" s="94"/>
      <c r="IS69" s="94"/>
      <c r="IT69" s="94"/>
      <c r="IU69" s="94"/>
    </row>
    <row r="70" spans="1:255" s="95" customFormat="1" ht="12" customHeight="1" x14ac:dyDescent="0.25">
      <c r="A70" s="89"/>
      <c r="B70" s="109" t="s">
        <v>32</v>
      </c>
      <c r="C70" s="91"/>
      <c r="D70" s="91"/>
      <c r="E70" s="91"/>
      <c r="F70" s="92"/>
      <c r="G70" s="93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  <c r="BM70" s="94"/>
      <c r="BN70" s="94"/>
      <c r="BO70" s="94"/>
      <c r="BP70" s="94"/>
      <c r="BQ70" s="94"/>
      <c r="BR70" s="94"/>
      <c r="BS70" s="94"/>
      <c r="BT70" s="94"/>
      <c r="BU70" s="94"/>
      <c r="BV70" s="94"/>
      <c r="BW70" s="94"/>
      <c r="BX70" s="94"/>
      <c r="BY70" s="94"/>
      <c r="BZ70" s="94"/>
      <c r="CA70" s="94"/>
      <c r="CB70" s="94"/>
      <c r="CC70" s="94"/>
      <c r="CD70" s="94"/>
      <c r="CE70" s="94"/>
      <c r="CF70" s="94"/>
      <c r="CG70" s="94"/>
      <c r="CH70" s="94"/>
      <c r="CI70" s="94"/>
      <c r="CJ70" s="94"/>
      <c r="CK70" s="94"/>
      <c r="CL70" s="94"/>
      <c r="CM70" s="94"/>
      <c r="CN70" s="94"/>
      <c r="CO70" s="94"/>
      <c r="CP70" s="94"/>
      <c r="CQ70" s="94"/>
      <c r="CR70" s="94"/>
      <c r="CS70" s="94"/>
      <c r="CT70" s="94"/>
      <c r="CU70" s="94"/>
      <c r="CV70" s="94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  <c r="EO70" s="94"/>
      <c r="EP70" s="94"/>
      <c r="EQ70" s="94"/>
      <c r="ER70" s="94"/>
      <c r="ES70" s="94"/>
      <c r="ET70" s="94"/>
      <c r="EU70" s="94"/>
      <c r="EV70" s="94"/>
      <c r="EW70" s="94"/>
      <c r="EX70" s="94"/>
      <c r="EY70" s="94"/>
      <c r="EZ70" s="94"/>
      <c r="FA70" s="94"/>
      <c r="FB70" s="94"/>
      <c r="FC70" s="94"/>
      <c r="FD70" s="94"/>
      <c r="FE70" s="94"/>
      <c r="FF70" s="94"/>
      <c r="FG70" s="94"/>
      <c r="FH70" s="94"/>
      <c r="FI70" s="94"/>
      <c r="FJ70" s="94"/>
      <c r="FK70" s="94"/>
      <c r="FL70" s="94"/>
      <c r="FM70" s="94"/>
      <c r="FN70" s="94"/>
      <c r="FO70" s="94"/>
      <c r="FP70" s="94"/>
      <c r="FQ70" s="94"/>
      <c r="FR70" s="94"/>
      <c r="FS70" s="94"/>
      <c r="FT70" s="94"/>
      <c r="FU70" s="94"/>
      <c r="FV70" s="94"/>
      <c r="FW70" s="94"/>
      <c r="FX70" s="94"/>
      <c r="FY70" s="94"/>
      <c r="FZ70" s="94"/>
      <c r="GA70" s="94"/>
      <c r="GB70" s="94"/>
      <c r="GC70" s="94"/>
      <c r="GD70" s="94"/>
      <c r="GE70" s="94"/>
      <c r="GF70" s="94"/>
      <c r="GG70" s="94"/>
      <c r="GH70" s="94"/>
      <c r="GI70" s="94"/>
      <c r="GJ70" s="94"/>
      <c r="GK70" s="94"/>
      <c r="GL70" s="94"/>
      <c r="GM70" s="94"/>
      <c r="GN70" s="94"/>
      <c r="GO70" s="94"/>
      <c r="GP70" s="94"/>
      <c r="GQ70" s="94"/>
      <c r="GR70" s="94"/>
      <c r="GS70" s="94"/>
      <c r="GT70" s="94"/>
      <c r="GU70" s="94"/>
      <c r="GV70" s="94"/>
      <c r="GW70" s="94"/>
      <c r="GX70" s="94"/>
      <c r="GY70" s="94"/>
      <c r="GZ70" s="94"/>
      <c r="HA70" s="94"/>
      <c r="HB70" s="94"/>
      <c r="HC70" s="94"/>
      <c r="HD70" s="94"/>
      <c r="HE70" s="94"/>
      <c r="HF70" s="94"/>
      <c r="HG70" s="94"/>
      <c r="HH70" s="94"/>
      <c r="HI70" s="94"/>
      <c r="HJ70" s="94"/>
      <c r="HK70" s="94"/>
      <c r="HL70" s="94"/>
      <c r="HM70" s="94"/>
      <c r="HN70" s="94"/>
      <c r="HO70" s="94"/>
      <c r="HP70" s="94"/>
      <c r="HQ70" s="94"/>
      <c r="HR70" s="94"/>
      <c r="HS70" s="94"/>
      <c r="HT70" s="94"/>
      <c r="HU70" s="94"/>
      <c r="HV70" s="94"/>
      <c r="HW70" s="94"/>
      <c r="HX70" s="94"/>
      <c r="HY70" s="94"/>
      <c r="HZ70" s="94"/>
      <c r="IA70" s="94"/>
      <c r="IB70" s="94"/>
      <c r="IC70" s="94"/>
      <c r="ID70" s="94"/>
      <c r="IE70" s="94"/>
      <c r="IF70" s="94"/>
      <c r="IG70" s="94"/>
      <c r="IH70" s="94"/>
      <c r="II70" s="94"/>
      <c r="IJ70" s="94"/>
      <c r="IK70" s="94"/>
      <c r="IL70" s="94"/>
      <c r="IM70" s="94"/>
      <c r="IN70" s="94"/>
      <c r="IO70" s="94"/>
      <c r="IP70" s="94"/>
      <c r="IQ70" s="94"/>
      <c r="IR70" s="94"/>
      <c r="IS70" s="94"/>
      <c r="IT70" s="94"/>
      <c r="IU70" s="94"/>
    </row>
    <row r="71" spans="1:255" s="95" customFormat="1" ht="12" customHeight="1" x14ac:dyDescent="0.25">
      <c r="A71" s="89"/>
      <c r="B71" s="90" t="s">
        <v>119</v>
      </c>
      <c r="C71" s="91" t="s">
        <v>126</v>
      </c>
      <c r="D71" s="91">
        <v>13</v>
      </c>
      <c r="E71" s="91" t="s">
        <v>127</v>
      </c>
      <c r="F71" s="92">
        <v>3800</v>
      </c>
      <c r="G71" s="93">
        <f t="shared" si="2"/>
        <v>49400</v>
      </c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BM71" s="94"/>
      <c r="BN71" s="94"/>
      <c r="BO71" s="94"/>
      <c r="BP71" s="94"/>
      <c r="BQ71" s="94"/>
      <c r="BR71" s="94"/>
      <c r="BS71" s="94"/>
      <c r="BT71" s="94"/>
      <c r="BU71" s="94"/>
      <c r="BV71" s="94"/>
      <c r="BW71" s="94"/>
      <c r="BX71" s="94"/>
      <c r="BY71" s="94"/>
      <c r="BZ71" s="94"/>
      <c r="CA71" s="94"/>
      <c r="CB71" s="94"/>
      <c r="CC71" s="94"/>
      <c r="CD71" s="94"/>
      <c r="CE71" s="94"/>
      <c r="CF71" s="94"/>
      <c r="CG71" s="94"/>
      <c r="CH71" s="94"/>
      <c r="CI71" s="94"/>
      <c r="CJ71" s="94"/>
      <c r="CK71" s="94"/>
      <c r="CL71" s="94"/>
      <c r="CM71" s="94"/>
      <c r="CN71" s="94"/>
      <c r="CO71" s="94"/>
      <c r="CP71" s="94"/>
      <c r="CQ71" s="94"/>
      <c r="CR71" s="94"/>
      <c r="CS71" s="94"/>
      <c r="CT71" s="94"/>
      <c r="CU71" s="94"/>
      <c r="CV71" s="94"/>
      <c r="CW71" s="94"/>
      <c r="CX71" s="94"/>
      <c r="CY71" s="94"/>
      <c r="CZ71" s="94"/>
      <c r="DA71" s="94"/>
      <c r="DB71" s="94"/>
      <c r="DC71" s="94"/>
      <c r="DD71" s="94"/>
      <c r="DE71" s="94"/>
      <c r="DF71" s="94"/>
      <c r="DG71" s="94"/>
      <c r="DH71" s="94"/>
      <c r="DI71" s="94"/>
      <c r="DJ71" s="94"/>
      <c r="DK71" s="94"/>
      <c r="DL71" s="94"/>
      <c r="DM71" s="94"/>
      <c r="DN71" s="94"/>
      <c r="DO71" s="94"/>
      <c r="DP71" s="94"/>
      <c r="DQ71" s="94"/>
      <c r="DR71" s="94"/>
      <c r="DS71" s="94"/>
      <c r="DT71" s="94"/>
      <c r="DU71" s="94"/>
      <c r="DV71" s="94"/>
      <c r="DW71" s="94"/>
      <c r="DX71" s="94"/>
      <c r="DY71" s="94"/>
      <c r="DZ71" s="94"/>
      <c r="EA71" s="94"/>
      <c r="EB71" s="94"/>
      <c r="EC71" s="94"/>
      <c r="ED71" s="94"/>
      <c r="EE71" s="94"/>
      <c r="EF71" s="94"/>
      <c r="EG71" s="94"/>
      <c r="EH71" s="94"/>
      <c r="EI71" s="94"/>
      <c r="EJ71" s="94"/>
      <c r="EK71" s="94"/>
      <c r="EL71" s="94"/>
      <c r="EM71" s="94"/>
      <c r="EN71" s="94"/>
      <c r="EO71" s="94"/>
      <c r="EP71" s="94"/>
      <c r="EQ71" s="94"/>
      <c r="ER71" s="94"/>
      <c r="ES71" s="94"/>
      <c r="ET71" s="94"/>
      <c r="EU71" s="94"/>
      <c r="EV71" s="94"/>
      <c r="EW71" s="94"/>
      <c r="EX71" s="94"/>
      <c r="EY71" s="94"/>
      <c r="EZ71" s="94"/>
      <c r="FA71" s="94"/>
      <c r="FB71" s="94"/>
      <c r="FC71" s="94"/>
      <c r="FD71" s="94"/>
      <c r="FE71" s="94"/>
      <c r="FF71" s="94"/>
      <c r="FG71" s="94"/>
      <c r="FH71" s="94"/>
      <c r="FI71" s="94"/>
      <c r="FJ71" s="94"/>
      <c r="FK71" s="94"/>
      <c r="FL71" s="94"/>
      <c r="FM71" s="94"/>
      <c r="FN71" s="94"/>
      <c r="FO71" s="94"/>
      <c r="FP71" s="94"/>
      <c r="FQ71" s="94"/>
      <c r="FR71" s="94"/>
      <c r="FS71" s="94"/>
      <c r="FT71" s="94"/>
      <c r="FU71" s="94"/>
      <c r="FV71" s="94"/>
      <c r="FW71" s="94"/>
      <c r="FX71" s="94"/>
      <c r="FY71" s="94"/>
      <c r="FZ71" s="94"/>
      <c r="GA71" s="94"/>
      <c r="GB71" s="94"/>
      <c r="GC71" s="94"/>
      <c r="GD71" s="94"/>
      <c r="GE71" s="94"/>
      <c r="GF71" s="94"/>
      <c r="GG71" s="94"/>
      <c r="GH71" s="94"/>
      <c r="GI71" s="94"/>
      <c r="GJ71" s="94"/>
      <c r="GK71" s="94"/>
      <c r="GL71" s="94"/>
      <c r="GM71" s="94"/>
      <c r="GN71" s="94"/>
      <c r="GO71" s="94"/>
      <c r="GP71" s="94"/>
      <c r="GQ71" s="94"/>
      <c r="GR71" s="94"/>
      <c r="GS71" s="94"/>
      <c r="GT71" s="94"/>
      <c r="GU71" s="94"/>
      <c r="GV71" s="94"/>
      <c r="GW71" s="94"/>
      <c r="GX71" s="94"/>
      <c r="GY71" s="94"/>
      <c r="GZ71" s="94"/>
      <c r="HA71" s="94"/>
      <c r="HB71" s="94"/>
      <c r="HC71" s="94"/>
      <c r="HD71" s="94"/>
      <c r="HE71" s="94"/>
      <c r="HF71" s="94"/>
      <c r="HG71" s="94"/>
      <c r="HH71" s="94"/>
      <c r="HI71" s="94"/>
      <c r="HJ71" s="94"/>
      <c r="HK71" s="94"/>
      <c r="HL71" s="94"/>
      <c r="HM71" s="94"/>
      <c r="HN71" s="94"/>
      <c r="HO71" s="94"/>
      <c r="HP71" s="94"/>
      <c r="HQ71" s="94"/>
      <c r="HR71" s="94"/>
      <c r="HS71" s="94"/>
      <c r="HT71" s="94"/>
      <c r="HU71" s="94"/>
      <c r="HV71" s="94"/>
      <c r="HW71" s="94"/>
      <c r="HX71" s="94"/>
      <c r="HY71" s="94"/>
      <c r="HZ71" s="94"/>
      <c r="IA71" s="94"/>
      <c r="IB71" s="94"/>
      <c r="IC71" s="94"/>
      <c r="ID71" s="94"/>
      <c r="IE71" s="94"/>
      <c r="IF71" s="94"/>
      <c r="IG71" s="94"/>
      <c r="IH71" s="94"/>
      <c r="II71" s="94"/>
      <c r="IJ71" s="94"/>
      <c r="IK71" s="94"/>
      <c r="IL71" s="94"/>
      <c r="IM71" s="94"/>
      <c r="IN71" s="94"/>
      <c r="IO71" s="94"/>
      <c r="IP71" s="94"/>
      <c r="IQ71" s="94"/>
      <c r="IR71" s="94"/>
      <c r="IS71" s="94"/>
      <c r="IT71" s="94"/>
      <c r="IU71" s="94"/>
    </row>
    <row r="72" spans="1:255" s="95" customFormat="1" ht="12" customHeight="1" x14ac:dyDescent="0.25">
      <c r="A72" s="89"/>
      <c r="B72" s="90" t="s">
        <v>120</v>
      </c>
      <c r="C72" s="91" t="s">
        <v>126</v>
      </c>
      <c r="D72" s="91">
        <v>6</v>
      </c>
      <c r="E72" s="91" t="s">
        <v>127</v>
      </c>
      <c r="F72" s="92">
        <v>6230</v>
      </c>
      <c r="G72" s="93">
        <f t="shared" si="2"/>
        <v>37380</v>
      </c>
      <c r="H72" s="127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  <c r="BM72" s="94"/>
      <c r="BN72" s="94"/>
      <c r="BO72" s="94"/>
      <c r="BP72" s="94"/>
      <c r="BQ72" s="94"/>
      <c r="BR72" s="94"/>
      <c r="BS72" s="94"/>
      <c r="BT72" s="94"/>
      <c r="BU72" s="94"/>
      <c r="BV72" s="94"/>
      <c r="BW72" s="94"/>
      <c r="BX72" s="94"/>
      <c r="BY72" s="94"/>
      <c r="BZ72" s="94"/>
      <c r="CA72" s="94"/>
      <c r="CB72" s="94"/>
      <c r="CC72" s="94"/>
      <c r="CD72" s="94"/>
      <c r="CE72" s="94"/>
      <c r="CF72" s="94"/>
      <c r="CG72" s="94"/>
      <c r="CH72" s="94"/>
      <c r="CI72" s="94"/>
      <c r="CJ72" s="94"/>
      <c r="CK72" s="94"/>
      <c r="CL72" s="94"/>
      <c r="CM72" s="94"/>
      <c r="CN72" s="94"/>
      <c r="CO72" s="94"/>
      <c r="CP72" s="94"/>
      <c r="CQ72" s="94"/>
      <c r="CR72" s="94"/>
      <c r="CS72" s="94"/>
      <c r="CT72" s="94"/>
      <c r="CU72" s="94"/>
      <c r="CV72" s="94"/>
      <c r="CW72" s="94"/>
      <c r="CX72" s="94"/>
      <c r="CY72" s="94"/>
      <c r="CZ72" s="94"/>
      <c r="DA72" s="94"/>
      <c r="DB72" s="94"/>
      <c r="DC72" s="94"/>
      <c r="DD72" s="94"/>
      <c r="DE72" s="94"/>
      <c r="DF72" s="94"/>
      <c r="DG72" s="94"/>
      <c r="DH72" s="94"/>
      <c r="DI72" s="94"/>
      <c r="DJ72" s="94"/>
      <c r="DK72" s="94"/>
      <c r="DL72" s="94"/>
      <c r="DM72" s="94"/>
      <c r="DN72" s="94"/>
      <c r="DO72" s="94"/>
      <c r="DP72" s="94"/>
      <c r="DQ72" s="94"/>
      <c r="DR72" s="94"/>
      <c r="DS72" s="94"/>
      <c r="DT72" s="94"/>
      <c r="DU72" s="94"/>
      <c r="DV72" s="94"/>
      <c r="DW72" s="94"/>
      <c r="DX72" s="94"/>
      <c r="DY72" s="94"/>
      <c r="DZ72" s="94"/>
      <c r="EA72" s="94"/>
      <c r="EB72" s="94"/>
      <c r="EC72" s="94"/>
      <c r="ED72" s="94"/>
      <c r="EE72" s="94"/>
      <c r="EF72" s="94"/>
      <c r="EG72" s="94"/>
      <c r="EH72" s="94"/>
      <c r="EI72" s="94"/>
      <c r="EJ72" s="94"/>
      <c r="EK72" s="94"/>
      <c r="EL72" s="94"/>
      <c r="EM72" s="94"/>
      <c r="EN72" s="94"/>
      <c r="EO72" s="94"/>
      <c r="EP72" s="94"/>
      <c r="EQ72" s="94"/>
      <c r="ER72" s="94"/>
      <c r="ES72" s="94"/>
      <c r="ET72" s="94"/>
      <c r="EU72" s="94"/>
      <c r="EV72" s="94"/>
      <c r="EW72" s="94"/>
      <c r="EX72" s="94"/>
      <c r="EY72" s="94"/>
      <c r="EZ72" s="94"/>
      <c r="FA72" s="94"/>
      <c r="FB72" s="94"/>
      <c r="FC72" s="94"/>
      <c r="FD72" s="94"/>
      <c r="FE72" s="94"/>
      <c r="FF72" s="94"/>
      <c r="FG72" s="94"/>
      <c r="FH72" s="94"/>
      <c r="FI72" s="94"/>
      <c r="FJ72" s="94"/>
      <c r="FK72" s="94"/>
      <c r="FL72" s="94"/>
      <c r="FM72" s="94"/>
      <c r="FN72" s="94"/>
      <c r="FO72" s="94"/>
      <c r="FP72" s="94"/>
      <c r="FQ72" s="94"/>
      <c r="FR72" s="94"/>
      <c r="FS72" s="94"/>
      <c r="FT72" s="94"/>
      <c r="FU72" s="94"/>
      <c r="FV72" s="94"/>
      <c r="FW72" s="94"/>
      <c r="FX72" s="94"/>
      <c r="FY72" s="94"/>
      <c r="FZ72" s="94"/>
      <c r="GA72" s="94"/>
      <c r="GB72" s="94"/>
      <c r="GC72" s="94"/>
      <c r="GD72" s="94"/>
      <c r="GE72" s="94"/>
      <c r="GF72" s="94"/>
      <c r="GG72" s="94"/>
      <c r="GH72" s="94"/>
      <c r="GI72" s="94"/>
      <c r="GJ72" s="94"/>
      <c r="GK72" s="94"/>
      <c r="GL72" s="94"/>
      <c r="GM72" s="94"/>
      <c r="GN72" s="94"/>
      <c r="GO72" s="94"/>
      <c r="GP72" s="94"/>
      <c r="GQ72" s="94"/>
      <c r="GR72" s="94"/>
      <c r="GS72" s="94"/>
      <c r="GT72" s="94"/>
      <c r="GU72" s="94"/>
      <c r="GV72" s="94"/>
      <c r="GW72" s="94"/>
      <c r="GX72" s="94"/>
      <c r="GY72" s="94"/>
      <c r="GZ72" s="94"/>
      <c r="HA72" s="94"/>
      <c r="HB72" s="94"/>
      <c r="HC72" s="94"/>
      <c r="HD72" s="94"/>
      <c r="HE72" s="94"/>
      <c r="HF72" s="94"/>
      <c r="HG72" s="94"/>
      <c r="HH72" s="94"/>
      <c r="HI72" s="94"/>
      <c r="HJ72" s="94"/>
      <c r="HK72" s="94"/>
      <c r="HL72" s="94"/>
      <c r="HM72" s="94"/>
      <c r="HN72" s="94"/>
      <c r="HO72" s="94"/>
      <c r="HP72" s="94"/>
      <c r="HQ72" s="94"/>
      <c r="HR72" s="94"/>
      <c r="HS72" s="94"/>
      <c r="HT72" s="94"/>
      <c r="HU72" s="94"/>
      <c r="HV72" s="94"/>
      <c r="HW72" s="94"/>
      <c r="HX72" s="94"/>
      <c r="HY72" s="94"/>
      <c r="HZ72" s="94"/>
      <c r="IA72" s="94"/>
      <c r="IB72" s="94"/>
      <c r="IC72" s="94"/>
      <c r="ID72" s="94"/>
      <c r="IE72" s="94"/>
      <c r="IF72" s="94"/>
      <c r="IG72" s="94"/>
      <c r="IH72" s="94"/>
      <c r="II72" s="94"/>
      <c r="IJ72" s="94"/>
      <c r="IK72" s="94"/>
      <c r="IL72" s="94"/>
      <c r="IM72" s="94"/>
      <c r="IN72" s="94"/>
      <c r="IO72" s="94"/>
      <c r="IP72" s="94"/>
      <c r="IQ72" s="94"/>
      <c r="IR72" s="94"/>
      <c r="IS72" s="94"/>
      <c r="IT72" s="94"/>
      <c r="IU72" s="94"/>
    </row>
    <row r="73" spans="1:255" s="95" customFormat="1" ht="12" customHeight="1" x14ac:dyDescent="0.25">
      <c r="A73" s="89"/>
      <c r="B73" s="90" t="s">
        <v>121</v>
      </c>
      <c r="C73" s="91" t="s">
        <v>126</v>
      </c>
      <c r="D73" s="91">
        <v>6</v>
      </c>
      <c r="E73" s="91" t="s">
        <v>127</v>
      </c>
      <c r="F73" s="92">
        <v>7950</v>
      </c>
      <c r="G73" s="93">
        <f t="shared" si="2"/>
        <v>47700</v>
      </c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4"/>
      <c r="AK73" s="94"/>
      <c r="AL73" s="94"/>
      <c r="AM73" s="94"/>
      <c r="AN73" s="94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  <c r="BM73" s="94"/>
      <c r="BN73" s="94"/>
      <c r="BO73" s="94"/>
      <c r="BP73" s="94"/>
      <c r="BQ73" s="94"/>
      <c r="BR73" s="94"/>
      <c r="BS73" s="94"/>
      <c r="BT73" s="94"/>
      <c r="BU73" s="94"/>
      <c r="BV73" s="94"/>
      <c r="BW73" s="94"/>
      <c r="BX73" s="94"/>
      <c r="BY73" s="94"/>
      <c r="BZ73" s="94"/>
      <c r="CA73" s="94"/>
      <c r="CB73" s="94"/>
      <c r="CC73" s="94"/>
      <c r="CD73" s="94"/>
      <c r="CE73" s="94"/>
      <c r="CF73" s="94"/>
      <c r="CG73" s="94"/>
      <c r="CH73" s="94"/>
      <c r="CI73" s="94"/>
      <c r="CJ73" s="94"/>
      <c r="CK73" s="94"/>
      <c r="CL73" s="94"/>
      <c r="CM73" s="94"/>
      <c r="CN73" s="94"/>
      <c r="CO73" s="94"/>
      <c r="CP73" s="94"/>
      <c r="CQ73" s="94"/>
      <c r="CR73" s="94"/>
      <c r="CS73" s="94"/>
      <c r="CT73" s="94"/>
      <c r="CU73" s="94"/>
      <c r="CV73" s="94"/>
      <c r="CW73" s="94"/>
      <c r="CX73" s="94"/>
      <c r="CY73" s="94"/>
      <c r="CZ73" s="94"/>
      <c r="DA73" s="94"/>
      <c r="DB73" s="94"/>
      <c r="DC73" s="94"/>
      <c r="DD73" s="94"/>
      <c r="DE73" s="94"/>
      <c r="DF73" s="94"/>
      <c r="DG73" s="94"/>
      <c r="DH73" s="94"/>
      <c r="DI73" s="94"/>
      <c r="DJ73" s="94"/>
      <c r="DK73" s="94"/>
      <c r="DL73" s="94"/>
      <c r="DM73" s="94"/>
      <c r="DN73" s="94"/>
      <c r="DO73" s="94"/>
      <c r="DP73" s="94"/>
      <c r="DQ73" s="94"/>
      <c r="DR73" s="94"/>
      <c r="DS73" s="94"/>
      <c r="DT73" s="94"/>
      <c r="DU73" s="94"/>
      <c r="DV73" s="94"/>
      <c r="DW73" s="94"/>
      <c r="DX73" s="94"/>
      <c r="DY73" s="94"/>
      <c r="DZ73" s="94"/>
      <c r="EA73" s="94"/>
      <c r="EB73" s="94"/>
      <c r="EC73" s="94"/>
      <c r="ED73" s="94"/>
      <c r="EE73" s="94"/>
      <c r="EF73" s="94"/>
      <c r="EG73" s="94"/>
      <c r="EH73" s="94"/>
      <c r="EI73" s="94"/>
      <c r="EJ73" s="94"/>
      <c r="EK73" s="94"/>
      <c r="EL73" s="94"/>
      <c r="EM73" s="94"/>
      <c r="EN73" s="94"/>
      <c r="EO73" s="94"/>
      <c r="EP73" s="94"/>
      <c r="EQ73" s="94"/>
      <c r="ER73" s="94"/>
      <c r="ES73" s="94"/>
      <c r="ET73" s="94"/>
      <c r="EU73" s="94"/>
      <c r="EV73" s="94"/>
      <c r="EW73" s="94"/>
      <c r="EX73" s="94"/>
      <c r="EY73" s="94"/>
      <c r="EZ73" s="94"/>
      <c r="FA73" s="94"/>
      <c r="FB73" s="94"/>
      <c r="FC73" s="94"/>
      <c r="FD73" s="94"/>
      <c r="FE73" s="94"/>
      <c r="FF73" s="94"/>
      <c r="FG73" s="94"/>
      <c r="FH73" s="94"/>
      <c r="FI73" s="94"/>
      <c r="FJ73" s="94"/>
      <c r="FK73" s="94"/>
      <c r="FL73" s="94"/>
      <c r="FM73" s="94"/>
      <c r="FN73" s="94"/>
      <c r="FO73" s="94"/>
      <c r="FP73" s="94"/>
      <c r="FQ73" s="94"/>
      <c r="FR73" s="94"/>
      <c r="FS73" s="94"/>
      <c r="FT73" s="94"/>
      <c r="FU73" s="94"/>
      <c r="FV73" s="94"/>
      <c r="FW73" s="94"/>
      <c r="FX73" s="94"/>
      <c r="FY73" s="94"/>
      <c r="FZ73" s="94"/>
      <c r="GA73" s="94"/>
      <c r="GB73" s="94"/>
      <c r="GC73" s="94"/>
      <c r="GD73" s="94"/>
      <c r="GE73" s="94"/>
      <c r="GF73" s="94"/>
      <c r="GG73" s="94"/>
      <c r="GH73" s="94"/>
      <c r="GI73" s="94"/>
      <c r="GJ73" s="94"/>
      <c r="GK73" s="94"/>
      <c r="GL73" s="94"/>
      <c r="GM73" s="94"/>
      <c r="GN73" s="94"/>
      <c r="GO73" s="94"/>
      <c r="GP73" s="94"/>
      <c r="GQ73" s="94"/>
      <c r="GR73" s="94"/>
      <c r="GS73" s="94"/>
      <c r="GT73" s="94"/>
      <c r="GU73" s="94"/>
      <c r="GV73" s="94"/>
      <c r="GW73" s="94"/>
      <c r="GX73" s="94"/>
      <c r="GY73" s="94"/>
      <c r="GZ73" s="94"/>
      <c r="HA73" s="94"/>
      <c r="HB73" s="94"/>
      <c r="HC73" s="94"/>
      <c r="HD73" s="94"/>
      <c r="HE73" s="94"/>
      <c r="HF73" s="94"/>
      <c r="HG73" s="94"/>
      <c r="HH73" s="94"/>
      <c r="HI73" s="94"/>
      <c r="HJ73" s="94"/>
      <c r="HK73" s="94"/>
      <c r="HL73" s="94"/>
      <c r="HM73" s="94"/>
      <c r="HN73" s="94"/>
      <c r="HO73" s="94"/>
      <c r="HP73" s="94"/>
      <c r="HQ73" s="94"/>
      <c r="HR73" s="94"/>
      <c r="HS73" s="94"/>
      <c r="HT73" s="94"/>
      <c r="HU73" s="94"/>
      <c r="HV73" s="94"/>
      <c r="HW73" s="94"/>
      <c r="HX73" s="94"/>
      <c r="HY73" s="94"/>
      <c r="HZ73" s="94"/>
      <c r="IA73" s="94"/>
      <c r="IB73" s="94"/>
      <c r="IC73" s="94"/>
      <c r="ID73" s="94"/>
      <c r="IE73" s="94"/>
      <c r="IF73" s="94"/>
      <c r="IG73" s="94"/>
      <c r="IH73" s="94"/>
      <c r="II73" s="94"/>
      <c r="IJ73" s="94"/>
      <c r="IK73" s="94"/>
      <c r="IL73" s="94"/>
      <c r="IM73" s="94"/>
      <c r="IN73" s="94"/>
      <c r="IO73" s="94"/>
      <c r="IP73" s="94"/>
      <c r="IQ73" s="94"/>
      <c r="IR73" s="94"/>
      <c r="IS73" s="94"/>
      <c r="IT73" s="94"/>
      <c r="IU73" s="94"/>
    </row>
    <row r="74" spans="1:255" s="95" customFormat="1" ht="12" customHeight="1" x14ac:dyDescent="0.25">
      <c r="A74" s="89"/>
      <c r="B74" s="90" t="s">
        <v>122</v>
      </c>
      <c r="C74" s="91" t="s">
        <v>124</v>
      </c>
      <c r="D74" s="91">
        <v>50</v>
      </c>
      <c r="E74" s="91" t="s">
        <v>127</v>
      </c>
      <c r="F74" s="92">
        <v>1950</v>
      </c>
      <c r="G74" s="93">
        <f t="shared" si="2"/>
        <v>97500</v>
      </c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  <c r="BM74" s="94"/>
      <c r="BN74" s="94"/>
      <c r="BO74" s="94"/>
      <c r="BP74" s="94"/>
      <c r="BQ74" s="94"/>
      <c r="BR74" s="94"/>
      <c r="BS74" s="94"/>
      <c r="BT74" s="94"/>
      <c r="BU74" s="94"/>
      <c r="BV74" s="94"/>
      <c r="BW74" s="94"/>
      <c r="BX74" s="94"/>
      <c r="BY74" s="94"/>
      <c r="BZ74" s="94"/>
      <c r="CA74" s="94"/>
      <c r="CB74" s="94"/>
      <c r="CC74" s="94"/>
      <c r="CD74" s="94"/>
      <c r="CE74" s="94"/>
      <c r="CF74" s="94"/>
      <c r="CG74" s="94"/>
      <c r="CH74" s="94"/>
      <c r="CI74" s="94"/>
      <c r="CJ74" s="94"/>
      <c r="CK74" s="94"/>
      <c r="CL74" s="94"/>
      <c r="CM74" s="94"/>
      <c r="CN74" s="94"/>
      <c r="CO74" s="94"/>
      <c r="CP74" s="94"/>
      <c r="CQ74" s="94"/>
      <c r="CR74" s="94"/>
      <c r="CS74" s="94"/>
      <c r="CT74" s="94"/>
      <c r="CU74" s="94"/>
      <c r="CV74" s="94"/>
      <c r="CW74" s="94"/>
      <c r="CX74" s="94"/>
      <c r="CY74" s="94"/>
      <c r="CZ74" s="94"/>
      <c r="DA74" s="94"/>
      <c r="DB74" s="94"/>
      <c r="DC74" s="94"/>
      <c r="DD74" s="94"/>
      <c r="DE74" s="94"/>
      <c r="DF74" s="94"/>
      <c r="DG74" s="94"/>
      <c r="DH74" s="94"/>
      <c r="DI74" s="94"/>
      <c r="DJ74" s="94"/>
      <c r="DK74" s="94"/>
      <c r="DL74" s="94"/>
      <c r="DM74" s="94"/>
      <c r="DN74" s="94"/>
      <c r="DO74" s="94"/>
      <c r="DP74" s="94"/>
      <c r="DQ74" s="94"/>
      <c r="DR74" s="94"/>
      <c r="DS74" s="94"/>
      <c r="DT74" s="94"/>
      <c r="DU74" s="94"/>
      <c r="DV74" s="94"/>
      <c r="DW74" s="94"/>
      <c r="DX74" s="94"/>
      <c r="DY74" s="94"/>
      <c r="DZ74" s="94"/>
      <c r="EA74" s="94"/>
      <c r="EB74" s="94"/>
      <c r="EC74" s="94"/>
      <c r="ED74" s="94"/>
      <c r="EE74" s="94"/>
      <c r="EF74" s="94"/>
      <c r="EG74" s="94"/>
      <c r="EH74" s="94"/>
      <c r="EI74" s="94"/>
      <c r="EJ74" s="94"/>
      <c r="EK74" s="94"/>
      <c r="EL74" s="94"/>
      <c r="EM74" s="94"/>
      <c r="EN74" s="94"/>
      <c r="EO74" s="94"/>
      <c r="EP74" s="94"/>
      <c r="EQ74" s="94"/>
      <c r="ER74" s="94"/>
      <c r="ES74" s="94"/>
      <c r="ET74" s="94"/>
      <c r="EU74" s="94"/>
      <c r="EV74" s="94"/>
      <c r="EW74" s="94"/>
      <c r="EX74" s="94"/>
      <c r="EY74" s="94"/>
      <c r="EZ74" s="94"/>
      <c r="FA74" s="94"/>
      <c r="FB74" s="94"/>
      <c r="FC74" s="94"/>
      <c r="FD74" s="94"/>
      <c r="FE74" s="94"/>
      <c r="FF74" s="94"/>
      <c r="FG74" s="94"/>
      <c r="FH74" s="94"/>
      <c r="FI74" s="94"/>
      <c r="FJ74" s="94"/>
      <c r="FK74" s="94"/>
      <c r="FL74" s="94"/>
      <c r="FM74" s="94"/>
      <c r="FN74" s="94"/>
      <c r="FO74" s="94"/>
      <c r="FP74" s="94"/>
      <c r="FQ74" s="94"/>
      <c r="FR74" s="94"/>
      <c r="FS74" s="94"/>
      <c r="FT74" s="94"/>
      <c r="FU74" s="94"/>
      <c r="FV74" s="94"/>
      <c r="FW74" s="94"/>
      <c r="FX74" s="94"/>
      <c r="FY74" s="94"/>
      <c r="FZ74" s="94"/>
      <c r="GA74" s="94"/>
      <c r="GB74" s="94"/>
      <c r="GC74" s="94"/>
      <c r="GD74" s="94"/>
      <c r="GE74" s="94"/>
      <c r="GF74" s="94"/>
      <c r="GG74" s="94"/>
      <c r="GH74" s="94"/>
      <c r="GI74" s="94"/>
      <c r="GJ74" s="94"/>
      <c r="GK74" s="94"/>
      <c r="GL74" s="94"/>
      <c r="GM74" s="94"/>
      <c r="GN74" s="94"/>
      <c r="GO74" s="94"/>
      <c r="GP74" s="94"/>
      <c r="GQ74" s="94"/>
      <c r="GR74" s="94"/>
      <c r="GS74" s="94"/>
      <c r="GT74" s="94"/>
      <c r="GU74" s="94"/>
      <c r="GV74" s="94"/>
      <c r="GW74" s="94"/>
      <c r="GX74" s="94"/>
      <c r="GY74" s="94"/>
      <c r="GZ74" s="94"/>
      <c r="HA74" s="94"/>
      <c r="HB74" s="94"/>
      <c r="HC74" s="94"/>
      <c r="HD74" s="94"/>
      <c r="HE74" s="94"/>
      <c r="HF74" s="94"/>
      <c r="HG74" s="94"/>
      <c r="HH74" s="94"/>
      <c r="HI74" s="94"/>
      <c r="HJ74" s="94"/>
      <c r="HK74" s="94"/>
      <c r="HL74" s="94"/>
      <c r="HM74" s="94"/>
      <c r="HN74" s="94"/>
      <c r="HO74" s="94"/>
      <c r="HP74" s="94"/>
      <c r="HQ74" s="94"/>
      <c r="HR74" s="94"/>
      <c r="HS74" s="94"/>
      <c r="HT74" s="94"/>
      <c r="HU74" s="94"/>
      <c r="HV74" s="94"/>
      <c r="HW74" s="94"/>
      <c r="HX74" s="94"/>
      <c r="HY74" s="94"/>
      <c r="HZ74" s="94"/>
      <c r="IA74" s="94"/>
      <c r="IB74" s="94"/>
      <c r="IC74" s="94"/>
      <c r="ID74" s="94"/>
      <c r="IE74" s="94"/>
      <c r="IF74" s="94"/>
      <c r="IG74" s="94"/>
      <c r="IH74" s="94"/>
      <c r="II74" s="94"/>
      <c r="IJ74" s="94"/>
      <c r="IK74" s="94"/>
      <c r="IL74" s="94"/>
      <c r="IM74" s="94"/>
      <c r="IN74" s="94"/>
      <c r="IO74" s="94"/>
      <c r="IP74" s="94"/>
      <c r="IQ74" s="94"/>
      <c r="IR74" s="94"/>
      <c r="IS74" s="94"/>
      <c r="IT74" s="94"/>
      <c r="IU74" s="94"/>
    </row>
    <row r="75" spans="1:255" s="95" customFormat="1" ht="12" customHeight="1" x14ac:dyDescent="0.25">
      <c r="A75" s="89"/>
      <c r="B75" s="90" t="s">
        <v>123</v>
      </c>
      <c r="C75" s="91" t="s">
        <v>65</v>
      </c>
      <c r="D75" s="91">
        <v>3300</v>
      </c>
      <c r="E75" s="91" t="s">
        <v>128</v>
      </c>
      <c r="F75" s="92">
        <v>745</v>
      </c>
      <c r="G75" s="93">
        <f t="shared" si="2"/>
        <v>2458500</v>
      </c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  <c r="BM75" s="94"/>
      <c r="BN75" s="94"/>
      <c r="BO75" s="94"/>
      <c r="BP75" s="94"/>
      <c r="BQ75" s="94"/>
      <c r="BR75" s="94"/>
      <c r="BS75" s="94"/>
      <c r="BT75" s="94"/>
      <c r="BU75" s="94"/>
      <c r="BV75" s="94"/>
      <c r="BW75" s="94"/>
      <c r="BX75" s="94"/>
      <c r="BY75" s="94"/>
      <c r="BZ75" s="94"/>
      <c r="CA75" s="94"/>
      <c r="CB75" s="94"/>
      <c r="CC75" s="94"/>
      <c r="CD75" s="94"/>
      <c r="CE75" s="94"/>
      <c r="CF75" s="94"/>
      <c r="CG75" s="94"/>
      <c r="CH75" s="94"/>
      <c r="CI75" s="94"/>
      <c r="CJ75" s="94"/>
      <c r="CK75" s="94"/>
      <c r="CL75" s="94"/>
      <c r="CM75" s="94"/>
      <c r="CN75" s="94"/>
      <c r="CO75" s="94"/>
      <c r="CP75" s="94"/>
      <c r="CQ75" s="94"/>
      <c r="CR75" s="94"/>
      <c r="CS75" s="94"/>
      <c r="CT75" s="94"/>
      <c r="CU75" s="94"/>
      <c r="CV75" s="94"/>
      <c r="CW75" s="94"/>
      <c r="CX75" s="94"/>
      <c r="CY75" s="94"/>
      <c r="CZ75" s="94"/>
      <c r="DA75" s="94"/>
      <c r="DB75" s="94"/>
      <c r="DC75" s="94"/>
      <c r="DD75" s="94"/>
      <c r="DE75" s="94"/>
      <c r="DF75" s="94"/>
      <c r="DG75" s="94"/>
      <c r="DH75" s="94"/>
      <c r="DI75" s="94"/>
      <c r="DJ75" s="94"/>
      <c r="DK75" s="94"/>
      <c r="DL75" s="94"/>
      <c r="DM75" s="94"/>
      <c r="DN75" s="94"/>
      <c r="DO75" s="94"/>
      <c r="DP75" s="94"/>
      <c r="DQ75" s="94"/>
      <c r="DR75" s="94"/>
      <c r="DS75" s="94"/>
      <c r="DT75" s="94"/>
      <c r="DU75" s="94"/>
      <c r="DV75" s="94"/>
      <c r="DW75" s="94"/>
      <c r="DX75" s="94"/>
      <c r="DY75" s="94"/>
      <c r="DZ75" s="94"/>
      <c r="EA75" s="94"/>
      <c r="EB75" s="94"/>
      <c r="EC75" s="94"/>
      <c r="ED75" s="94"/>
      <c r="EE75" s="94"/>
      <c r="EF75" s="94"/>
      <c r="EG75" s="94"/>
      <c r="EH75" s="94"/>
      <c r="EI75" s="94"/>
      <c r="EJ75" s="94"/>
      <c r="EK75" s="94"/>
      <c r="EL75" s="94"/>
      <c r="EM75" s="94"/>
      <c r="EN75" s="94"/>
      <c r="EO75" s="94"/>
      <c r="EP75" s="94"/>
      <c r="EQ75" s="94"/>
      <c r="ER75" s="94"/>
      <c r="ES75" s="94"/>
      <c r="ET75" s="94"/>
      <c r="EU75" s="94"/>
      <c r="EV75" s="94"/>
      <c r="EW75" s="94"/>
      <c r="EX75" s="94"/>
      <c r="EY75" s="94"/>
      <c r="EZ75" s="94"/>
      <c r="FA75" s="94"/>
      <c r="FB75" s="94"/>
      <c r="FC75" s="94"/>
      <c r="FD75" s="94"/>
      <c r="FE75" s="94"/>
      <c r="FF75" s="94"/>
      <c r="FG75" s="94"/>
      <c r="FH75" s="94"/>
      <c r="FI75" s="94"/>
      <c r="FJ75" s="94"/>
      <c r="FK75" s="94"/>
      <c r="FL75" s="94"/>
      <c r="FM75" s="94"/>
      <c r="FN75" s="94"/>
      <c r="FO75" s="94"/>
      <c r="FP75" s="94"/>
      <c r="FQ75" s="94"/>
      <c r="FR75" s="94"/>
      <c r="FS75" s="94"/>
      <c r="FT75" s="94"/>
      <c r="FU75" s="94"/>
      <c r="FV75" s="94"/>
      <c r="FW75" s="94"/>
      <c r="FX75" s="94"/>
      <c r="FY75" s="94"/>
      <c r="FZ75" s="94"/>
      <c r="GA75" s="94"/>
      <c r="GB75" s="94"/>
      <c r="GC75" s="94"/>
      <c r="GD75" s="94"/>
      <c r="GE75" s="94"/>
      <c r="GF75" s="94"/>
      <c r="GG75" s="94"/>
      <c r="GH75" s="94"/>
      <c r="GI75" s="94"/>
      <c r="GJ75" s="94"/>
      <c r="GK75" s="94"/>
      <c r="GL75" s="94"/>
      <c r="GM75" s="94"/>
      <c r="GN75" s="94"/>
      <c r="GO75" s="94"/>
      <c r="GP75" s="94"/>
      <c r="GQ75" s="94"/>
      <c r="GR75" s="94"/>
      <c r="GS75" s="94"/>
      <c r="GT75" s="94"/>
      <c r="GU75" s="94"/>
      <c r="GV75" s="94"/>
      <c r="GW75" s="94"/>
      <c r="GX75" s="94"/>
      <c r="GY75" s="94"/>
      <c r="GZ75" s="94"/>
      <c r="HA75" s="94"/>
      <c r="HB75" s="94"/>
      <c r="HC75" s="94"/>
      <c r="HD75" s="94"/>
      <c r="HE75" s="94"/>
      <c r="HF75" s="94"/>
      <c r="HG75" s="94"/>
      <c r="HH75" s="94"/>
      <c r="HI75" s="94"/>
      <c r="HJ75" s="94"/>
      <c r="HK75" s="94"/>
      <c r="HL75" s="94"/>
      <c r="HM75" s="94"/>
      <c r="HN75" s="94"/>
      <c r="HO75" s="94"/>
      <c r="HP75" s="94"/>
      <c r="HQ75" s="94"/>
      <c r="HR75" s="94"/>
      <c r="HS75" s="94"/>
      <c r="HT75" s="94"/>
      <c r="HU75" s="94"/>
      <c r="HV75" s="94"/>
      <c r="HW75" s="94"/>
      <c r="HX75" s="94"/>
      <c r="HY75" s="94"/>
      <c r="HZ75" s="94"/>
      <c r="IA75" s="94"/>
      <c r="IB75" s="94"/>
      <c r="IC75" s="94"/>
      <c r="ID75" s="94"/>
      <c r="IE75" s="94"/>
      <c r="IF75" s="94"/>
      <c r="IG75" s="94"/>
      <c r="IH75" s="94"/>
      <c r="II75" s="94"/>
      <c r="IJ75" s="94"/>
      <c r="IK75" s="94"/>
      <c r="IL75" s="94"/>
      <c r="IM75" s="94"/>
      <c r="IN75" s="94"/>
      <c r="IO75" s="94"/>
      <c r="IP75" s="94"/>
      <c r="IQ75" s="94"/>
      <c r="IR75" s="94"/>
      <c r="IS75" s="94"/>
      <c r="IT75" s="94"/>
      <c r="IU75" s="94"/>
    </row>
    <row r="76" spans="1:255" ht="12" customHeight="1" x14ac:dyDescent="0.25">
      <c r="A76" s="24"/>
      <c r="B76" s="105" t="s">
        <v>31</v>
      </c>
      <c r="C76" s="106"/>
      <c r="D76" s="106"/>
      <c r="E76" s="106"/>
      <c r="F76" s="107"/>
      <c r="G76" s="108">
        <f>SUM(G53:G75)</f>
        <v>5320000</v>
      </c>
      <c r="IU76" s="1"/>
    </row>
    <row r="77" spans="1:255" ht="12" customHeight="1" x14ac:dyDescent="0.25">
      <c r="A77" s="24"/>
      <c r="B77" s="100"/>
      <c r="C77" s="15"/>
      <c r="D77" s="15"/>
      <c r="E77" s="15"/>
      <c r="F77" s="16"/>
      <c r="G77" s="16"/>
      <c r="IU77" s="1"/>
    </row>
    <row r="78" spans="1:255" ht="12" customHeight="1" x14ac:dyDescent="0.25">
      <c r="A78" s="5"/>
      <c r="B78" s="82" t="s">
        <v>32</v>
      </c>
      <c r="C78" s="83"/>
      <c r="D78" s="84"/>
      <c r="E78" s="84"/>
      <c r="F78" s="85"/>
      <c r="G78" s="86"/>
      <c r="IU78" s="1"/>
    </row>
    <row r="79" spans="1:255" ht="24" customHeight="1" x14ac:dyDescent="0.25">
      <c r="A79" s="5"/>
      <c r="B79" s="87" t="s">
        <v>33</v>
      </c>
      <c r="C79" s="88" t="s">
        <v>29</v>
      </c>
      <c r="D79" s="88" t="s">
        <v>30</v>
      </c>
      <c r="E79" s="87" t="s">
        <v>17</v>
      </c>
      <c r="F79" s="88" t="s">
        <v>18</v>
      </c>
      <c r="G79" s="87" t="s">
        <v>19</v>
      </c>
      <c r="IU79" s="1"/>
    </row>
    <row r="80" spans="1:255" s="95" customFormat="1" ht="12" customHeight="1" x14ac:dyDescent="0.25">
      <c r="A80" s="89"/>
      <c r="B80" s="109" t="s">
        <v>59</v>
      </c>
      <c r="C80" s="91" t="s">
        <v>59</v>
      </c>
      <c r="D80" s="91" t="s">
        <v>59</v>
      </c>
      <c r="E80" s="91" t="s">
        <v>59</v>
      </c>
      <c r="F80" s="92" t="s">
        <v>59</v>
      </c>
      <c r="G80" s="93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  <c r="BM80" s="94"/>
      <c r="BN80" s="94"/>
      <c r="BO80" s="94"/>
      <c r="BP80" s="94"/>
      <c r="BQ80" s="94"/>
      <c r="BR80" s="94"/>
      <c r="BS80" s="94"/>
      <c r="BT80" s="94"/>
      <c r="BU80" s="94"/>
      <c r="BV80" s="94"/>
      <c r="BW80" s="94"/>
      <c r="BX80" s="94"/>
      <c r="BY80" s="94"/>
      <c r="BZ80" s="94"/>
      <c r="CA80" s="94"/>
      <c r="CB80" s="94"/>
      <c r="CC80" s="94"/>
      <c r="CD80" s="94"/>
      <c r="CE80" s="94"/>
      <c r="CF80" s="94"/>
      <c r="CG80" s="94"/>
      <c r="CH80" s="94"/>
      <c r="CI80" s="94"/>
      <c r="CJ80" s="94"/>
      <c r="CK80" s="94"/>
      <c r="CL80" s="94"/>
      <c r="CM80" s="94"/>
      <c r="CN80" s="94"/>
      <c r="CO80" s="94"/>
      <c r="CP80" s="94"/>
      <c r="CQ80" s="94"/>
      <c r="CR80" s="94"/>
      <c r="CS80" s="94"/>
      <c r="CT80" s="94"/>
      <c r="CU80" s="94"/>
      <c r="CV80" s="94"/>
      <c r="CW80" s="94"/>
      <c r="CX80" s="94"/>
      <c r="CY80" s="94"/>
      <c r="CZ80" s="94"/>
      <c r="DA80" s="94"/>
      <c r="DB80" s="94"/>
      <c r="DC80" s="94"/>
      <c r="DD80" s="94"/>
      <c r="DE80" s="94"/>
      <c r="DF80" s="94"/>
      <c r="DG80" s="94"/>
      <c r="DH80" s="94"/>
      <c r="DI80" s="94"/>
      <c r="DJ80" s="94"/>
      <c r="DK80" s="94"/>
      <c r="DL80" s="94"/>
      <c r="DM80" s="94"/>
      <c r="DN80" s="94"/>
      <c r="DO80" s="94"/>
      <c r="DP80" s="94"/>
      <c r="DQ80" s="94"/>
      <c r="DR80" s="94"/>
      <c r="DS80" s="94"/>
      <c r="DT80" s="94"/>
      <c r="DU80" s="94"/>
      <c r="DV80" s="94"/>
      <c r="DW80" s="94"/>
      <c r="DX80" s="94"/>
      <c r="DY80" s="94"/>
      <c r="DZ80" s="94"/>
      <c r="EA80" s="94"/>
      <c r="EB80" s="94"/>
      <c r="EC80" s="94"/>
      <c r="ED80" s="94"/>
      <c r="EE80" s="94"/>
      <c r="EF80" s="94"/>
      <c r="EG80" s="94"/>
      <c r="EH80" s="94"/>
      <c r="EI80" s="94"/>
      <c r="EJ80" s="94"/>
      <c r="EK80" s="94"/>
      <c r="EL80" s="94"/>
      <c r="EM80" s="94"/>
      <c r="EN80" s="94"/>
      <c r="EO80" s="94"/>
      <c r="EP80" s="94"/>
      <c r="EQ80" s="94"/>
      <c r="ER80" s="94"/>
      <c r="ES80" s="94"/>
      <c r="ET80" s="94"/>
      <c r="EU80" s="94"/>
      <c r="EV80" s="94"/>
      <c r="EW80" s="94"/>
      <c r="EX80" s="94"/>
      <c r="EY80" s="94"/>
      <c r="EZ80" s="94"/>
      <c r="FA80" s="94"/>
      <c r="FB80" s="94"/>
      <c r="FC80" s="94"/>
      <c r="FD80" s="94"/>
      <c r="FE80" s="94"/>
      <c r="FF80" s="94"/>
      <c r="FG80" s="94"/>
      <c r="FH80" s="94"/>
      <c r="FI80" s="94"/>
      <c r="FJ80" s="94"/>
      <c r="FK80" s="94"/>
      <c r="FL80" s="94"/>
      <c r="FM80" s="94"/>
      <c r="FN80" s="94"/>
      <c r="FO80" s="94"/>
      <c r="FP80" s="94"/>
      <c r="FQ80" s="94"/>
      <c r="FR80" s="94"/>
      <c r="FS80" s="94"/>
      <c r="FT80" s="94"/>
      <c r="FU80" s="94"/>
      <c r="FV80" s="94"/>
      <c r="FW80" s="94"/>
      <c r="FX80" s="94"/>
      <c r="FY80" s="94"/>
      <c r="FZ80" s="94"/>
      <c r="GA80" s="94"/>
      <c r="GB80" s="94"/>
      <c r="GC80" s="94"/>
      <c r="GD80" s="94"/>
      <c r="GE80" s="94"/>
      <c r="GF80" s="94"/>
      <c r="GG80" s="94"/>
      <c r="GH80" s="94"/>
      <c r="GI80" s="94"/>
      <c r="GJ80" s="94"/>
      <c r="GK80" s="94"/>
      <c r="GL80" s="94"/>
      <c r="GM80" s="94"/>
      <c r="GN80" s="94"/>
      <c r="GO80" s="94"/>
      <c r="GP80" s="94"/>
      <c r="GQ80" s="94"/>
      <c r="GR80" s="94"/>
      <c r="GS80" s="94"/>
      <c r="GT80" s="94"/>
      <c r="GU80" s="94"/>
      <c r="GV80" s="94"/>
      <c r="GW80" s="94"/>
      <c r="GX80" s="94"/>
      <c r="GY80" s="94"/>
      <c r="GZ80" s="94"/>
      <c r="HA80" s="94"/>
      <c r="HB80" s="94"/>
      <c r="HC80" s="94"/>
      <c r="HD80" s="94"/>
      <c r="HE80" s="94"/>
      <c r="HF80" s="94"/>
      <c r="HG80" s="94"/>
      <c r="HH80" s="94"/>
      <c r="HI80" s="94"/>
      <c r="HJ80" s="94"/>
      <c r="HK80" s="94"/>
      <c r="HL80" s="94"/>
      <c r="HM80" s="94"/>
      <c r="HN80" s="94"/>
      <c r="HO80" s="94"/>
      <c r="HP80" s="94"/>
      <c r="HQ80" s="94"/>
      <c r="HR80" s="94"/>
      <c r="HS80" s="94"/>
      <c r="HT80" s="94"/>
      <c r="HU80" s="94"/>
      <c r="HV80" s="94"/>
      <c r="HW80" s="94"/>
      <c r="HX80" s="94"/>
      <c r="HY80" s="94"/>
      <c r="HZ80" s="94"/>
      <c r="IA80" s="94"/>
      <c r="IB80" s="94"/>
      <c r="IC80" s="94"/>
      <c r="ID80" s="94"/>
      <c r="IE80" s="94"/>
      <c r="IF80" s="94"/>
      <c r="IG80" s="94"/>
      <c r="IH80" s="94"/>
      <c r="II80" s="94"/>
      <c r="IJ80" s="94"/>
      <c r="IK80" s="94"/>
      <c r="IL80" s="94"/>
      <c r="IM80" s="94"/>
      <c r="IN80" s="94"/>
      <c r="IO80" s="94"/>
      <c r="IP80" s="94"/>
      <c r="IQ80" s="94"/>
      <c r="IR80" s="94"/>
      <c r="IS80" s="94"/>
      <c r="IT80" s="94"/>
      <c r="IU80" s="94"/>
    </row>
    <row r="81" spans="1:255" ht="11.25" customHeight="1" x14ac:dyDescent="0.25">
      <c r="B81" s="96" t="s">
        <v>34</v>
      </c>
      <c r="C81" s="97"/>
      <c r="D81" s="97"/>
      <c r="E81" s="97"/>
      <c r="F81" s="98"/>
      <c r="G81" s="99">
        <f>+G80</f>
        <v>0</v>
      </c>
      <c r="IU81" s="1"/>
    </row>
    <row r="82" spans="1:255" ht="11.25" customHeight="1" x14ac:dyDescent="0.25">
      <c r="B82" s="27"/>
      <c r="C82" s="27"/>
      <c r="D82" s="27"/>
      <c r="E82" s="27"/>
      <c r="F82" s="28"/>
      <c r="G82" s="28"/>
      <c r="IU82" s="1"/>
    </row>
    <row r="83" spans="1:255" ht="11.25" customHeight="1" x14ac:dyDescent="0.25">
      <c r="B83" s="29" t="s">
        <v>35</v>
      </c>
      <c r="C83" s="30"/>
      <c r="D83" s="30"/>
      <c r="E83" s="30"/>
      <c r="F83" s="30"/>
      <c r="G83" s="31">
        <f>G32+G37+G49+G76+G81</f>
        <v>10332000</v>
      </c>
      <c r="IU83" s="1"/>
    </row>
    <row r="84" spans="1:255" ht="11.25" customHeight="1" x14ac:dyDescent="0.25">
      <c r="B84" s="32" t="s">
        <v>36</v>
      </c>
      <c r="C84" s="18"/>
      <c r="D84" s="18"/>
      <c r="E84" s="18"/>
      <c r="F84" s="18"/>
      <c r="G84" s="33">
        <f>G83*0.05</f>
        <v>516600</v>
      </c>
      <c r="IU84" s="1"/>
    </row>
    <row r="85" spans="1:255" ht="11.25" customHeight="1" x14ac:dyDescent="0.25">
      <c r="B85" s="34" t="s">
        <v>37</v>
      </c>
      <c r="C85" s="17"/>
      <c r="D85" s="17"/>
      <c r="E85" s="17"/>
      <c r="F85" s="17"/>
      <c r="G85" s="35">
        <f>G84+G83</f>
        <v>10848600</v>
      </c>
      <c r="IU85" s="1"/>
    </row>
    <row r="86" spans="1:255" ht="11.25" customHeight="1" x14ac:dyDescent="0.25">
      <c r="B86" s="32" t="s">
        <v>38</v>
      </c>
      <c r="C86" s="18"/>
      <c r="D86" s="18"/>
      <c r="E86" s="18"/>
      <c r="F86" s="18"/>
      <c r="G86" s="33">
        <f>G12</f>
        <v>11310000</v>
      </c>
      <c r="IU86" s="1"/>
    </row>
    <row r="87" spans="1:255" ht="11.25" customHeight="1" x14ac:dyDescent="0.25">
      <c r="B87" s="36" t="s">
        <v>39</v>
      </c>
      <c r="C87" s="37"/>
      <c r="D87" s="37"/>
      <c r="E87" s="37"/>
      <c r="F87" s="37"/>
      <c r="G87" s="110">
        <f>G86-G85</f>
        <v>461400</v>
      </c>
      <c r="IU87" s="1"/>
    </row>
    <row r="88" spans="1:255" ht="11.25" customHeight="1" x14ac:dyDescent="0.25">
      <c r="B88" s="25" t="s">
        <v>40</v>
      </c>
      <c r="C88" s="26"/>
      <c r="D88" s="26"/>
      <c r="E88" s="26"/>
      <c r="F88" s="26"/>
      <c r="G88" s="111"/>
      <c r="IU88" s="1"/>
    </row>
    <row r="89" spans="1:255" ht="12.75" customHeight="1" thickBot="1" x14ac:dyDescent="0.3">
      <c r="A89" s="24"/>
      <c r="B89" s="38"/>
      <c r="C89" s="26"/>
      <c r="D89" s="26"/>
      <c r="E89" s="26"/>
      <c r="F89" s="26"/>
      <c r="G89" s="64"/>
    </row>
    <row r="90" spans="1:255" ht="12" customHeight="1" x14ac:dyDescent="0.25">
      <c r="A90" s="24"/>
      <c r="B90" s="49" t="s">
        <v>41</v>
      </c>
      <c r="C90" s="50"/>
      <c r="D90" s="50"/>
      <c r="E90" s="50"/>
      <c r="F90" s="51"/>
      <c r="G90" s="64"/>
    </row>
    <row r="91" spans="1:255" ht="12" customHeight="1" x14ac:dyDescent="0.25">
      <c r="A91" s="24"/>
      <c r="B91" s="52" t="s">
        <v>42</v>
      </c>
      <c r="C91" s="23"/>
      <c r="D91" s="23"/>
      <c r="E91" s="23"/>
      <c r="F91" s="53"/>
      <c r="G91" s="64"/>
    </row>
    <row r="92" spans="1:255" ht="12" customHeight="1" x14ac:dyDescent="0.25">
      <c r="A92" s="24"/>
      <c r="B92" s="52" t="s">
        <v>43</v>
      </c>
      <c r="C92" s="23"/>
      <c r="D92" s="23"/>
      <c r="E92" s="23"/>
      <c r="F92" s="53"/>
      <c r="G92" s="64"/>
    </row>
    <row r="93" spans="1:255" ht="12" customHeight="1" x14ac:dyDescent="0.25">
      <c r="A93" s="24"/>
      <c r="B93" s="52" t="s">
        <v>44</v>
      </c>
      <c r="C93" s="23"/>
      <c r="D93" s="23"/>
      <c r="E93" s="23"/>
      <c r="F93" s="53"/>
      <c r="G93" s="64"/>
    </row>
    <row r="94" spans="1:255" ht="12" customHeight="1" x14ac:dyDescent="0.25">
      <c r="A94" s="24"/>
      <c r="B94" s="52" t="s">
        <v>45</v>
      </c>
      <c r="C94" s="23"/>
      <c r="D94" s="23"/>
      <c r="E94" s="23"/>
      <c r="F94" s="53"/>
      <c r="G94" s="64"/>
    </row>
    <row r="95" spans="1:255" ht="12" customHeight="1" x14ac:dyDescent="0.25">
      <c r="A95" s="24"/>
      <c r="B95" s="52" t="s">
        <v>46</v>
      </c>
      <c r="C95" s="23"/>
      <c r="D95" s="23"/>
      <c r="E95" s="23"/>
      <c r="F95" s="53"/>
      <c r="G95" s="64"/>
    </row>
    <row r="96" spans="1:255" ht="12.75" customHeight="1" thickBot="1" x14ac:dyDescent="0.3">
      <c r="A96" s="24"/>
      <c r="B96" s="54" t="s">
        <v>47</v>
      </c>
      <c r="C96" s="55"/>
      <c r="D96" s="55"/>
      <c r="E96" s="55"/>
      <c r="F96" s="56"/>
      <c r="G96" s="64"/>
    </row>
    <row r="97" spans="1:7" ht="12.75" customHeight="1" x14ac:dyDescent="0.25">
      <c r="A97" s="24"/>
      <c r="B97" s="47"/>
      <c r="C97" s="23"/>
      <c r="D97" s="23"/>
      <c r="E97" s="23"/>
      <c r="F97" s="23"/>
      <c r="G97" s="64"/>
    </row>
    <row r="98" spans="1:7" ht="15" customHeight="1" thickBot="1" x14ac:dyDescent="0.3">
      <c r="A98" s="24"/>
      <c r="B98" s="123" t="s">
        <v>48</v>
      </c>
      <c r="C98" s="124"/>
      <c r="D98" s="46"/>
      <c r="E98" s="19"/>
      <c r="F98" s="19"/>
      <c r="G98" s="64"/>
    </row>
    <row r="99" spans="1:7" ht="12" customHeight="1" x14ac:dyDescent="0.25">
      <c r="A99" s="24"/>
      <c r="B99" s="40" t="s">
        <v>33</v>
      </c>
      <c r="C99" s="69" t="s">
        <v>49</v>
      </c>
      <c r="D99" s="70" t="s">
        <v>50</v>
      </c>
      <c r="E99" s="19"/>
      <c r="F99" s="19"/>
      <c r="G99" s="64"/>
    </row>
    <row r="100" spans="1:7" ht="12" customHeight="1" x14ac:dyDescent="0.25">
      <c r="A100" s="24"/>
      <c r="B100" s="41" t="s">
        <v>51</v>
      </c>
      <c r="C100" s="20">
        <f>G32</f>
        <v>4280000</v>
      </c>
      <c r="D100" s="42">
        <f>(C100/C106)</f>
        <v>0.39452095201224119</v>
      </c>
      <c r="E100" s="19"/>
      <c r="F100" s="19"/>
      <c r="G100" s="64"/>
    </row>
    <row r="101" spans="1:7" ht="12" customHeight="1" x14ac:dyDescent="0.25">
      <c r="A101" s="24"/>
      <c r="B101" s="41" t="s">
        <v>52</v>
      </c>
      <c r="C101" s="20">
        <f>G37</f>
        <v>0</v>
      </c>
      <c r="D101" s="42">
        <v>0</v>
      </c>
      <c r="E101" s="19"/>
      <c r="F101" s="19"/>
      <c r="G101" s="64"/>
    </row>
    <row r="102" spans="1:7" ht="12" customHeight="1" x14ac:dyDescent="0.25">
      <c r="A102" s="24"/>
      <c r="B102" s="41" t="s">
        <v>53</v>
      </c>
      <c r="C102" s="20">
        <f>G49</f>
        <v>732000</v>
      </c>
      <c r="D102" s="42">
        <f>(C102/C106)</f>
        <v>6.7474144129196389E-2</v>
      </c>
      <c r="E102" s="19"/>
      <c r="F102" s="19"/>
      <c r="G102" s="64"/>
    </row>
    <row r="103" spans="1:7" ht="12" customHeight="1" x14ac:dyDescent="0.25">
      <c r="A103" s="24"/>
      <c r="B103" s="41" t="s">
        <v>28</v>
      </c>
      <c r="C103" s="20">
        <f>G76</f>
        <v>5320000</v>
      </c>
      <c r="D103" s="42">
        <f>(C103/C106)</f>
        <v>0.49038585623951475</v>
      </c>
      <c r="E103" s="19"/>
      <c r="F103" s="19"/>
      <c r="G103" s="64"/>
    </row>
    <row r="104" spans="1:7" ht="12" customHeight="1" x14ac:dyDescent="0.25">
      <c r="A104" s="24"/>
      <c r="B104" s="41" t="s">
        <v>54</v>
      </c>
      <c r="C104" s="21">
        <f>G81</f>
        <v>0</v>
      </c>
      <c r="D104" s="42">
        <f>(C104/C106)</f>
        <v>0</v>
      </c>
      <c r="E104" s="22"/>
      <c r="F104" s="22"/>
      <c r="G104" s="64"/>
    </row>
    <row r="105" spans="1:7" ht="12" customHeight="1" x14ac:dyDescent="0.25">
      <c r="A105" s="24"/>
      <c r="B105" s="41" t="s">
        <v>55</v>
      </c>
      <c r="C105" s="21">
        <f>G84</f>
        <v>516600</v>
      </c>
      <c r="D105" s="42">
        <f>(C105/C106)</f>
        <v>4.7619047619047616E-2</v>
      </c>
      <c r="E105" s="22"/>
      <c r="F105" s="22"/>
      <c r="G105" s="64"/>
    </row>
    <row r="106" spans="1:7" ht="12.75" customHeight="1" thickBot="1" x14ac:dyDescent="0.3">
      <c r="A106" s="24"/>
      <c r="B106" s="43" t="s">
        <v>56</v>
      </c>
      <c r="C106" s="44">
        <f>SUM(C100:C105)</f>
        <v>10848600</v>
      </c>
      <c r="D106" s="45">
        <f>SUM(D100:D105)</f>
        <v>1</v>
      </c>
      <c r="E106" s="22"/>
      <c r="F106" s="22"/>
      <c r="G106" s="64"/>
    </row>
    <row r="107" spans="1:7" ht="12" customHeight="1" x14ac:dyDescent="0.25">
      <c r="A107" s="24"/>
      <c r="B107" s="38"/>
      <c r="C107" s="26"/>
      <c r="D107" s="26"/>
      <c r="E107" s="26"/>
      <c r="F107" s="26"/>
      <c r="G107" s="64"/>
    </row>
    <row r="108" spans="1:7" ht="12.75" customHeight="1" thickBot="1" x14ac:dyDescent="0.3">
      <c r="A108" s="24"/>
      <c r="B108" s="39"/>
      <c r="C108" s="26"/>
      <c r="D108" s="26"/>
      <c r="E108" s="26"/>
      <c r="F108" s="26"/>
      <c r="G108" s="64"/>
    </row>
    <row r="109" spans="1:7" ht="12" customHeight="1" thickBot="1" x14ac:dyDescent="0.3">
      <c r="A109" s="24"/>
      <c r="B109" s="120" t="s">
        <v>70</v>
      </c>
      <c r="C109" s="121"/>
      <c r="D109" s="121"/>
      <c r="E109" s="122"/>
      <c r="F109" s="22"/>
      <c r="G109" s="64"/>
    </row>
    <row r="110" spans="1:7" ht="12" customHeight="1" x14ac:dyDescent="0.25">
      <c r="A110" s="24"/>
      <c r="B110" s="58" t="s">
        <v>68</v>
      </c>
      <c r="C110" s="68">
        <v>3700</v>
      </c>
      <c r="D110" s="68">
        <v>3900</v>
      </c>
      <c r="E110" s="68">
        <v>4100</v>
      </c>
      <c r="F110" s="57"/>
      <c r="G110" s="65"/>
    </row>
    <row r="111" spans="1:7" ht="12.75" customHeight="1" thickBot="1" x14ac:dyDescent="0.3">
      <c r="A111" s="24"/>
      <c r="B111" s="43" t="s">
        <v>69</v>
      </c>
      <c r="C111" s="44">
        <f>C106/C110</f>
        <v>2932.0540540540542</v>
      </c>
      <c r="D111" s="44">
        <f>C106/D110</f>
        <v>2781.6923076923076</v>
      </c>
      <c r="E111" s="44">
        <f>C106/E110</f>
        <v>2646</v>
      </c>
      <c r="F111" s="57"/>
      <c r="G111" s="65"/>
    </row>
    <row r="112" spans="1:7" ht="15.6" customHeight="1" x14ac:dyDescent="0.25">
      <c r="A112" s="24"/>
      <c r="B112" s="48" t="s">
        <v>57</v>
      </c>
      <c r="C112" s="23"/>
      <c r="D112" s="23"/>
      <c r="E112" s="23"/>
      <c r="F112" s="23"/>
      <c r="G112" s="66"/>
    </row>
  </sheetData>
  <mergeCells count="10">
    <mergeCell ref="E9:F9"/>
    <mergeCell ref="E14:F14"/>
    <mergeCell ref="E15:F15"/>
    <mergeCell ref="B17:G17"/>
    <mergeCell ref="B109:E109"/>
    <mergeCell ref="B98:C98"/>
    <mergeCell ref="E13:F13"/>
    <mergeCell ref="E11:F11"/>
    <mergeCell ref="E10:F10"/>
    <mergeCell ref="E12:F12"/>
  </mergeCells>
  <pageMargins left="0.74803149606299213" right="0.74803149606299213" top="0.98425196850393704" bottom="0.98425196850393704" header="0" footer="0"/>
  <pageSetup paperSize="14" scale="78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TABACO</vt:lpstr>
      <vt:lpstr>TABACO!Área_de_impresión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2022-06-20T20:29:26Z</cp:lastPrinted>
  <dcterms:created xsi:type="dcterms:W3CDTF">2020-11-27T12:49:26Z</dcterms:created>
  <dcterms:modified xsi:type="dcterms:W3CDTF">2023-02-08T15:18:01Z</dcterms:modified>
</cp:coreProperties>
</file>