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28800" windowHeight="18000"/>
  </bookViews>
  <sheets>
    <sheet name="TOMATE BOTADO" sheetId="1" r:id="rId1"/>
  </sheets>
  <definedNames>
    <definedName name="_xlnm.Print_Area" localSheetId="0">'TOMATE BOTADO'!$A$1:$G$119</definedName>
  </definedNames>
  <calcPr calcId="162913"/>
</workbook>
</file>

<file path=xl/calcChain.xml><?xml version="1.0" encoding="utf-8"?>
<calcChain xmlns="http://schemas.openxmlformats.org/spreadsheetml/2006/main">
  <c r="G80" i="1" l="1"/>
  <c r="G54" i="1" l="1"/>
  <c r="G55" i="1"/>
  <c r="G56" i="1"/>
  <c r="G57" i="1"/>
  <c r="G58" i="1"/>
  <c r="G59" i="1"/>
  <c r="G61" i="1"/>
  <c r="G62" i="1"/>
  <c r="G63" i="1"/>
  <c r="G64" i="1"/>
  <c r="G66" i="1"/>
  <c r="G67" i="1"/>
  <c r="G69" i="1"/>
  <c r="G71" i="1"/>
  <c r="G72" i="1"/>
  <c r="G73" i="1"/>
  <c r="G75" i="1"/>
  <c r="G76" i="1"/>
  <c r="G77" i="1"/>
  <c r="G78" i="1"/>
  <c r="G79" i="1"/>
  <c r="F70" i="1" l="1"/>
  <c r="G70" i="1" s="1"/>
  <c r="G12" i="1"/>
  <c r="G87" i="1" l="1"/>
  <c r="G86" i="1"/>
  <c r="G85" i="1"/>
  <c r="G84" i="1"/>
  <c r="G52" i="1"/>
  <c r="G46" i="1"/>
  <c r="G45" i="1"/>
  <c r="G44" i="1"/>
  <c r="G43" i="1"/>
  <c r="G42" i="1"/>
  <c r="G37" i="1"/>
  <c r="G36" i="1"/>
  <c r="G35" i="1"/>
  <c r="G34" i="1"/>
  <c r="G29" i="1"/>
  <c r="G28" i="1"/>
  <c r="G27" i="1"/>
  <c r="G26" i="1"/>
  <c r="G25" i="1"/>
  <c r="G24" i="1"/>
  <c r="G23" i="1"/>
  <c r="G22" i="1"/>
  <c r="G21" i="1"/>
  <c r="G47" i="1" l="1"/>
  <c r="G88" i="1"/>
  <c r="G38" i="1"/>
  <c r="G30" i="1"/>
  <c r="G93" i="1"/>
  <c r="G90" i="1" l="1"/>
  <c r="C107" i="1"/>
  <c r="C108" i="1"/>
  <c r="C111" i="1" l="1"/>
  <c r="C110" i="1" l="1"/>
  <c r="C109" i="1"/>
  <c r="G91" i="1" l="1"/>
  <c r="G92" i="1" s="1"/>
  <c r="C117" i="1" l="1"/>
  <c r="E117" i="1"/>
  <c r="D117" i="1"/>
  <c r="C112" i="1"/>
  <c r="G94" i="1" l="1"/>
  <c r="C113" i="1"/>
  <c r="D108" i="1" s="1"/>
  <c r="D110" i="1" l="1"/>
  <c r="D111" i="1"/>
  <c r="D107" i="1"/>
  <c r="D109" i="1"/>
  <c r="D112" i="1"/>
  <c r="D113" i="1" l="1"/>
</calcChain>
</file>

<file path=xl/sharedStrings.xml><?xml version="1.0" encoding="utf-8"?>
<sst xmlns="http://schemas.openxmlformats.org/spreadsheetml/2006/main" count="236" uniqueCount="148">
  <si>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</si>
  <si>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</si>
  <si>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</si>
  <si>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</si>
  <si>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</si>
  <si>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</si>
  <si>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</si>
  <si>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</si>
  <si>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</si>
  <si>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</si>
  <si>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</si>
  <si>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</si>
  <si>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</si>
  <si>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</si>
  <si>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</si>
  <si>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</si>
  <si>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</si>
  <si>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</si>
  <si>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</si>
  <si>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</si>
  <si>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</si>
  <si>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</si>
  <si>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</si>
  <si>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</si>
  <si>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</si>
  <si>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</si>
  <si>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</si>
  <si>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</si>
  <si>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</si>
  <si>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</si>
  <si>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</si>
  <si>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</si>
  <si>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</si>
  <si>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</si>
  <si>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</si>
  <si>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</si>
  <si>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</si>
  <si>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</si>
  <si>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</si>
  <si>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</si>
  <si>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</si>
  <si>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</si>
  <si>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</si>
  <si>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</si>
  <si>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</si>
  <si>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</si>
  <si>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</si>
  <si>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</si>
  <si>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</si>
  <si>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</si>
  <si>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</si>
  <si>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</si>
  <si>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</si>
  <si>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</si>
  <si>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</si>
  <si>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</si>
  <si>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</si>
  <si>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</si>
  <si>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Doñihue</t>
  </si>
  <si>
    <t>PRECIO ESPERADO ($)</t>
  </si>
  <si>
    <t>Septiembre</t>
  </si>
  <si>
    <t>GASTOS EXTRAS (FLETE)</t>
  </si>
  <si>
    <t xml:space="preserve">Cantidad </t>
  </si>
  <si>
    <t>Mercado hortofrutícola</t>
  </si>
  <si>
    <t>Melgadura</t>
  </si>
  <si>
    <t>Aporca</t>
  </si>
  <si>
    <t>Limpia con cultivadora</t>
  </si>
  <si>
    <t>p</t>
  </si>
  <si>
    <t>Colono</t>
  </si>
  <si>
    <t>Paleo de acequias</t>
  </si>
  <si>
    <t>Transplante</t>
  </si>
  <si>
    <t>Aplicación de fertilizante</t>
  </si>
  <si>
    <t>Limpia manual</t>
  </si>
  <si>
    <t>Septiembre - Octubre</t>
  </si>
  <si>
    <t>Octubre - Diciembre</t>
  </si>
  <si>
    <t>Riegos (4)</t>
  </si>
  <si>
    <t>Octubre</t>
  </si>
  <si>
    <t>Noviembre - Diciembre</t>
  </si>
  <si>
    <t>Diciembre</t>
  </si>
  <si>
    <t>Diciembre - Febrero</t>
  </si>
  <si>
    <t>Agosto - Septiembre</t>
  </si>
  <si>
    <t>Trazado de acequias</t>
  </si>
  <si>
    <t xml:space="preserve">Octubre  - Enero </t>
  </si>
  <si>
    <t>Plantas de tomate var. Colono</t>
  </si>
  <si>
    <t>c/u</t>
  </si>
  <si>
    <t xml:space="preserve">PLANTAS  </t>
  </si>
  <si>
    <t>Superfosfato triple</t>
  </si>
  <si>
    <t>Nitrato de potasio</t>
  </si>
  <si>
    <t>Octubre - Noviembre</t>
  </si>
  <si>
    <t>Octubre - Noviembre - Diciembre - Enero</t>
  </si>
  <si>
    <t>FUNGICIDAS</t>
  </si>
  <si>
    <t xml:space="preserve">Octubre - Noviembre </t>
  </si>
  <si>
    <t>Sunfire</t>
  </si>
  <si>
    <t>Engeo 247 SC</t>
  </si>
  <si>
    <t xml:space="preserve"> Octubre - Noviembre - Diciembre</t>
  </si>
  <si>
    <t xml:space="preserve"> Noviembre - Diciembre</t>
  </si>
  <si>
    <t>Cajones "toritos"</t>
  </si>
  <si>
    <t>cajones</t>
  </si>
  <si>
    <t>Polietileno para mulch 0.75 x 25 bicolor</t>
  </si>
  <si>
    <t>rollo</t>
  </si>
  <si>
    <t>Flete</t>
  </si>
  <si>
    <t>Diciembre - Enero</t>
  </si>
  <si>
    <t>Otros gastos de venta</t>
  </si>
  <si>
    <t>global</t>
  </si>
  <si>
    <t>(*): Este valor representa el valor mìnimo de venta del producto</t>
  </si>
  <si>
    <t>Costo unitario ($/unidad) (*)</t>
  </si>
  <si>
    <t>Rendimiento (unidades/hà)</t>
  </si>
  <si>
    <t>ESCENARIOS COSTO UNITARIO  ($/qqm)</t>
  </si>
  <si>
    <t>Riegos</t>
  </si>
  <si>
    <t>RENDIMIENTO (kg/Há.)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</si>
  <si>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</si>
  <si>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</si>
  <si>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Metalaxil MZ-58 WP</t>
  </si>
  <si>
    <t>Amistar Top</t>
  </si>
  <si>
    <t>Septiembre - Diciembre</t>
  </si>
  <si>
    <t>Todas</t>
  </si>
  <si>
    <t>Urea Granulada</t>
  </si>
  <si>
    <t>Muriato de potasio</t>
  </si>
  <si>
    <t>Nitrato de calcio</t>
  </si>
  <si>
    <t>Vertimec 018 ec</t>
  </si>
  <si>
    <t>u</t>
  </si>
  <si>
    <t>L</t>
  </si>
  <si>
    <t>Folizime (bioestimulante)</t>
  </si>
  <si>
    <t>Basfoliar Algae SL (bioestimulante)</t>
  </si>
  <si>
    <t>Flower Power (bioestimulante)</t>
  </si>
  <si>
    <t>Potasio Plus (bioestimulante)</t>
  </si>
  <si>
    <t>Nutrifarm Size Up (bioestimulante)</t>
  </si>
  <si>
    <t>Enero</t>
  </si>
  <si>
    <t>Sequía - Heladas</t>
  </si>
  <si>
    <t>Aplicación fitosanitaria</t>
  </si>
  <si>
    <t>Break (Coadyuvante)</t>
  </si>
  <si>
    <t>Centurion super</t>
  </si>
  <si>
    <t>Rugby 200 CS</t>
  </si>
  <si>
    <t xml:space="preserve">Rastrajes </t>
  </si>
  <si>
    <t xml:space="preserve">Karate Zeon </t>
  </si>
  <si>
    <t>Bravo 720</t>
  </si>
  <si>
    <t>Septiembre - Enero</t>
  </si>
  <si>
    <t xml:space="preserve">Previcur Energy </t>
  </si>
  <si>
    <t>Bectra 48 SC</t>
  </si>
  <si>
    <t>Manejo fitosanitario</t>
  </si>
  <si>
    <t>Cosecha (corta, acarrero Selección, embalaje y carga)</t>
  </si>
  <si>
    <t>Octubre-Diciembre</t>
  </si>
  <si>
    <t>6. Densidad de plantación: 1m x 0,8 m/ 2m x 0,4 m (12500 plantas /ha)</t>
  </si>
  <si>
    <t>2. Precio de Insumos corresponde a  precios  colocados en el predio.</t>
  </si>
  <si>
    <t>3. Los insumos aplicados (tipo y dosis) son referenciales y deben correspoder al territorio en particular.</t>
  </si>
  <si>
    <t>4. El costo de la maquinaria incluye costo del operador, combustible y  arriendo de la maquinaria propiamente tal.</t>
  </si>
  <si>
    <t>5. El  costo de la mano de obra incluye impuestos e  imposiciones.</t>
  </si>
  <si>
    <t>TOMATE BOTADO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</si>
</sst>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_ ;\-#,##0\ 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sz val="6"/>
      <color indexed="8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6"/>
        <bgColor auto="1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8">
    <xf numFmtId="0" fontId="0" fillId="0" borderId="0" xfId="0" applyFont="1" applyAlignment="1"/>
    <xf numFmtId="49" fontId="1" fillId="2" borderId="4" xfId="0" applyNumberFormat="1" applyFont="1" applyFill="1" applyBorder="1" applyAlignment="1">
      <alignment vertical="center" wrapText="1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49" fontId="5" fillId="3" borderId="4" xfId="0" applyNumberFormat="1" applyFont="1" applyFill="1" applyBorder="1" applyAlignment="1">
      <alignment vertical="center" wrapText="1"/>
    </xf>
    <xf numFmtId="0" fontId="1" fillId="2" borderId="28" xfId="0" applyFont="1" applyFill="1" applyBorder="1" applyAlignment="1"/>
    <xf numFmtId="3" fontId="1" fillId="2" borderId="28" xfId="0" applyNumberFormat="1" applyFont="1" applyFill="1" applyBorder="1" applyAlignment="1"/>
    <xf numFmtId="49" fontId="1" fillId="2" borderId="11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9" fontId="3" fillId="2" borderId="20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22" xfId="0" applyFont="1" applyFill="1" applyBorder="1" applyAlignment="1"/>
    <xf numFmtId="49" fontId="1" fillId="2" borderId="23" xfId="0" applyNumberFormat="1" applyFont="1" applyFill="1" applyBorder="1" applyAlignment="1">
      <alignment vertical="center"/>
    </xf>
    <xf numFmtId="0" fontId="1" fillId="2" borderId="11" xfId="0" applyFont="1" applyFill="1" applyBorder="1" applyAlignment="1"/>
    <xf numFmtId="0" fontId="1" fillId="2" borderId="24" xfId="0" applyFont="1" applyFill="1" applyBorder="1" applyAlignment="1"/>
    <xf numFmtId="49" fontId="1" fillId="2" borderId="25" xfId="0" applyNumberFormat="1" applyFont="1" applyFill="1" applyBorder="1" applyAlignment="1">
      <alignment vertical="center"/>
    </xf>
    <xf numFmtId="0" fontId="1" fillId="2" borderId="26" xfId="0" applyFont="1" applyFill="1" applyBorder="1" applyAlignment="1"/>
    <xf numFmtId="0" fontId="1" fillId="2" borderId="27" xfId="0" applyFont="1" applyFill="1" applyBorder="1" applyAlignment="1"/>
    <xf numFmtId="0" fontId="1" fillId="8" borderId="31" xfId="0" applyFont="1" applyFill="1" applyBorder="1" applyAlignment="1">
      <alignment horizontal="center"/>
    </xf>
    <xf numFmtId="0" fontId="1" fillId="6" borderId="11" xfId="0" applyFont="1" applyFill="1" applyBorder="1" applyAlignment="1"/>
    <xf numFmtId="49" fontId="3" fillId="7" borderId="13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49" fontId="1" fillId="7" borderId="14" xfId="0" applyNumberFormat="1" applyFont="1" applyFill="1" applyBorder="1" applyAlignment="1">
      <alignment horizontal="center"/>
    </xf>
    <xf numFmtId="49" fontId="3" fillId="2" borderId="15" xfId="0" applyNumberFormat="1" applyFont="1" applyFill="1" applyBorder="1" applyAlignment="1">
      <alignment horizontal="left" vertical="center"/>
    </xf>
    <xf numFmtId="3" fontId="3" fillId="2" borderId="5" xfId="0" applyNumberFormat="1" applyFont="1" applyFill="1" applyBorder="1" applyAlignment="1">
      <alignment horizontal="right" vertical="center"/>
    </xf>
    <xf numFmtId="9" fontId="1" fillId="2" borderId="16" xfId="0" applyNumberFormat="1" applyFont="1" applyFill="1" applyBorder="1" applyAlignment="1">
      <alignment horizontal="right"/>
    </xf>
    <xf numFmtId="165" fontId="3" fillId="2" borderId="5" xfId="0" applyNumberFormat="1" applyFont="1" applyFill="1" applyBorder="1" applyAlignment="1">
      <alignment horizontal="right" vertical="center"/>
    </xf>
    <xf numFmtId="0" fontId="5" fillId="6" borderId="11" xfId="0" applyFont="1" applyFill="1" applyBorder="1" applyAlignment="1">
      <alignment vertical="center"/>
    </xf>
    <xf numFmtId="49" fontId="3" fillId="7" borderId="17" xfId="0" applyNumberFormat="1" applyFont="1" applyFill="1" applyBorder="1" applyAlignment="1">
      <alignment horizontal="left" vertical="center"/>
    </xf>
    <xf numFmtId="165" fontId="3" fillId="7" borderId="18" xfId="0" applyNumberFormat="1" applyFont="1" applyFill="1" applyBorder="1" applyAlignment="1">
      <alignment horizontal="right" vertical="center"/>
    </xf>
    <xf numFmtId="9" fontId="3" fillId="7" borderId="19" xfId="0" applyNumberFormat="1" applyFont="1" applyFill="1" applyBorder="1" applyAlignment="1">
      <alignment horizontal="right" vertical="center"/>
    </xf>
    <xf numFmtId="49" fontId="3" fillId="9" borderId="33" xfId="0" applyNumberFormat="1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164" fontId="3" fillId="2" borderId="11" xfId="0" applyNumberFormat="1" applyFont="1" applyFill="1" applyBorder="1" applyAlignment="1">
      <alignment vertical="center"/>
    </xf>
    <xf numFmtId="49" fontId="3" fillId="9" borderId="17" xfId="0" applyNumberFormat="1" applyFont="1" applyFill="1" applyBorder="1" applyAlignment="1">
      <alignment vertical="center"/>
    </xf>
    <xf numFmtId="165" fontId="3" fillId="9" borderId="18" xfId="0" applyNumberFormat="1" applyFont="1" applyFill="1" applyBorder="1" applyAlignment="1">
      <alignment vertical="center"/>
    </xf>
    <xf numFmtId="165" fontId="3" fillId="9" borderId="19" xfId="0" applyNumberFormat="1" applyFont="1" applyFill="1" applyBorder="1" applyAlignment="1">
      <alignment horizontal="center" vertical="center" wrapText="1"/>
    </xf>
    <xf numFmtId="41" fontId="3" fillId="9" borderId="32" xfId="1" applyFont="1" applyFill="1" applyBorder="1" applyAlignment="1">
      <alignment vertical="center"/>
    </xf>
    <xf numFmtId="41" fontId="3" fillId="2" borderId="5" xfId="1" applyFont="1" applyFill="1" applyBorder="1" applyAlignment="1">
      <alignment horizontal="right" vertical="center"/>
    </xf>
    <xf numFmtId="0" fontId="5" fillId="8" borderId="34" xfId="0" applyFont="1" applyFill="1" applyBorder="1" applyAlignment="1">
      <alignment vertical="center"/>
    </xf>
    <xf numFmtId="49" fontId="8" fillId="8" borderId="35" xfId="0" applyNumberFormat="1" applyFont="1" applyFill="1" applyBorder="1" applyAlignment="1">
      <alignment vertical="center"/>
    </xf>
    <xf numFmtId="0" fontId="5" fillId="8" borderId="35" xfId="0" applyFont="1" applyFill="1" applyBorder="1" applyAlignment="1">
      <alignment vertical="center"/>
    </xf>
    <xf numFmtId="0" fontId="5" fillId="8" borderId="36" xfId="0" applyFont="1" applyFill="1" applyBorder="1" applyAlignment="1">
      <alignment vertical="center"/>
    </xf>
    <xf numFmtId="0" fontId="0" fillId="2" borderId="37" xfId="0" applyFill="1" applyBorder="1"/>
    <xf numFmtId="3" fontId="6" fillId="0" borderId="38" xfId="0" applyNumberFormat="1" applyFont="1" applyBorder="1" applyAlignment="1">
      <alignment horizontal="right" vertical="center"/>
    </xf>
    <xf numFmtId="0" fontId="1" fillId="2" borderId="6" xfId="0" applyFont="1" applyFill="1" applyBorder="1"/>
    <xf numFmtId="0" fontId="0" fillId="0" borderId="0" xfId="0" applyNumberFormat="1"/>
    <xf numFmtId="0" fontId="0" fillId="0" borderId="0" xfId="0"/>
    <xf numFmtId="17" fontId="6" fillId="0" borderId="38" xfId="0" applyNumberFormat="1" applyFont="1" applyBorder="1" applyAlignment="1">
      <alignment horizontal="right" vertical="center"/>
    </xf>
    <xf numFmtId="166" fontId="6" fillId="0" borderId="38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0" borderId="38" xfId="0" applyFont="1" applyBorder="1" applyAlignment="1">
      <alignment horizontal="right" vertical="center" wrapText="1"/>
    </xf>
    <xf numFmtId="0" fontId="6" fillId="0" borderId="38" xfId="0" applyFont="1" applyBorder="1" applyAlignment="1">
      <alignment horizontal="right" vertical="center"/>
    </xf>
    <xf numFmtId="0" fontId="0" fillId="2" borderId="1" xfId="0" applyFont="1" applyFill="1" applyBorder="1" applyAlignment="1"/>
    <xf numFmtId="0" fontId="10" fillId="2" borderId="7" xfId="0" applyFont="1" applyFill="1" applyBorder="1" applyAlignment="1">
      <alignment wrapText="1"/>
    </xf>
    <xf numFmtId="14" fontId="10" fillId="2" borderId="8" xfId="0" applyNumberFormat="1" applyFont="1" applyFill="1" applyBorder="1" applyAlignment="1"/>
    <xf numFmtId="0" fontId="10" fillId="2" borderId="3" xfId="0" applyFont="1" applyFill="1" applyBorder="1" applyAlignment="1"/>
    <xf numFmtId="0" fontId="10" fillId="2" borderId="8" xfId="0" applyFont="1" applyFill="1" applyBorder="1" applyAlignment="1"/>
    <xf numFmtId="0" fontId="10" fillId="2" borderId="8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41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>
      <alignment horizontal="left"/>
    </xf>
    <xf numFmtId="0" fontId="10" fillId="2" borderId="10" xfId="0" applyFont="1" applyFill="1" applyBorder="1" applyAlignment="1"/>
    <xf numFmtId="0" fontId="10" fillId="2" borderId="10" xfId="0" applyFont="1" applyFill="1" applyBorder="1" applyAlignment="1">
      <alignment horizontal="right"/>
    </xf>
    <xf numFmtId="0" fontId="0" fillId="2" borderId="37" xfId="0" applyFont="1" applyFill="1" applyBorder="1" applyAlignment="1"/>
    <xf numFmtId="49" fontId="5" fillId="5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5" fillId="3" borderId="42" xfId="0" applyNumberFormat="1" applyFont="1" applyFill="1" applyBorder="1" applyAlignment="1">
      <alignment horizontal="center" vertical="center"/>
    </xf>
    <xf numFmtId="49" fontId="5" fillId="3" borderId="42" xfId="0" applyNumberFormat="1" applyFont="1" applyFill="1" applyBorder="1" applyAlignment="1">
      <alignment horizontal="center" vertical="center" wrapText="1"/>
    </xf>
    <xf numFmtId="0" fontId="0" fillId="0" borderId="37" xfId="0" applyFill="1" applyBorder="1"/>
    <xf numFmtId="0" fontId="1" fillId="0" borderId="42" xfId="0" applyFont="1" applyFill="1" applyBorder="1" applyAlignment="1">
      <alignment vertical="center"/>
    </xf>
    <xf numFmtId="0" fontId="1" fillId="0" borderId="42" xfId="0" applyFont="1" applyFill="1" applyBorder="1" applyAlignment="1">
      <alignment horizontal="center" vertical="center"/>
    </xf>
    <xf numFmtId="3" fontId="1" fillId="0" borderId="42" xfId="0" applyNumberFormat="1" applyFont="1" applyFill="1" applyBorder="1" applyAlignment="1">
      <alignment vertical="center"/>
    </xf>
    <xf numFmtId="3" fontId="1" fillId="0" borderId="42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12" fillId="3" borderId="42" xfId="0" applyNumberFormat="1" applyFont="1" applyFill="1" applyBorder="1" applyAlignment="1">
      <alignment vertical="center"/>
    </xf>
    <xf numFmtId="0" fontId="12" fillId="3" borderId="42" xfId="0" applyFont="1" applyFill="1" applyBorder="1" applyAlignment="1">
      <alignment horizontal="center" vertical="center"/>
    </xf>
    <xf numFmtId="0" fontId="12" fillId="3" borderId="42" xfId="0" applyFont="1" applyFill="1" applyBorder="1" applyAlignment="1">
      <alignment vertical="center"/>
    </xf>
    <xf numFmtId="3" fontId="12" fillId="3" borderId="42" xfId="0" applyNumberFormat="1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0" fontId="10" fillId="2" borderId="44" xfId="0" applyFont="1" applyFill="1" applyBorder="1" applyAlignment="1"/>
    <xf numFmtId="3" fontId="10" fillId="2" borderId="44" xfId="0" applyNumberFormat="1" applyFont="1" applyFill="1" applyBorder="1" applyAlignment="1"/>
    <xf numFmtId="0" fontId="0" fillId="0" borderId="11" xfId="0" applyNumberFormat="1" applyFont="1" applyBorder="1" applyAlignment="1"/>
    <xf numFmtId="49" fontId="8" fillId="8" borderId="29" xfId="0" applyNumberFormat="1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vertical="center" wrapText="1"/>
    </xf>
    <xf numFmtId="49" fontId="1" fillId="2" borderId="40" xfId="0" applyNumberFormat="1" applyFont="1" applyFill="1" applyBorder="1" applyAlignment="1">
      <alignment vertical="center" wrapText="1"/>
    </xf>
    <xf numFmtId="49" fontId="2" fillId="3" borderId="39" xfId="0" applyNumberFormat="1" applyFont="1" applyFill="1" applyBorder="1" applyAlignment="1">
      <alignment horizontal="left" wrapText="1"/>
    </xf>
    <xf numFmtId="49" fontId="2" fillId="3" borderId="40" xfId="0" applyNumberFormat="1" applyFont="1" applyFill="1" applyBorder="1" applyAlignment="1">
      <alignment horizontal="left" wrapText="1"/>
    </xf>
    <xf numFmtId="49" fontId="1" fillId="2" borderId="39" xfId="0" applyNumberFormat="1" applyFont="1" applyFill="1" applyBorder="1" applyAlignment="1">
      <alignment vertical="center"/>
    </xf>
    <xf numFmtId="49" fontId="1" fillId="2" borderId="40" xfId="0" applyNumberFormat="1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vertical="center"/>
    </xf>
    <xf numFmtId="0" fontId="1" fillId="0" borderId="42" xfId="0" applyFont="1" applyFill="1" applyBorder="1" applyAlignment="1">
      <alignment horizontal="center" vertical="center" wrapText="1"/>
    </xf>
    <xf numFmtId="49" fontId="14" fillId="5" borderId="45" xfId="0" applyNumberFormat="1" applyFont="1" applyFill="1" applyBorder="1" applyAlignment="1">
      <alignment vertical="center"/>
    </xf>
    <xf numFmtId="0" fontId="14" fillId="5" borderId="46" xfId="0" applyFont="1" applyFill="1" applyBorder="1" applyAlignment="1">
      <alignment vertical="center"/>
    </xf>
    <xf numFmtId="164" fontId="14" fillId="5" borderId="47" xfId="0" applyNumberFormat="1" applyFont="1" applyFill="1" applyBorder="1" applyAlignment="1">
      <alignment vertical="center"/>
    </xf>
    <xf numFmtId="49" fontId="14" fillId="3" borderId="48" xfId="0" applyNumberFormat="1" applyFont="1" applyFill="1" applyBorder="1" applyAlignment="1">
      <alignment vertical="center"/>
    </xf>
    <xf numFmtId="0" fontId="14" fillId="3" borderId="42" xfId="0" applyFont="1" applyFill="1" applyBorder="1" applyAlignment="1">
      <alignment vertical="center"/>
    </xf>
    <xf numFmtId="164" fontId="14" fillId="3" borderId="49" xfId="0" applyNumberFormat="1" applyFont="1" applyFill="1" applyBorder="1" applyAlignment="1">
      <alignment vertical="center"/>
    </xf>
    <xf numFmtId="49" fontId="14" fillId="5" borderId="48" xfId="0" applyNumberFormat="1" applyFont="1" applyFill="1" applyBorder="1" applyAlignment="1">
      <alignment vertical="center"/>
    </xf>
    <xf numFmtId="0" fontId="14" fillId="5" borderId="42" xfId="0" applyFont="1" applyFill="1" applyBorder="1" applyAlignment="1">
      <alignment vertical="center"/>
    </xf>
    <xf numFmtId="164" fontId="14" fillId="5" borderId="49" xfId="0" applyNumberFormat="1" applyFont="1" applyFill="1" applyBorder="1" applyAlignment="1">
      <alignment vertical="center"/>
    </xf>
    <xf numFmtId="49" fontId="14" fillId="5" borderId="50" xfId="0" applyNumberFormat="1" applyFont="1" applyFill="1" applyBorder="1" applyAlignment="1">
      <alignment vertical="center"/>
    </xf>
    <xf numFmtId="0" fontId="15" fillId="5" borderId="51" xfId="0" applyFont="1" applyFill="1" applyBorder="1" applyAlignment="1">
      <alignment vertical="center"/>
    </xf>
    <xf numFmtId="164" fontId="14" fillId="10" borderId="52" xfId="0" applyNumberFormat="1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0</xdr:rowOff>
    </xdr:from>
    <xdr:to>
      <xdr:col>7</xdr:col>
      <xdr:colOff>1461</xdr:colOff>
      <xdr:row>7</xdr:row>
      <xdr:rowOff>88900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7659561" cy="142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8"/>
  <sheetViews>
    <sheetView showGridLines="0" tabSelected="1" zoomScale="115" zoomScaleNormal="115" workbookViewId="0">
      <selection activeCell="C11" sqref="C11"/>
    </sheetView>
  </sheetViews>
  <sheetFormatPr baseColWidth="10" defaultColWidth="10.85546875" defaultRowHeight="11.25" customHeight="1" x14ac:dyDescent="0.25"/>
  <cols>
    <col min="1" max="1" width="5.42578125" style="3" customWidth="1"/>
    <col min="2" max="2" width="30.42578125" style="2" customWidth="1"/>
    <col min="3" max="3" width="19.42578125" style="2" customWidth="1"/>
    <col min="4" max="4" width="9.42578125" style="2" customWidth="1"/>
    <col min="5" max="5" width="17.42578125" style="2" customWidth="1"/>
    <col min="6" max="6" width="11" style="2" customWidth="1"/>
    <col min="7" max="7" width="14.28515625" style="2" customWidth="1"/>
    <col min="8" max="255" width="10.85546875" style="2" customWidth="1"/>
    <col min="256" max="16384" width="10.85546875" style="3"/>
  </cols>
  <sheetData>
    <row r="1" spans="1:255" ht="15" customHeight="1" x14ac:dyDescent="0.25">
      <c r="B1" s="4"/>
      <c r="C1" s="4"/>
      <c r="D1" s="4"/>
      <c r="E1" s="4"/>
      <c r="F1" s="4"/>
      <c r="G1" s="4"/>
    </row>
    <row r="2" spans="1:255" ht="15" customHeight="1" x14ac:dyDescent="0.25">
      <c r="B2" s="4"/>
      <c r="C2" s="4"/>
      <c r="D2" s="4"/>
      <c r="E2" s="4"/>
      <c r="F2" s="4"/>
      <c r="G2" s="4"/>
    </row>
    <row r="3" spans="1:255" ht="15" customHeight="1" x14ac:dyDescent="0.25">
      <c r="B3" s="4"/>
      <c r="C3" s="4"/>
      <c r="D3" s="4"/>
      <c r="E3" s="4"/>
      <c r="F3" s="4"/>
      <c r="G3" s="4"/>
    </row>
    <row r="4" spans="1:255" ht="15" customHeight="1" x14ac:dyDescent="0.25">
      <c r="B4" s="4"/>
      <c r="C4" s="4"/>
      <c r="D4" s="4"/>
      <c r="E4" s="4"/>
      <c r="F4" s="4"/>
      <c r="G4" s="4"/>
    </row>
    <row r="5" spans="1:255" ht="15" customHeight="1" x14ac:dyDescent="0.25">
      <c r="B5" s="4"/>
      <c r="C5" s="4"/>
      <c r="D5" s="4"/>
      <c r="E5" s="4"/>
      <c r="F5" s="4"/>
      <c r="G5" s="4"/>
    </row>
    <row r="6" spans="1:255" ht="15" customHeight="1" x14ac:dyDescent="0.25">
      <c r="B6" s="4"/>
      <c r="C6" s="4"/>
      <c r="D6" s="4"/>
      <c r="E6" s="4"/>
      <c r="F6" s="4"/>
      <c r="G6" s="4"/>
    </row>
    <row r="7" spans="1:255" ht="15" customHeight="1" x14ac:dyDescent="0.25">
      <c r="B7" s="4"/>
      <c r="C7" s="4"/>
      <c r="D7" s="4"/>
      <c r="E7" s="4"/>
      <c r="F7" s="4"/>
      <c r="G7" s="4"/>
    </row>
    <row r="8" spans="1:255" ht="15" customHeight="1" x14ac:dyDescent="0.25">
      <c r="B8" s="5"/>
      <c r="C8" s="6"/>
      <c r="D8" s="4"/>
      <c r="E8" s="6"/>
      <c r="F8" s="6"/>
      <c r="G8" s="6"/>
    </row>
    <row r="9" spans="1:255" s="52" customFormat="1" ht="27.75" customHeight="1" x14ac:dyDescent="0.25">
      <c r="A9" s="48"/>
      <c r="B9" s="7" t="s">
        <v>0</v>
      </c>
      <c r="C9" s="49" t="s">
        <v>147</v>
      </c>
      <c r="D9" s="50"/>
      <c r="E9" s="98" t="s">
        <v>109</v>
      </c>
      <c r="F9" s="99"/>
      <c r="G9" s="49">
        <v>70000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  <c r="IU9" s="51"/>
    </row>
    <row r="10" spans="1:255" s="52" customFormat="1" ht="25.5" customHeight="1" x14ac:dyDescent="0.25">
      <c r="A10" s="48"/>
      <c r="B10" s="1" t="s">
        <v>1</v>
      </c>
      <c r="C10" s="53" t="s">
        <v>68</v>
      </c>
      <c r="D10" s="50"/>
      <c r="E10" s="96" t="s">
        <v>2</v>
      </c>
      <c r="F10" s="97"/>
      <c r="G10" s="53" t="s">
        <v>127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</row>
    <row r="11" spans="1:255" s="52" customFormat="1" ht="18" customHeight="1" x14ac:dyDescent="0.25">
      <c r="A11" s="48"/>
      <c r="B11" s="1" t="s">
        <v>3</v>
      </c>
      <c r="C11" s="54" t="s">
        <v>4</v>
      </c>
      <c r="D11" s="50"/>
      <c r="E11" s="96" t="s">
        <v>59</v>
      </c>
      <c r="F11" s="97"/>
      <c r="G11" s="54">
        <v>460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  <c r="IU11" s="51"/>
    </row>
    <row r="12" spans="1:255" s="52" customFormat="1" ht="11.25" customHeight="1" x14ac:dyDescent="0.25">
      <c r="A12" s="48"/>
      <c r="B12" s="1" t="s">
        <v>5</v>
      </c>
      <c r="C12" s="54" t="s">
        <v>6</v>
      </c>
      <c r="D12" s="50"/>
      <c r="E12" s="55" t="s">
        <v>7</v>
      </c>
      <c r="F12" s="56"/>
      <c r="G12" s="49">
        <f>+G9*G11</f>
        <v>32200000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  <c r="IU12" s="51"/>
    </row>
    <row r="13" spans="1:255" s="52" customFormat="1" ht="15" customHeight="1" x14ac:dyDescent="0.25">
      <c r="A13" s="48"/>
      <c r="B13" s="1" t="s">
        <v>8</v>
      </c>
      <c r="C13" s="57" t="s">
        <v>58</v>
      </c>
      <c r="D13" s="50"/>
      <c r="E13" s="96" t="s">
        <v>9</v>
      </c>
      <c r="F13" s="97"/>
      <c r="G13" s="57" t="s">
        <v>63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  <c r="IU13" s="51"/>
    </row>
    <row r="14" spans="1:255" s="52" customFormat="1" ht="15" x14ac:dyDescent="0.25">
      <c r="A14" s="48"/>
      <c r="B14" s="1" t="s">
        <v>10</v>
      </c>
      <c r="C14" s="53" t="s">
        <v>115</v>
      </c>
      <c r="D14" s="50"/>
      <c r="E14" s="96" t="s">
        <v>11</v>
      </c>
      <c r="F14" s="97"/>
      <c r="G14" s="53" t="s">
        <v>78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  <c r="IU14" s="51"/>
    </row>
    <row r="15" spans="1:255" s="52" customFormat="1" ht="25.5" customHeight="1" x14ac:dyDescent="0.25">
      <c r="A15" s="48"/>
      <c r="B15" s="1" t="s">
        <v>12</v>
      </c>
      <c r="C15" s="57" t="s">
        <v>127</v>
      </c>
      <c r="D15" s="50"/>
      <c r="E15" s="100" t="s">
        <v>13</v>
      </c>
      <c r="F15" s="101"/>
      <c r="G15" s="58" t="s">
        <v>128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  <c r="IU15" s="51"/>
    </row>
    <row r="16" spans="1:255" customFormat="1" ht="12" customHeight="1" x14ac:dyDescent="0.25">
      <c r="A16" s="59"/>
      <c r="B16" s="60"/>
      <c r="C16" s="61"/>
      <c r="D16" s="62"/>
      <c r="E16" s="63"/>
      <c r="F16" s="63"/>
      <c r="G16" s="64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  <c r="DT16" s="65"/>
      <c r="DU16" s="65"/>
      <c r="DV16" s="65"/>
      <c r="DW16" s="65"/>
      <c r="DX16" s="65"/>
      <c r="DY16" s="65"/>
      <c r="DZ16" s="65"/>
      <c r="EA16" s="65"/>
      <c r="EB16" s="65"/>
      <c r="EC16" s="65"/>
      <c r="ED16" s="65"/>
      <c r="EE16" s="65"/>
      <c r="EF16" s="65"/>
      <c r="EG16" s="65"/>
      <c r="EH16" s="65"/>
      <c r="EI16" s="65"/>
      <c r="EJ16" s="65"/>
      <c r="EK16" s="65"/>
      <c r="EL16" s="65"/>
      <c r="EM16" s="65"/>
      <c r="EN16" s="65"/>
      <c r="EO16" s="65"/>
      <c r="EP16" s="65"/>
      <c r="EQ16" s="65"/>
      <c r="ER16" s="65"/>
      <c r="ES16" s="65"/>
      <c r="ET16" s="65"/>
      <c r="EU16" s="65"/>
      <c r="EV16" s="65"/>
      <c r="EW16" s="65"/>
      <c r="EX16" s="65"/>
      <c r="EY16" s="65"/>
      <c r="EZ16" s="65"/>
      <c r="FA16" s="65"/>
      <c r="FB16" s="65"/>
      <c r="FC16" s="65"/>
      <c r="FD16" s="65"/>
      <c r="FE16" s="65"/>
      <c r="FF16" s="65"/>
      <c r="FG16" s="65"/>
      <c r="FH16" s="65"/>
      <c r="FI16" s="65"/>
      <c r="FJ16" s="65"/>
      <c r="FK16" s="65"/>
      <c r="FL16" s="65"/>
      <c r="FM16" s="65"/>
      <c r="FN16" s="65"/>
      <c r="FO16" s="65"/>
      <c r="FP16" s="65"/>
      <c r="FQ16" s="65"/>
      <c r="FR16" s="65"/>
      <c r="FS16" s="65"/>
      <c r="FT16" s="65"/>
      <c r="FU16" s="65"/>
      <c r="FV16" s="65"/>
      <c r="FW16" s="65"/>
      <c r="FX16" s="65"/>
      <c r="FY16" s="65"/>
      <c r="FZ16" s="65"/>
      <c r="GA16" s="65"/>
      <c r="GB16" s="65"/>
      <c r="GC16" s="65"/>
      <c r="GD16" s="65"/>
      <c r="GE16" s="65"/>
      <c r="GF16" s="65"/>
      <c r="GG16" s="65"/>
      <c r="GH16" s="65"/>
      <c r="GI16" s="65"/>
      <c r="GJ16" s="65"/>
      <c r="GK16" s="65"/>
      <c r="GL16" s="65"/>
      <c r="GM16" s="65"/>
      <c r="GN16" s="65"/>
      <c r="GO16" s="65"/>
      <c r="GP16" s="65"/>
      <c r="GQ16" s="65"/>
      <c r="GR16" s="65"/>
      <c r="GS16" s="65"/>
      <c r="GT16" s="65"/>
      <c r="GU16" s="65"/>
      <c r="GV16" s="65"/>
      <c r="GW16" s="65"/>
      <c r="GX16" s="65"/>
      <c r="GY16" s="65"/>
      <c r="GZ16" s="65"/>
      <c r="HA16" s="65"/>
      <c r="HB16" s="65"/>
      <c r="HC16" s="65"/>
      <c r="HD16" s="65"/>
      <c r="HE16" s="65"/>
      <c r="HF16" s="65"/>
      <c r="HG16" s="65"/>
      <c r="HH16" s="65"/>
      <c r="HI16" s="65"/>
      <c r="HJ16" s="65"/>
      <c r="HK16" s="65"/>
      <c r="HL16" s="65"/>
      <c r="HM16" s="65"/>
    </row>
    <row r="17" spans="1:255" customFormat="1" ht="12" customHeight="1" x14ac:dyDescent="0.25">
      <c r="A17" s="66"/>
      <c r="B17" s="102" t="s">
        <v>14</v>
      </c>
      <c r="C17" s="103"/>
      <c r="D17" s="103"/>
      <c r="E17" s="103"/>
      <c r="F17" s="103"/>
      <c r="G17" s="103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5"/>
      <c r="CD17" s="65"/>
      <c r="CE17" s="65"/>
      <c r="CF17" s="65"/>
      <c r="CG17" s="65"/>
      <c r="CH17" s="65"/>
      <c r="CI17" s="65"/>
      <c r="CJ17" s="65"/>
      <c r="CK17" s="65"/>
      <c r="CL17" s="65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  <c r="DR17" s="65"/>
      <c r="DS17" s="65"/>
      <c r="DT17" s="65"/>
      <c r="DU17" s="65"/>
      <c r="DV17" s="65"/>
      <c r="DW17" s="65"/>
      <c r="DX17" s="65"/>
      <c r="DY17" s="65"/>
      <c r="DZ17" s="65"/>
      <c r="EA17" s="65"/>
      <c r="EB17" s="65"/>
      <c r="EC17" s="65"/>
      <c r="ED17" s="65"/>
      <c r="EE17" s="65"/>
      <c r="EF17" s="65"/>
      <c r="EG17" s="65"/>
      <c r="EH17" s="65"/>
      <c r="EI17" s="65"/>
      <c r="EJ17" s="65"/>
      <c r="EK17" s="65"/>
      <c r="EL17" s="65"/>
      <c r="EM17" s="65"/>
      <c r="EN17" s="65"/>
      <c r="EO17" s="65"/>
      <c r="EP17" s="65"/>
      <c r="EQ17" s="65"/>
      <c r="ER17" s="65"/>
      <c r="ES17" s="65"/>
      <c r="ET17" s="65"/>
      <c r="EU17" s="65"/>
      <c r="EV17" s="65"/>
      <c r="EW17" s="65"/>
      <c r="EX17" s="65"/>
      <c r="EY17" s="65"/>
      <c r="EZ17" s="65"/>
      <c r="FA17" s="65"/>
      <c r="FB17" s="65"/>
      <c r="FC17" s="65"/>
      <c r="FD17" s="65"/>
      <c r="FE17" s="65"/>
      <c r="FF17" s="65"/>
      <c r="FG17" s="65"/>
      <c r="FH17" s="65"/>
      <c r="FI17" s="65"/>
      <c r="FJ17" s="65"/>
      <c r="FK17" s="65"/>
      <c r="FL17" s="65"/>
      <c r="FM17" s="65"/>
      <c r="FN17" s="65"/>
      <c r="FO17" s="65"/>
      <c r="FP17" s="65"/>
      <c r="FQ17" s="65"/>
      <c r="FR17" s="65"/>
      <c r="FS17" s="65"/>
      <c r="FT17" s="65"/>
      <c r="FU17" s="65"/>
      <c r="FV17" s="65"/>
      <c r="FW17" s="65"/>
      <c r="FX17" s="65"/>
      <c r="FY17" s="65"/>
      <c r="FZ17" s="65"/>
      <c r="GA17" s="65"/>
      <c r="GB17" s="65"/>
      <c r="GC17" s="65"/>
      <c r="GD17" s="65"/>
      <c r="GE17" s="65"/>
      <c r="GF17" s="65"/>
      <c r="GG17" s="65"/>
      <c r="GH17" s="65"/>
      <c r="GI17" s="65"/>
      <c r="GJ17" s="65"/>
      <c r="GK17" s="65"/>
      <c r="GL17" s="65"/>
      <c r="GM17" s="65"/>
      <c r="GN17" s="65"/>
      <c r="GO17" s="65"/>
      <c r="GP17" s="65"/>
      <c r="GQ17" s="65"/>
      <c r="GR17" s="65"/>
      <c r="GS17" s="65"/>
      <c r="GT17" s="65"/>
      <c r="GU17" s="65"/>
      <c r="GV17" s="65"/>
      <c r="GW17" s="65"/>
      <c r="GX17" s="65"/>
      <c r="GY17" s="65"/>
      <c r="GZ17" s="65"/>
      <c r="HA17" s="65"/>
      <c r="HB17" s="65"/>
      <c r="HC17" s="65"/>
      <c r="HD17" s="65"/>
      <c r="HE17" s="65"/>
      <c r="HF17" s="65"/>
      <c r="HG17" s="65"/>
      <c r="HH17" s="65"/>
      <c r="HI17" s="65"/>
      <c r="HJ17" s="65"/>
      <c r="HK17" s="65"/>
      <c r="HL17" s="65"/>
      <c r="HM17" s="65"/>
    </row>
    <row r="18" spans="1:255" customFormat="1" ht="12" customHeight="1" x14ac:dyDescent="0.25">
      <c r="A18" s="59"/>
      <c r="B18" s="67"/>
      <c r="C18" s="68"/>
      <c r="D18" s="68"/>
      <c r="E18" s="68"/>
      <c r="F18" s="69"/>
      <c r="G18" s="70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65"/>
      <c r="DF18" s="65"/>
      <c r="DG18" s="65"/>
      <c r="DH18" s="65"/>
      <c r="DI18" s="65"/>
      <c r="DJ18" s="65"/>
      <c r="DK18" s="65"/>
      <c r="DL18" s="65"/>
      <c r="DM18" s="65"/>
      <c r="DN18" s="65"/>
      <c r="DO18" s="65"/>
      <c r="DP18" s="65"/>
      <c r="DQ18" s="65"/>
      <c r="DR18" s="65"/>
      <c r="DS18" s="65"/>
      <c r="DT18" s="65"/>
      <c r="DU18" s="65"/>
      <c r="DV18" s="65"/>
      <c r="DW18" s="65"/>
      <c r="DX18" s="65"/>
      <c r="DY18" s="65"/>
      <c r="DZ18" s="65"/>
      <c r="EA18" s="65"/>
      <c r="EB18" s="65"/>
      <c r="EC18" s="65"/>
      <c r="ED18" s="65"/>
      <c r="EE18" s="65"/>
      <c r="EF18" s="65"/>
      <c r="EG18" s="65"/>
      <c r="EH18" s="65"/>
      <c r="EI18" s="65"/>
      <c r="EJ18" s="65"/>
      <c r="EK18" s="65"/>
      <c r="EL18" s="65"/>
      <c r="EM18" s="65"/>
      <c r="EN18" s="65"/>
      <c r="EO18" s="65"/>
      <c r="EP18" s="65"/>
      <c r="EQ18" s="65"/>
      <c r="ER18" s="65"/>
      <c r="ES18" s="65"/>
      <c r="ET18" s="65"/>
      <c r="EU18" s="65"/>
      <c r="EV18" s="65"/>
      <c r="EW18" s="65"/>
      <c r="EX18" s="65"/>
      <c r="EY18" s="65"/>
      <c r="EZ18" s="65"/>
      <c r="FA18" s="65"/>
      <c r="FB18" s="65"/>
      <c r="FC18" s="65"/>
      <c r="FD18" s="65"/>
      <c r="FE18" s="65"/>
      <c r="FF18" s="65"/>
      <c r="FG18" s="65"/>
      <c r="FH18" s="65"/>
      <c r="FI18" s="65"/>
      <c r="FJ18" s="65"/>
      <c r="FK18" s="65"/>
      <c r="FL18" s="65"/>
      <c r="FM18" s="65"/>
      <c r="FN18" s="65"/>
      <c r="FO18" s="65"/>
      <c r="FP18" s="65"/>
      <c r="FQ18" s="65"/>
      <c r="FR18" s="65"/>
      <c r="FS18" s="65"/>
      <c r="FT18" s="65"/>
      <c r="FU18" s="65"/>
      <c r="FV18" s="65"/>
      <c r="FW18" s="65"/>
      <c r="FX18" s="65"/>
      <c r="FY18" s="65"/>
      <c r="FZ18" s="65"/>
      <c r="GA18" s="65"/>
      <c r="GB18" s="65"/>
      <c r="GC18" s="65"/>
      <c r="GD18" s="65"/>
      <c r="GE18" s="65"/>
      <c r="GF18" s="65"/>
      <c r="GG18" s="65"/>
      <c r="GH18" s="65"/>
      <c r="GI18" s="65"/>
      <c r="GJ18" s="65"/>
      <c r="GK18" s="65"/>
      <c r="GL18" s="65"/>
      <c r="GM18" s="65"/>
      <c r="GN18" s="65"/>
      <c r="GO18" s="65"/>
      <c r="GP18" s="65"/>
      <c r="GQ18" s="65"/>
      <c r="GR18" s="65"/>
      <c r="GS18" s="65"/>
      <c r="GT18" s="65"/>
      <c r="GU18" s="65"/>
      <c r="GV18" s="65"/>
      <c r="GW18" s="65"/>
      <c r="GX18" s="65"/>
      <c r="GY18" s="65"/>
      <c r="GZ18" s="65"/>
      <c r="HA18" s="65"/>
      <c r="HB18" s="65"/>
      <c r="HC18" s="65"/>
      <c r="HD18" s="65"/>
      <c r="HE18" s="65"/>
      <c r="HF18" s="65"/>
      <c r="HG18" s="65"/>
      <c r="HH18" s="65"/>
      <c r="HI18" s="65"/>
      <c r="HJ18" s="65"/>
      <c r="HK18" s="65"/>
      <c r="HL18" s="65"/>
      <c r="HM18" s="65"/>
    </row>
    <row r="19" spans="1:255" customFormat="1" ht="12" customHeight="1" x14ac:dyDescent="0.25">
      <c r="A19" s="71"/>
      <c r="B19" s="72" t="s">
        <v>15</v>
      </c>
      <c r="C19" s="73"/>
      <c r="D19" s="74"/>
      <c r="E19" s="74"/>
      <c r="F19" s="75"/>
      <c r="G19" s="76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5"/>
      <c r="EE19" s="65"/>
      <c r="EF19" s="65"/>
      <c r="EG19" s="65"/>
      <c r="EH19" s="65"/>
      <c r="EI19" s="65"/>
      <c r="EJ19" s="65"/>
      <c r="EK19" s="65"/>
      <c r="EL19" s="65"/>
      <c r="EM19" s="65"/>
      <c r="EN19" s="65"/>
      <c r="EO19" s="65"/>
      <c r="EP19" s="65"/>
      <c r="EQ19" s="65"/>
      <c r="ER19" s="65"/>
      <c r="ES19" s="65"/>
      <c r="ET19" s="65"/>
      <c r="EU19" s="65"/>
      <c r="EV19" s="65"/>
      <c r="EW19" s="65"/>
      <c r="EX19" s="65"/>
      <c r="EY19" s="65"/>
      <c r="EZ19" s="65"/>
      <c r="FA19" s="65"/>
      <c r="FB19" s="65"/>
      <c r="FC19" s="65"/>
      <c r="FD19" s="65"/>
      <c r="FE19" s="65"/>
      <c r="FF19" s="65"/>
      <c r="FG19" s="65"/>
      <c r="FH19" s="65"/>
      <c r="FI19" s="65"/>
      <c r="FJ19" s="65"/>
      <c r="FK19" s="65"/>
      <c r="FL19" s="65"/>
      <c r="FM19" s="65"/>
      <c r="FN19" s="65"/>
      <c r="FO19" s="65"/>
      <c r="FP19" s="65"/>
      <c r="FQ19" s="65"/>
      <c r="FR19" s="65"/>
      <c r="FS19" s="65"/>
      <c r="FT19" s="65"/>
      <c r="FU19" s="65"/>
      <c r="FV19" s="65"/>
      <c r="FW19" s="65"/>
      <c r="FX19" s="65"/>
      <c r="FY19" s="65"/>
      <c r="FZ19" s="65"/>
      <c r="GA19" s="65"/>
      <c r="GB19" s="65"/>
      <c r="GC19" s="65"/>
      <c r="GD19" s="65"/>
      <c r="GE19" s="65"/>
      <c r="GF19" s="65"/>
      <c r="GG19" s="65"/>
      <c r="GH19" s="65"/>
      <c r="GI19" s="65"/>
      <c r="GJ19" s="65"/>
      <c r="GK19" s="65"/>
      <c r="GL19" s="65"/>
      <c r="GM19" s="65"/>
      <c r="GN19" s="65"/>
      <c r="GO19" s="65"/>
      <c r="GP19" s="65"/>
      <c r="GQ19" s="65"/>
      <c r="GR19" s="65"/>
      <c r="GS19" s="65"/>
      <c r="GT19" s="65"/>
      <c r="GU19" s="65"/>
      <c r="GV19" s="65"/>
      <c r="GW19" s="65"/>
      <c r="GX19" s="65"/>
      <c r="GY19" s="65"/>
      <c r="GZ19" s="65"/>
      <c r="HA19" s="65"/>
      <c r="HB19" s="65"/>
      <c r="HC19" s="65"/>
      <c r="HD19" s="65"/>
      <c r="HE19" s="65"/>
      <c r="HF19" s="65"/>
      <c r="HG19" s="65"/>
      <c r="HH19" s="65"/>
      <c r="HI19" s="65"/>
      <c r="HJ19" s="65"/>
      <c r="HK19" s="65"/>
      <c r="HL19" s="65"/>
      <c r="HM19" s="65"/>
      <c r="HN19" s="65"/>
      <c r="HO19" s="65"/>
      <c r="HP19" s="65"/>
      <c r="HQ19" s="65"/>
      <c r="HR19" s="65"/>
      <c r="HS19" s="65"/>
      <c r="HT19" s="65"/>
      <c r="HU19" s="65"/>
      <c r="HV19" s="65"/>
      <c r="HW19" s="65"/>
      <c r="HX19" s="65"/>
      <c r="HY19" s="65"/>
      <c r="HZ19" s="65"/>
      <c r="IA19" s="65"/>
      <c r="IB19" s="65"/>
      <c r="IC19" s="65"/>
      <c r="ID19" s="65"/>
      <c r="IE19" s="65"/>
      <c r="IF19" s="65"/>
      <c r="IG19" s="65"/>
      <c r="IH19" s="65"/>
      <c r="II19" s="65"/>
      <c r="IJ19" s="65"/>
      <c r="IK19" s="65"/>
      <c r="IL19" s="65"/>
      <c r="IM19" s="65"/>
      <c r="IN19" s="65"/>
      <c r="IO19" s="65"/>
      <c r="IP19" s="65"/>
      <c r="IQ19" s="65"/>
      <c r="IR19" s="65"/>
      <c r="IS19" s="65"/>
      <c r="IT19" s="65"/>
      <c r="IU19" s="65"/>
    </row>
    <row r="20" spans="1:255" customFormat="1" ht="24" customHeight="1" x14ac:dyDescent="0.25">
      <c r="A20" s="71"/>
      <c r="B20" s="77" t="s">
        <v>16</v>
      </c>
      <c r="C20" s="78" t="s">
        <v>17</v>
      </c>
      <c r="D20" s="78" t="s">
        <v>18</v>
      </c>
      <c r="E20" s="77" t="s">
        <v>19</v>
      </c>
      <c r="F20" s="78" t="s">
        <v>20</v>
      </c>
      <c r="G20" s="77" t="s">
        <v>21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  <c r="DT20" s="65"/>
      <c r="DU20" s="65"/>
      <c r="DV20" s="65"/>
      <c r="DW20" s="65"/>
      <c r="DX20" s="65"/>
      <c r="DY20" s="65"/>
      <c r="DZ20" s="65"/>
      <c r="EA20" s="65"/>
      <c r="EB20" s="65"/>
      <c r="EC20" s="65"/>
      <c r="ED20" s="65"/>
      <c r="EE20" s="65"/>
      <c r="EF20" s="65"/>
      <c r="EG20" s="65"/>
      <c r="EH20" s="65"/>
      <c r="EI20" s="65"/>
      <c r="EJ20" s="65"/>
      <c r="EK20" s="65"/>
      <c r="EL20" s="65"/>
      <c r="EM20" s="65"/>
      <c r="EN20" s="65"/>
      <c r="EO20" s="65"/>
      <c r="EP20" s="65"/>
      <c r="EQ20" s="65"/>
      <c r="ER20" s="65"/>
      <c r="ES20" s="65"/>
      <c r="ET20" s="65"/>
      <c r="EU20" s="65"/>
      <c r="EV20" s="65"/>
      <c r="EW20" s="65"/>
      <c r="EX20" s="65"/>
      <c r="EY20" s="65"/>
      <c r="EZ20" s="65"/>
      <c r="FA20" s="65"/>
      <c r="FB20" s="65"/>
      <c r="FC20" s="65"/>
      <c r="FD20" s="65"/>
      <c r="FE20" s="65"/>
      <c r="FF20" s="65"/>
      <c r="FG20" s="65"/>
      <c r="FH20" s="65"/>
      <c r="FI20" s="65"/>
      <c r="FJ20" s="65"/>
      <c r="FK20" s="65"/>
      <c r="FL20" s="65"/>
      <c r="FM20" s="65"/>
      <c r="FN20" s="65"/>
      <c r="FO20" s="65"/>
      <c r="FP20" s="65"/>
      <c r="FQ20" s="65"/>
      <c r="FR20" s="65"/>
      <c r="FS20" s="65"/>
      <c r="FT20" s="65"/>
      <c r="FU20" s="65"/>
      <c r="FV20" s="65"/>
      <c r="FW20" s="65"/>
      <c r="FX20" s="65"/>
      <c r="FY20" s="65"/>
      <c r="FZ20" s="65"/>
      <c r="GA20" s="65"/>
      <c r="GB20" s="65"/>
      <c r="GC20" s="65"/>
      <c r="GD20" s="65"/>
      <c r="GE20" s="65"/>
      <c r="GF20" s="65"/>
      <c r="GG20" s="65"/>
      <c r="GH20" s="65"/>
      <c r="GI20" s="65"/>
      <c r="GJ20" s="65"/>
      <c r="GK20" s="65"/>
      <c r="GL20" s="65"/>
      <c r="GM20" s="65"/>
      <c r="GN20" s="65"/>
      <c r="GO20" s="65"/>
      <c r="GP20" s="65"/>
      <c r="GQ20" s="65"/>
      <c r="GR20" s="65"/>
      <c r="GS20" s="65"/>
      <c r="GT20" s="65"/>
      <c r="GU20" s="65"/>
      <c r="GV20" s="65"/>
      <c r="GW20" s="65"/>
      <c r="GX20" s="65"/>
      <c r="GY20" s="65"/>
      <c r="GZ20" s="65"/>
      <c r="HA20" s="65"/>
      <c r="HB20" s="65"/>
      <c r="HC20" s="65"/>
      <c r="HD20" s="65"/>
      <c r="HE20" s="65"/>
      <c r="HF20" s="65"/>
      <c r="HG20" s="65"/>
      <c r="HH20" s="65"/>
      <c r="HI20" s="65"/>
      <c r="HJ20" s="65"/>
      <c r="HK20" s="65"/>
      <c r="HL20" s="65"/>
      <c r="HM20" s="65"/>
      <c r="HN20" s="65"/>
      <c r="HO20" s="65"/>
      <c r="HP20" s="65"/>
      <c r="HQ20" s="65"/>
      <c r="HR20" s="65"/>
      <c r="HS20" s="65"/>
      <c r="HT20" s="65"/>
      <c r="HU20" s="65"/>
      <c r="HV20" s="65"/>
      <c r="HW20" s="65"/>
      <c r="HX20" s="65"/>
      <c r="HY20" s="65"/>
      <c r="HZ20" s="65"/>
      <c r="IA20" s="65"/>
      <c r="IB20" s="65"/>
      <c r="IC20" s="65"/>
      <c r="ID20" s="65"/>
      <c r="IE20" s="65"/>
      <c r="IF20" s="65"/>
      <c r="IG20" s="65"/>
      <c r="IH20" s="65"/>
      <c r="II20" s="65"/>
      <c r="IJ20" s="65"/>
      <c r="IK20" s="65"/>
      <c r="IL20" s="65"/>
      <c r="IM20" s="65"/>
      <c r="IN20" s="65"/>
      <c r="IO20" s="65"/>
      <c r="IP20" s="65"/>
      <c r="IQ20" s="65"/>
      <c r="IR20" s="65"/>
      <c r="IS20" s="65"/>
      <c r="IT20" s="65"/>
      <c r="IU20" s="65"/>
    </row>
    <row r="21" spans="1:255" s="85" customFormat="1" ht="12" customHeight="1" x14ac:dyDescent="0.25">
      <c r="A21" s="79"/>
      <c r="B21" s="80" t="s">
        <v>69</v>
      </c>
      <c r="C21" s="81" t="s">
        <v>22</v>
      </c>
      <c r="D21" s="81">
        <v>1</v>
      </c>
      <c r="E21" s="81" t="s">
        <v>60</v>
      </c>
      <c r="F21" s="82">
        <v>20000</v>
      </c>
      <c r="G21" s="83">
        <f t="shared" ref="G21:G29" si="0">F21*D21</f>
        <v>20000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  <c r="IT21" s="84"/>
      <c r="IU21" s="84"/>
    </row>
    <row r="22" spans="1:255" s="85" customFormat="1" ht="12" customHeight="1" x14ac:dyDescent="0.25">
      <c r="A22" s="79"/>
      <c r="B22" s="80" t="s">
        <v>108</v>
      </c>
      <c r="C22" s="81" t="s">
        <v>22</v>
      </c>
      <c r="D22" s="81">
        <v>14</v>
      </c>
      <c r="E22" s="81" t="s">
        <v>60</v>
      </c>
      <c r="F22" s="82">
        <v>20000</v>
      </c>
      <c r="G22" s="83">
        <f t="shared" si="0"/>
        <v>280000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  <c r="IT22" s="84"/>
      <c r="IU22" s="84"/>
    </row>
    <row r="23" spans="1:255" s="85" customFormat="1" ht="12" customHeight="1" x14ac:dyDescent="0.25">
      <c r="A23" s="79"/>
      <c r="B23" s="80" t="s">
        <v>70</v>
      </c>
      <c r="C23" s="81" t="s">
        <v>22</v>
      </c>
      <c r="D23" s="81">
        <v>9</v>
      </c>
      <c r="E23" s="81" t="s">
        <v>60</v>
      </c>
      <c r="F23" s="82">
        <v>20000</v>
      </c>
      <c r="G23" s="83">
        <f t="shared" si="0"/>
        <v>180000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  <c r="IT23" s="84"/>
      <c r="IU23" s="84"/>
    </row>
    <row r="24" spans="1:255" s="85" customFormat="1" ht="12" customHeight="1" x14ac:dyDescent="0.25">
      <c r="A24" s="79"/>
      <c r="B24" s="80" t="s">
        <v>71</v>
      </c>
      <c r="C24" s="81" t="s">
        <v>22</v>
      </c>
      <c r="D24" s="81">
        <v>0.5</v>
      </c>
      <c r="E24" s="81" t="s">
        <v>60</v>
      </c>
      <c r="F24" s="82">
        <v>20000</v>
      </c>
      <c r="G24" s="83">
        <f t="shared" si="0"/>
        <v>10000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  <c r="IT24" s="84"/>
      <c r="IU24" s="84"/>
    </row>
    <row r="25" spans="1:255" s="85" customFormat="1" ht="12" customHeight="1" x14ac:dyDescent="0.25">
      <c r="A25" s="79"/>
      <c r="B25" s="80" t="s">
        <v>72</v>
      </c>
      <c r="C25" s="81" t="s">
        <v>22</v>
      </c>
      <c r="D25" s="81">
        <v>8</v>
      </c>
      <c r="E25" s="81" t="s">
        <v>73</v>
      </c>
      <c r="F25" s="82">
        <v>20000</v>
      </c>
      <c r="G25" s="83">
        <f t="shared" si="0"/>
        <v>160000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  <c r="IT25" s="84"/>
      <c r="IU25" s="84"/>
    </row>
    <row r="26" spans="1:255" s="85" customFormat="1" ht="12" customHeight="1" x14ac:dyDescent="0.25">
      <c r="A26" s="79"/>
      <c r="B26" s="80" t="s">
        <v>139</v>
      </c>
      <c r="C26" s="81" t="s">
        <v>22</v>
      </c>
      <c r="D26" s="81">
        <v>6</v>
      </c>
      <c r="E26" s="81" t="s">
        <v>74</v>
      </c>
      <c r="F26" s="82">
        <v>20000</v>
      </c>
      <c r="G26" s="83">
        <f t="shared" si="0"/>
        <v>120000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  <c r="IT26" s="84"/>
      <c r="IU26" s="84"/>
    </row>
    <row r="27" spans="1:255" s="85" customFormat="1" ht="12" customHeight="1" x14ac:dyDescent="0.25">
      <c r="A27" s="79"/>
      <c r="B27" s="80" t="s">
        <v>72</v>
      </c>
      <c r="C27" s="81" t="s">
        <v>22</v>
      </c>
      <c r="D27" s="81">
        <v>4</v>
      </c>
      <c r="E27" s="81" t="s">
        <v>77</v>
      </c>
      <c r="F27" s="82">
        <v>20000</v>
      </c>
      <c r="G27" s="83">
        <f t="shared" si="0"/>
        <v>80000</v>
      </c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  <c r="IR27" s="84"/>
      <c r="IS27" s="84"/>
      <c r="IT27" s="84"/>
      <c r="IU27" s="84"/>
    </row>
    <row r="28" spans="1:255" s="85" customFormat="1" ht="12" customHeight="1" x14ac:dyDescent="0.25">
      <c r="A28" s="79"/>
      <c r="B28" s="80" t="s">
        <v>75</v>
      </c>
      <c r="C28" s="81" t="s">
        <v>22</v>
      </c>
      <c r="D28" s="81">
        <v>4</v>
      </c>
      <c r="E28" s="81" t="s">
        <v>78</v>
      </c>
      <c r="F28" s="82">
        <v>20000</v>
      </c>
      <c r="G28" s="83">
        <f t="shared" si="0"/>
        <v>80000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  <c r="IT28" s="84"/>
      <c r="IU28" s="84"/>
    </row>
    <row r="29" spans="1:255" s="85" customFormat="1" ht="12" customHeight="1" x14ac:dyDescent="0.25">
      <c r="A29" s="79"/>
      <c r="B29" s="80" t="s">
        <v>140</v>
      </c>
      <c r="C29" s="81" t="s">
        <v>22</v>
      </c>
      <c r="D29" s="81">
        <v>80</v>
      </c>
      <c r="E29" s="81" t="s">
        <v>79</v>
      </c>
      <c r="F29" s="82">
        <v>20000</v>
      </c>
      <c r="G29" s="83">
        <f t="shared" si="0"/>
        <v>1600000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  <c r="IR29" s="84"/>
      <c r="IS29" s="84"/>
      <c r="IT29" s="84"/>
      <c r="IU29" s="84"/>
    </row>
    <row r="30" spans="1:255" customFormat="1" ht="11.25" customHeight="1" x14ac:dyDescent="0.25">
      <c r="A30" s="65"/>
      <c r="B30" s="86" t="s">
        <v>23</v>
      </c>
      <c r="C30" s="87"/>
      <c r="D30" s="87"/>
      <c r="E30" s="87"/>
      <c r="F30" s="88"/>
      <c r="G30" s="89">
        <f>SUM(G21:G29)</f>
        <v>2530000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  <c r="IQ30" s="65"/>
      <c r="IR30" s="65"/>
      <c r="IS30" s="65"/>
      <c r="IT30" s="65"/>
      <c r="IU30" s="65"/>
    </row>
    <row r="31" spans="1:255" customFormat="1" ht="15.75" customHeight="1" x14ac:dyDescent="0.25">
      <c r="A31" s="71"/>
      <c r="B31" s="90"/>
      <c r="C31" s="91"/>
      <c r="D31" s="91"/>
      <c r="E31" s="91"/>
      <c r="F31" s="92"/>
      <c r="G31" s="92"/>
      <c r="H31" s="65"/>
      <c r="I31" s="65"/>
      <c r="J31" s="65"/>
      <c r="K31" s="93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65"/>
      <c r="DF31" s="65"/>
      <c r="DG31" s="65"/>
      <c r="DH31" s="65"/>
      <c r="DI31" s="65"/>
      <c r="DJ31" s="65"/>
      <c r="DK31" s="65"/>
      <c r="DL31" s="65"/>
      <c r="DM31" s="65"/>
      <c r="DN31" s="65"/>
      <c r="DO31" s="65"/>
      <c r="DP31" s="65"/>
      <c r="DQ31" s="65"/>
      <c r="DR31" s="65"/>
      <c r="DS31" s="65"/>
      <c r="DT31" s="65"/>
      <c r="DU31" s="65"/>
      <c r="DV31" s="65"/>
      <c r="DW31" s="65"/>
      <c r="DX31" s="65"/>
      <c r="DY31" s="65"/>
      <c r="DZ31" s="65"/>
      <c r="EA31" s="65"/>
      <c r="EB31" s="65"/>
      <c r="EC31" s="65"/>
      <c r="ED31" s="65"/>
      <c r="EE31" s="65"/>
      <c r="EF31" s="65"/>
      <c r="EG31" s="65"/>
      <c r="EH31" s="65"/>
      <c r="EI31" s="65"/>
      <c r="EJ31" s="65"/>
      <c r="EK31" s="65"/>
      <c r="EL31" s="65"/>
      <c r="EM31" s="65"/>
      <c r="EN31" s="65"/>
      <c r="EO31" s="65"/>
      <c r="EP31" s="65"/>
      <c r="EQ31" s="65"/>
      <c r="ER31" s="65"/>
      <c r="ES31" s="65"/>
      <c r="ET31" s="65"/>
      <c r="EU31" s="65"/>
      <c r="EV31" s="65"/>
      <c r="EW31" s="65"/>
      <c r="EX31" s="65"/>
      <c r="EY31" s="65"/>
      <c r="EZ31" s="65"/>
      <c r="FA31" s="65"/>
      <c r="FB31" s="65"/>
      <c r="FC31" s="65"/>
      <c r="FD31" s="65"/>
      <c r="FE31" s="65"/>
      <c r="FF31" s="65"/>
      <c r="FG31" s="65"/>
      <c r="FH31" s="65"/>
      <c r="FI31" s="65"/>
      <c r="FJ31" s="65"/>
      <c r="FK31" s="65"/>
      <c r="FL31" s="65"/>
      <c r="FM31" s="65"/>
      <c r="FN31" s="65"/>
      <c r="FO31" s="65"/>
      <c r="FP31" s="65"/>
      <c r="FQ31" s="65"/>
      <c r="FR31" s="65"/>
      <c r="FS31" s="65"/>
      <c r="FT31" s="65"/>
      <c r="FU31" s="65"/>
      <c r="FV31" s="65"/>
      <c r="FW31" s="65"/>
      <c r="FX31" s="65"/>
      <c r="FY31" s="65"/>
      <c r="FZ31" s="65"/>
      <c r="GA31" s="65"/>
      <c r="GB31" s="65"/>
      <c r="GC31" s="65"/>
      <c r="GD31" s="65"/>
      <c r="GE31" s="65"/>
      <c r="GF31" s="65"/>
      <c r="GG31" s="65"/>
      <c r="GH31" s="65"/>
      <c r="GI31" s="65"/>
      <c r="GJ31" s="65"/>
      <c r="GK31" s="65"/>
      <c r="GL31" s="65"/>
      <c r="GM31" s="65"/>
      <c r="GN31" s="65"/>
      <c r="GO31" s="65"/>
      <c r="GP31" s="65"/>
      <c r="GQ31" s="65"/>
      <c r="GR31" s="65"/>
      <c r="GS31" s="65"/>
      <c r="GT31" s="65"/>
      <c r="GU31" s="65"/>
      <c r="GV31" s="65"/>
      <c r="GW31" s="65"/>
      <c r="GX31" s="65"/>
      <c r="GY31" s="65"/>
      <c r="GZ31" s="65"/>
      <c r="HA31" s="65"/>
      <c r="HB31" s="65"/>
      <c r="HC31" s="65"/>
      <c r="HD31" s="65"/>
      <c r="HE31" s="65"/>
      <c r="HF31" s="65"/>
      <c r="HG31" s="65"/>
      <c r="HH31" s="65"/>
      <c r="HI31" s="65"/>
      <c r="HJ31" s="65"/>
      <c r="HK31" s="65"/>
      <c r="HL31" s="65"/>
      <c r="HM31" s="65"/>
      <c r="HN31" s="65"/>
      <c r="HO31" s="65"/>
      <c r="HP31" s="65"/>
      <c r="HQ31" s="65"/>
      <c r="HR31" s="65"/>
      <c r="HS31" s="65"/>
      <c r="HT31" s="65"/>
      <c r="HU31" s="65"/>
      <c r="HV31" s="65"/>
      <c r="HW31" s="65"/>
      <c r="HX31" s="65"/>
      <c r="HY31" s="65"/>
      <c r="HZ31" s="65"/>
      <c r="IA31" s="65"/>
      <c r="IB31" s="65"/>
      <c r="IC31" s="65"/>
      <c r="ID31" s="65"/>
      <c r="IE31" s="65"/>
      <c r="IF31" s="65"/>
      <c r="IG31" s="65"/>
      <c r="IH31" s="65"/>
      <c r="II31" s="65"/>
      <c r="IJ31" s="65"/>
      <c r="IK31" s="65"/>
      <c r="IL31" s="65"/>
      <c r="IM31" s="65"/>
      <c r="IN31" s="65"/>
      <c r="IO31" s="65"/>
      <c r="IP31" s="65"/>
      <c r="IQ31" s="65"/>
      <c r="IR31" s="65"/>
      <c r="IS31" s="65"/>
      <c r="IT31" s="65"/>
      <c r="IU31" s="65"/>
    </row>
    <row r="32" spans="1:255" customFormat="1" ht="12" customHeight="1" x14ac:dyDescent="0.25">
      <c r="A32" s="71"/>
      <c r="B32" s="72" t="s">
        <v>24</v>
      </c>
      <c r="C32" s="73"/>
      <c r="D32" s="74"/>
      <c r="E32" s="74"/>
      <c r="F32" s="75"/>
      <c r="G32" s="76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  <c r="CM32" s="65"/>
      <c r="CN32" s="65"/>
      <c r="CO32" s="65"/>
      <c r="CP32" s="65"/>
      <c r="CQ32" s="65"/>
      <c r="CR32" s="65"/>
      <c r="CS32" s="65"/>
      <c r="CT32" s="65"/>
      <c r="CU32" s="65"/>
      <c r="CV32" s="65"/>
      <c r="CW32" s="65"/>
      <c r="CX32" s="65"/>
      <c r="CY32" s="65"/>
      <c r="CZ32" s="65"/>
      <c r="DA32" s="65"/>
      <c r="DB32" s="65"/>
      <c r="DC32" s="65"/>
      <c r="DD32" s="65"/>
      <c r="DE32" s="65"/>
      <c r="DF32" s="65"/>
      <c r="DG32" s="65"/>
      <c r="DH32" s="65"/>
      <c r="DI32" s="65"/>
      <c r="DJ32" s="65"/>
      <c r="DK32" s="65"/>
      <c r="DL32" s="65"/>
      <c r="DM32" s="65"/>
      <c r="DN32" s="65"/>
      <c r="DO32" s="65"/>
      <c r="DP32" s="65"/>
      <c r="DQ32" s="65"/>
      <c r="DR32" s="65"/>
      <c r="DS32" s="65"/>
      <c r="DT32" s="65"/>
      <c r="DU32" s="65"/>
      <c r="DV32" s="65"/>
      <c r="DW32" s="65"/>
      <c r="DX32" s="65"/>
      <c r="DY32" s="65"/>
      <c r="DZ32" s="65"/>
      <c r="EA32" s="65"/>
      <c r="EB32" s="65"/>
      <c r="EC32" s="65"/>
      <c r="ED32" s="65"/>
      <c r="EE32" s="65"/>
      <c r="EF32" s="65"/>
      <c r="EG32" s="65"/>
      <c r="EH32" s="65"/>
      <c r="EI32" s="65"/>
      <c r="EJ32" s="65"/>
      <c r="EK32" s="65"/>
      <c r="EL32" s="65"/>
      <c r="EM32" s="65"/>
      <c r="EN32" s="65"/>
      <c r="EO32" s="65"/>
      <c r="EP32" s="65"/>
      <c r="EQ32" s="65"/>
      <c r="ER32" s="65"/>
      <c r="ES32" s="65"/>
      <c r="ET32" s="65"/>
      <c r="EU32" s="65"/>
      <c r="EV32" s="65"/>
      <c r="EW32" s="65"/>
      <c r="EX32" s="65"/>
      <c r="EY32" s="65"/>
      <c r="EZ32" s="65"/>
      <c r="FA32" s="65"/>
      <c r="FB32" s="65"/>
      <c r="FC32" s="65"/>
      <c r="FD32" s="65"/>
      <c r="FE32" s="65"/>
      <c r="FF32" s="65"/>
      <c r="FG32" s="65"/>
      <c r="FH32" s="65"/>
      <c r="FI32" s="65"/>
      <c r="FJ32" s="65"/>
      <c r="FK32" s="65"/>
      <c r="FL32" s="65"/>
      <c r="FM32" s="65"/>
      <c r="FN32" s="65"/>
      <c r="FO32" s="65"/>
      <c r="FP32" s="65"/>
      <c r="FQ32" s="65"/>
      <c r="FR32" s="65"/>
      <c r="FS32" s="65"/>
      <c r="FT32" s="65"/>
      <c r="FU32" s="65"/>
      <c r="FV32" s="65"/>
      <c r="FW32" s="65"/>
      <c r="FX32" s="65"/>
      <c r="FY32" s="65"/>
      <c r="FZ32" s="65"/>
      <c r="GA32" s="65"/>
      <c r="GB32" s="65"/>
      <c r="GC32" s="65"/>
      <c r="GD32" s="65"/>
      <c r="GE32" s="65"/>
      <c r="GF32" s="65"/>
      <c r="GG32" s="65"/>
      <c r="GH32" s="65"/>
      <c r="GI32" s="65"/>
      <c r="GJ32" s="65"/>
      <c r="GK32" s="65"/>
      <c r="GL32" s="65"/>
      <c r="GM32" s="65"/>
      <c r="GN32" s="65"/>
      <c r="GO32" s="65"/>
      <c r="GP32" s="65"/>
      <c r="GQ32" s="65"/>
      <c r="GR32" s="65"/>
      <c r="GS32" s="65"/>
      <c r="GT32" s="65"/>
      <c r="GU32" s="65"/>
      <c r="GV32" s="65"/>
      <c r="GW32" s="65"/>
      <c r="GX32" s="65"/>
      <c r="GY32" s="65"/>
      <c r="GZ32" s="65"/>
      <c r="HA32" s="65"/>
      <c r="HB32" s="65"/>
      <c r="HC32" s="65"/>
      <c r="HD32" s="65"/>
      <c r="HE32" s="65"/>
      <c r="HF32" s="65"/>
      <c r="HG32" s="65"/>
      <c r="HH32" s="65"/>
      <c r="HI32" s="65"/>
      <c r="HJ32" s="65"/>
      <c r="HK32" s="65"/>
      <c r="HL32" s="65"/>
      <c r="HM32" s="65"/>
      <c r="HN32" s="65"/>
      <c r="HO32" s="65"/>
      <c r="HP32" s="65"/>
      <c r="HQ32" s="65"/>
      <c r="HR32" s="65"/>
      <c r="HS32" s="65"/>
      <c r="HT32" s="65"/>
      <c r="HU32" s="65"/>
      <c r="HV32" s="65"/>
      <c r="HW32" s="65"/>
      <c r="HX32" s="65"/>
      <c r="HY32" s="65"/>
      <c r="HZ32" s="65"/>
      <c r="IA32" s="65"/>
      <c r="IB32" s="65"/>
      <c r="IC32" s="65"/>
      <c r="ID32" s="65"/>
      <c r="IE32" s="65"/>
      <c r="IF32" s="65"/>
      <c r="IG32" s="65"/>
      <c r="IH32" s="65"/>
      <c r="II32" s="65"/>
      <c r="IJ32" s="65"/>
      <c r="IK32" s="65"/>
      <c r="IL32" s="65"/>
      <c r="IM32" s="65"/>
      <c r="IN32" s="65"/>
      <c r="IO32" s="65"/>
      <c r="IP32" s="65"/>
      <c r="IQ32" s="65"/>
      <c r="IR32" s="65"/>
      <c r="IS32" s="65"/>
      <c r="IT32" s="65"/>
      <c r="IU32" s="65"/>
    </row>
    <row r="33" spans="1:255" customFormat="1" ht="24" customHeight="1" x14ac:dyDescent="0.25">
      <c r="A33" s="71"/>
      <c r="B33" s="77" t="s">
        <v>16</v>
      </c>
      <c r="C33" s="78" t="s">
        <v>17</v>
      </c>
      <c r="D33" s="78" t="s">
        <v>18</v>
      </c>
      <c r="E33" s="77" t="s">
        <v>19</v>
      </c>
      <c r="F33" s="78" t="s">
        <v>20</v>
      </c>
      <c r="G33" s="77" t="s">
        <v>21</v>
      </c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  <c r="DQ33" s="65"/>
      <c r="DR33" s="65"/>
      <c r="DS33" s="65"/>
      <c r="DT33" s="65"/>
      <c r="DU33" s="65"/>
      <c r="DV33" s="65"/>
      <c r="DW33" s="65"/>
      <c r="DX33" s="65"/>
      <c r="DY33" s="65"/>
      <c r="DZ33" s="65"/>
      <c r="EA33" s="65"/>
      <c r="EB33" s="65"/>
      <c r="EC33" s="65"/>
      <c r="ED33" s="65"/>
      <c r="EE33" s="65"/>
      <c r="EF33" s="65"/>
      <c r="EG33" s="65"/>
      <c r="EH33" s="65"/>
      <c r="EI33" s="65"/>
      <c r="EJ33" s="65"/>
      <c r="EK33" s="65"/>
      <c r="EL33" s="65"/>
      <c r="EM33" s="65"/>
      <c r="EN33" s="65"/>
      <c r="EO33" s="65"/>
      <c r="EP33" s="65"/>
      <c r="EQ33" s="65"/>
      <c r="ER33" s="65"/>
      <c r="ES33" s="65"/>
      <c r="ET33" s="65"/>
      <c r="EU33" s="65"/>
      <c r="EV33" s="65"/>
      <c r="EW33" s="65"/>
      <c r="EX33" s="65"/>
      <c r="EY33" s="65"/>
      <c r="EZ33" s="65"/>
      <c r="FA33" s="65"/>
      <c r="FB33" s="65"/>
      <c r="FC33" s="65"/>
      <c r="FD33" s="65"/>
      <c r="FE33" s="65"/>
      <c r="FF33" s="65"/>
      <c r="FG33" s="65"/>
      <c r="FH33" s="65"/>
      <c r="FI33" s="65"/>
      <c r="FJ33" s="65"/>
      <c r="FK33" s="65"/>
      <c r="FL33" s="65"/>
      <c r="FM33" s="65"/>
      <c r="FN33" s="65"/>
      <c r="FO33" s="65"/>
      <c r="FP33" s="65"/>
      <c r="FQ33" s="65"/>
      <c r="FR33" s="65"/>
      <c r="FS33" s="65"/>
      <c r="FT33" s="65"/>
      <c r="FU33" s="65"/>
      <c r="FV33" s="65"/>
      <c r="FW33" s="65"/>
      <c r="FX33" s="65"/>
      <c r="FY33" s="65"/>
      <c r="FZ33" s="65"/>
      <c r="GA33" s="65"/>
      <c r="GB33" s="65"/>
      <c r="GC33" s="65"/>
      <c r="GD33" s="65"/>
      <c r="GE33" s="65"/>
      <c r="GF33" s="65"/>
      <c r="GG33" s="65"/>
      <c r="GH33" s="65"/>
      <c r="GI33" s="65"/>
      <c r="GJ33" s="65"/>
      <c r="GK33" s="65"/>
      <c r="GL33" s="65"/>
      <c r="GM33" s="65"/>
      <c r="GN33" s="65"/>
      <c r="GO33" s="65"/>
      <c r="GP33" s="65"/>
      <c r="GQ33" s="65"/>
      <c r="GR33" s="65"/>
      <c r="GS33" s="65"/>
      <c r="GT33" s="65"/>
      <c r="GU33" s="65"/>
      <c r="GV33" s="65"/>
      <c r="GW33" s="65"/>
      <c r="GX33" s="65"/>
      <c r="GY33" s="65"/>
      <c r="GZ33" s="65"/>
      <c r="HA33" s="65"/>
      <c r="HB33" s="65"/>
      <c r="HC33" s="65"/>
      <c r="HD33" s="65"/>
      <c r="HE33" s="65"/>
      <c r="HF33" s="65"/>
      <c r="HG33" s="65"/>
      <c r="HH33" s="65"/>
      <c r="HI33" s="65"/>
      <c r="HJ33" s="65"/>
      <c r="HK33" s="65"/>
      <c r="HL33" s="65"/>
      <c r="HM33" s="65"/>
      <c r="HN33" s="65"/>
      <c r="HO33" s="65"/>
      <c r="HP33" s="65"/>
      <c r="HQ33" s="65"/>
      <c r="HR33" s="65"/>
      <c r="HS33" s="65"/>
      <c r="HT33" s="65"/>
      <c r="HU33" s="65"/>
      <c r="HV33" s="65"/>
      <c r="HW33" s="65"/>
      <c r="HX33" s="65"/>
      <c r="HY33" s="65"/>
      <c r="HZ33" s="65"/>
      <c r="IA33" s="65"/>
      <c r="IB33" s="65"/>
      <c r="IC33" s="65"/>
      <c r="ID33" s="65"/>
      <c r="IE33" s="65"/>
      <c r="IF33" s="65"/>
      <c r="IG33" s="65"/>
      <c r="IH33" s="65"/>
      <c r="II33" s="65"/>
      <c r="IJ33" s="65"/>
      <c r="IK33" s="65"/>
      <c r="IL33" s="65"/>
      <c r="IM33" s="65"/>
      <c r="IN33" s="65"/>
      <c r="IO33" s="65"/>
      <c r="IP33" s="65"/>
      <c r="IQ33" s="65"/>
      <c r="IR33" s="65"/>
      <c r="IS33" s="65"/>
      <c r="IT33" s="65"/>
      <c r="IU33" s="65"/>
    </row>
    <row r="34" spans="1:255" s="85" customFormat="1" ht="12" customHeight="1" x14ac:dyDescent="0.25">
      <c r="A34" s="79"/>
      <c r="B34" s="80" t="s">
        <v>66</v>
      </c>
      <c r="C34" s="81" t="s">
        <v>57</v>
      </c>
      <c r="D34" s="81">
        <v>1</v>
      </c>
      <c r="E34" s="81" t="s">
        <v>73</v>
      </c>
      <c r="F34" s="82">
        <v>30000</v>
      </c>
      <c r="G34" s="83">
        <f>D34*F34</f>
        <v>30000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84"/>
      <c r="IH34" s="84"/>
      <c r="II34" s="84"/>
      <c r="IJ34" s="84"/>
      <c r="IK34" s="84"/>
      <c r="IL34" s="84"/>
      <c r="IM34" s="84"/>
      <c r="IN34" s="84"/>
      <c r="IO34" s="84"/>
      <c r="IP34" s="84"/>
      <c r="IQ34" s="84"/>
      <c r="IR34" s="84"/>
      <c r="IS34" s="84"/>
      <c r="IT34" s="84"/>
      <c r="IU34" s="84"/>
    </row>
    <row r="35" spans="1:255" s="85" customFormat="1" ht="12" customHeight="1" x14ac:dyDescent="0.25">
      <c r="A35" s="79"/>
      <c r="B35" s="80" t="s">
        <v>65</v>
      </c>
      <c r="C35" s="81" t="s">
        <v>57</v>
      </c>
      <c r="D35" s="81">
        <v>1</v>
      </c>
      <c r="E35" s="81" t="s">
        <v>73</v>
      </c>
      <c r="F35" s="82">
        <v>30000</v>
      </c>
      <c r="G35" s="83">
        <f>D35*F35</f>
        <v>30000</v>
      </c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  <c r="IH35" s="84"/>
      <c r="II35" s="84"/>
      <c r="IJ35" s="84"/>
      <c r="IK35" s="84"/>
      <c r="IL35" s="84"/>
      <c r="IM35" s="84"/>
      <c r="IN35" s="84"/>
      <c r="IO35" s="84"/>
      <c r="IP35" s="84"/>
      <c r="IQ35" s="84"/>
      <c r="IR35" s="84"/>
      <c r="IS35" s="84"/>
      <c r="IT35" s="84"/>
      <c r="IU35" s="84"/>
    </row>
    <row r="36" spans="1:255" s="85" customFormat="1" ht="12" customHeight="1" x14ac:dyDescent="0.25">
      <c r="A36" s="79"/>
      <c r="B36" s="80" t="s">
        <v>66</v>
      </c>
      <c r="C36" s="81" t="s">
        <v>57</v>
      </c>
      <c r="D36" s="81">
        <v>1</v>
      </c>
      <c r="E36" s="81" t="s">
        <v>77</v>
      </c>
      <c r="F36" s="82">
        <v>30000</v>
      </c>
      <c r="G36" s="83">
        <f>D36*F36</f>
        <v>30000</v>
      </c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  <c r="IR36" s="84"/>
      <c r="IS36" s="84"/>
      <c r="IT36" s="84"/>
      <c r="IU36" s="84"/>
    </row>
    <row r="37" spans="1:255" s="85" customFormat="1" ht="12" customHeight="1" x14ac:dyDescent="0.25">
      <c r="A37" s="79"/>
      <c r="B37" s="80" t="s">
        <v>65</v>
      </c>
      <c r="C37" s="81" t="s">
        <v>57</v>
      </c>
      <c r="D37" s="81">
        <v>1</v>
      </c>
      <c r="E37" s="81" t="s">
        <v>77</v>
      </c>
      <c r="F37" s="82">
        <v>30000</v>
      </c>
      <c r="G37" s="83">
        <f>D37*F37</f>
        <v>30000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  <c r="IT37" s="84"/>
      <c r="IU37" s="84"/>
    </row>
    <row r="38" spans="1:255" customFormat="1" ht="11.25" customHeight="1" x14ac:dyDescent="0.25">
      <c r="A38" s="65"/>
      <c r="B38" s="86" t="s">
        <v>25</v>
      </c>
      <c r="C38" s="87"/>
      <c r="D38" s="87"/>
      <c r="E38" s="87"/>
      <c r="F38" s="88"/>
      <c r="G38" s="89">
        <f>SUM(G34:G37)</f>
        <v>120000</v>
      </c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5"/>
      <c r="CA38" s="65"/>
      <c r="CB38" s="65"/>
      <c r="CC38" s="65"/>
      <c r="CD38" s="65"/>
      <c r="CE38" s="65"/>
      <c r="CF38" s="65"/>
      <c r="CG38" s="65"/>
      <c r="CH38" s="65"/>
      <c r="CI38" s="65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5"/>
      <c r="EC38" s="65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5"/>
      <c r="EO38" s="65"/>
      <c r="EP38" s="65"/>
      <c r="EQ38" s="65"/>
      <c r="ER38" s="65"/>
      <c r="ES38" s="65"/>
      <c r="ET38" s="65"/>
      <c r="EU38" s="65"/>
      <c r="EV38" s="65"/>
      <c r="EW38" s="65"/>
      <c r="EX38" s="65"/>
      <c r="EY38" s="65"/>
      <c r="EZ38" s="65"/>
      <c r="FA38" s="65"/>
      <c r="FB38" s="65"/>
      <c r="FC38" s="65"/>
      <c r="FD38" s="65"/>
      <c r="FE38" s="65"/>
      <c r="FF38" s="65"/>
      <c r="FG38" s="65"/>
      <c r="FH38" s="65"/>
      <c r="FI38" s="65"/>
      <c r="FJ38" s="65"/>
      <c r="FK38" s="65"/>
      <c r="FL38" s="65"/>
      <c r="FM38" s="65"/>
      <c r="FN38" s="65"/>
      <c r="FO38" s="65"/>
      <c r="FP38" s="65"/>
      <c r="FQ38" s="65"/>
      <c r="FR38" s="65"/>
      <c r="FS38" s="65"/>
      <c r="FT38" s="65"/>
      <c r="FU38" s="65"/>
      <c r="FV38" s="65"/>
      <c r="FW38" s="65"/>
      <c r="FX38" s="65"/>
      <c r="FY38" s="65"/>
      <c r="FZ38" s="65"/>
      <c r="GA38" s="65"/>
      <c r="GB38" s="65"/>
      <c r="GC38" s="65"/>
      <c r="GD38" s="65"/>
      <c r="GE38" s="65"/>
      <c r="GF38" s="65"/>
      <c r="GG38" s="65"/>
      <c r="GH38" s="65"/>
      <c r="GI38" s="65"/>
      <c r="GJ38" s="65"/>
      <c r="GK38" s="65"/>
      <c r="GL38" s="65"/>
      <c r="GM38" s="65"/>
      <c r="GN38" s="65"/>
      <c r="GO38" s="65"/>
      <c r="GP38" s="65"/>
      <c r="GQ38" s="65"/>
      <c r="GR38" s="65"/>
      <c r="GS38" s="65"/>
      <c r="GT38" s="65"/>
      <c r="GU38" s="65"/>
      <c r="GV38" s="65"/>
      <c r="GW38" s="65"/>
      <c r="GX38" s="65"/>
      <c r="GY38" s="65"/>
      <c r="GZ38" s="65"/>
      <c r="HA38" s="65"/>
      <c r="HB38" s="65"/>
      <c r="HC38" s="65"/>
      <c r="HD38" s="65"/>
      <c r="HE38" s="65"/>
      <c r="HF38" s="65"/>
      <c r="HG38" s="65"/>
      <c r="HH38" s="65"/>
      <c r="HI38" s="65"/>
      <c r="HJ38" s="65"/>
      <c r="HK38" s="65"/>
      <c r="HL38" s="65"/>
      <c r="HM38" s="65"/>
      <c r="HN38" s="65"/>
      <c r="HO38" s="65"/>
      <c r="HP38" s="65"/>
      <c r="HQ38" s="65"/>
      <c r="HR38" s="65"/>
      <c r="HS38" s="65"/>
      <c r="HT38" s="65"/>
      <c r="HU38" s="65"/>
      <c r="HV38" s="65"/>
      <c r="HW38" s="65"/>
      <c r="HX38" s="65"/>
      <c r="HY38" s="65"/>
      <c r="HZ38" s="65"/>
      <c r="IA38" s="65"/>
      <c r="IB38" s="65"/>
      <c r="IC38" s="65"/>
      <c r="ID38" s="65"/>
      <c r="IE38" s="65"/>
      <c r="IF38" s="65"/>
      <c r="IG38" s="65"/>
      <c r="IH38" s="65"/>
      <c r="II38" s="65"/>
      <c r="IJ38" s="65"/>
      <c r="IK38" s="65"/>
      <c r="IL38" s="65"/>
      <c r="IM38" s="65"/>
      <c r="IN38" s="65"/>
      <c r="IO38" s="65"/>
      <c r="IP38" s="65"/>
      <c r="IQ38" s="65"/>
      <c r="IR38" s="65"/>
      <c r="IS38" s="65"/>
      <c r="IT38" s="65"/>
      <c r="IU38" s="65"/>
    </row>
    <row r="39" spans="1:255" customFormat="1" ht="15.75" customHeight="1" x14ac:dyDescent="0.25">
      <c r="A39" s="71"/>
      <c r="B39" s="90"/>
      <c r="C39" s="91"/>
      <c r="D39" s="91"/>
      <c r="E39" s="91"/>
      <c r="F39" s="92"/>
      <c r="G39" s="92"/>
      <c r="H39" s="65"/>
      <c r="I39" s="65"/>
      <c r="J39" s="65"/>
      <c r="K39" s="93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5"/>
      <c r="EC39" s="65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5"/>
      <c r="EO39" s="65"/>
      <c r="EP39" s="65"/>
      <c r="EQ39" s="65"/>
      <c r="ER39" s="65"/>
      <c r="ES39" s="65"/>
      <c r="ET39" s="65"/>
      <c r="EU39" s="65"/>
      <c r="EV39" s="65"/>
      <c r="EW39" s="65"/>
      <c r="EX39" s="65"/>
      <c r="EY39" s="65"/>
      <c r="EZ39" s="65"/>
      <c r="FA39" s="65"/>
      <c r="FB39" s="65"/>
      <c r="FC39" s="65"/>
      <c r="FD39" s="65"/>
      <c r="FE39" s="65"/>
      <c r="FF39" s="65"/>
      <c r="FG39" s="65"/>
      <c r="FH39" s="65"/>
      <c r="FI39" s="65"/>
      <c r="FJ39" s="65"/>
      <c r="FK39" s="65"/>
      <c r="FL39" s="65"/>
      <c r="FM39" s="65"/>
      <c r="FN39" s="65"/>
      <c r="FO39" s="65"/>
      <c r="FP39" s="65"/>
      <c r="FQ39" s="65"/>
      <c r="FR39" s="65"/>
      <c r="FS39" s="65"/>
      <c r="FT39" s="65"/>
      <c r="FU39" s="65"/>
      <c r="FV39" s="65"/>
      <c r="FW39" s="65"/>
      <c r="FX39" s="65"/>
      <c r="FY39" s="65"/>
      <c r="FZ39" s="65"/>
      <c r="GA39" s="65"/>
      <c r="GB39" s="65"/>
      <c r="GC39" s="65"/>
      <c r="GD39" s="65"/>
      <c r="GE39" s="65"/>
      <c r="GF39" s="65"/>
      <c r="GG39" s="65"/>
      <c r="GH39" s="65"/>
      <c r="GI39" s="65"/>
      <c r="GJ39" s="65"/>
      <c r="GK39" s="65"/>
      <c r="GL39" s="65"/>
      <c r="GM39" s="65"/>
      <c r="GN39" s="65"/>
      <c r="GO39" s="65"/>
      <c r="GP39" s="65"/>
      <c r="GQ39" s="65"/>
      <c r="GR39" s="65"/>
      <c r="GS39" s="65"/>
      <c r="GT39" s="65"/>
      <c r="GU39" s="65"/>
      <c r="GV39" s="65"/>
      <c r="GW39" s="65"/>
      <c r="GX39" s="65"/>
      <c r="GY39" s="65"/>
      <c r="GZ39" s="65"/>
      <c r="HA39" s="65"/>
      <c r="HB39" s="65"/>
      <c r="HC39" s="65"/>
      <c r="HD39" s="65"/>
      <c r="HE39" s="65"/>
      <c r="HF39" s="65"/>
      <c r="HG39" s="65"/>
      <c r="HH39" s="65"/>
      <c r="HI39" s="65"/>
      <c r="HJ39" s="65"/>
      <c r="HK39" s="65"/>
      <c r="HL39" s="65"/>
      <c r="HM39" s="65"/>
      <c r="HN39" s="65"/>
      <c r="HO39" s="65"/>
      <c r="HP39" s="65"/>
      <c r="HQ39" s="65"/>
      <c r="HR39" s="65"/>
      <c r="HS39" s="65"/>
      <c r="HT39" s="65"/>
      <c r="HU39" s="65"/>
      <c r="HV39" s="65"/>
      <c r="HW39" s="65"/>
      <c r="HX39" s="65"/>
      <c r="HY39" s="65"/>
      <c r="HZ39" s="65"/>
      <c r="IA39" s="65"/>
      <c r="IB39" s="65"/>
      <c r="IC39" s="65"/>
      <c r="ID39" s="65"/>
      <c r="IE39" s="65"/>
      <c r="IF39" s="65"/>
      <c r="IG39" s="65"/>
      <c r="IH39" s="65"/>
      <c r="II39" s="65"/>
      <c r="IJ39" s="65"/>
      <c r="IK39" s="65"/>
      <c r="IL39" s="65"/>
      <c r="IM39" s="65"/>
      <c r="IN39" s="65"/>
      <c r="IO39" s="65"/>
      <c r="IP39" s="65"/>
      <c r="IQ39" s="65"/>
      <c r="IR39" s="65"/>
      <c r="IS39" s="65"/>
      <c r="IT39" s="65"/>
      <c r="IU39" s="65"/>
    </row>
    <row r="40" spans="1:255" customFormat="1" ht="12" customHeight="1" x14ac:dyDescent="0.25">
      <c r="A40" s="71"/>
      <c r="B40" s="72" t="s">
        <v>26</v>
      </c>
      <c r="C40" s="73"/>
      <c r="D40" s="74"/>
      <c r="E40" s="74"/>
      <c r="F40" s="75"/>
      <c r="G40" s="76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5"/>
      <c r="CA40" s="65"/>
      <c r="CB40" s="65"/>
      <c r="CC40" s="65"/>
      <c r="CD40" s="65"/>
      <c r="CE40" s="65"/>
      <c r="CF40" s="65"/>
      <c r="CG40" s="65"/>
      <c r="CH40" s="65"/>
      <c r="CI40" s="65"/>
      <c r="CJ40" s="65"/>
      <c r="CK40" s="65"/>
      <c r="CL40" s="65"/>
      <c r="CM40" s="65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  <c r="DT40" s="65"/>
      <c r="DU40" s="65"/>
      <c r="DV40" s="65"/>
      <c r="DW40" s="65"/>
      <c r="DX40" s="65"/>
      <c r="DY40" s="65"/>
      <c r="DZ40" s="65"/>
      <c r="EA40" s="65"/>
      <c r="EB40" s="65"/>
      <c r="EC40" s="65"/>
      <c r="ED40" s="65"/>
      <c r="EE40" s="65"/>
      <c r="EF40" s="65"/>
      <c r="EG40" s="65"/>
      <c r="EH40" s="65"/>
      <c r="EI40" s="65"/>
      <c r="EJ40" s="65"/>
      <c r="EK40" s="65"/>
      <c r="EL40" s="65"/>
      <c r="EM40" s="65"/>
      <c r="EN40" s="65"/>
      <c r="EO40" s="65"/>
      <c r="EP40" s="65"/>
      <c r="EQ40" s="65"/>
      <c r="ER40" s="65"/>
      <c r="ES40" s="65"/>
      <c r="ET40" s="65"/>
      <c r="EU40" s="65"/>
      <c r="EV40" s="65"/>
      <c r="EW40" s="65"/>
      <c r="EX40" s="65"/>
      <c r="EY40" s="65"/>
      <c r="EZ40" s="65"/>
      <c r="FA40" s="65"/>
      <c r="FB40" s="65"/>
      <c r="FC40" s="65"/>
      <c r="FD40" s="65"/>
      <c r="FE40" s="65"/>
      <c r="FF40" s="65"/>
      <c r="FG40" s="65"/>
      <c r="FH40" s="65"/>
      <c r="FI40" s="65"/>
      <c r="FJ40" s="65"/>
      <c r="FK40" s="65"/>
      <c r="FL40" s="65"/>
      <c r="FM40" s="65"/>
      <c r="FN40" s="65"/>
      <c r="FO40" s="65"/>
      <c r="FP40" s="65"/>
      <c r="FQ40" s="65"/>
      <c r="FR40" s="65"/>
      <c r="FS40" s="65"/>
      <c r="FT40" s="65"/>
      <c r="FU40" s="65"/>
      <c r="FV40" s="65"/>
      <c r="FW40" s="65"/>
      <c r="FX40" s="65"/>
      <c r="FY40" s="65"/>
      <c r="FZ40" s="65"/>
      <c r="GA40" s="65"/>
      <c r="GB40" s="65"/>
      <c r="GC40" s="65"/>
      <c r="GD40" s="65"/>
      <c r="GE40" s="65"/>
      <c r="GF40" s="65"/>
      <c r="GG40" s="65"/>
      <c r="GH40" s="65"/>
      <c r="GI40" s="65"/>
      <c r="GJ40" s="65"/>
      <c r="GK40" s="65"/>
      <c r="GL40" s="65"/>
      <c r="GM40" s="65"/>
      <c r="GN40" s="65"/>
      <c r="GO40" s="65"/>
      <c r="GP40" s="65"/>
      <c r="GQ40" s="65"/>
      <c r="GR40" s="65"/>
      <c r="GS40" s="65"/>
      <c r="GT40" s="65"/>
      <c r="GU40" s="65"/>
      <c r="GV40" s="65"/>
      <c r="GW40" s="65"/>
      <c r="GX40" s="65"/>
      <c r="GY40" s="65"/>
      <c r="GZ40" s="65"/>
      <c r="HA40" s="65"/>
      <c r="HB40" s="65"/>
      <c r="HC40" s="65"/>
      <c r="HD40" s="65"/>
      <c r="HE40" s="65"/>
      <c r="HF40" s="65"/>
      <c r="HG40" s="65"/>
      <c r="HH40" s="65"/>
      <c r="HI40" s="65"/>
      <c r="HJ40" s="65"/>
      <c r="HK40" s="65"/>
      <c r="HL40" s="65"/>
      <c r="HM40" s="65"/>
      <c r="HN40" s="65"/>
      <c r="HO40" s="65"/>
      <c r="HP40" s="65"/>
      <c r="HQ40" s="65"/>
      <c r="HR40" s="65"/>
      <c r="HS40" s="65"/>
      <c r="HT40" s="65"/>
      <c r="HU40" s="65"/>
      <c r="HV40" s="65"/>
      <c r="HW40" s="65"/>
      <c r="HX40" s="65"/>
      <c r="HY40" s="65"/>
      <c r="HZ40" s="65"/>
      <c r="IA40" s="65"/>
      <c r="IB40" s="65"/>
      <c r="IC40" s="65"/>
      <c r="ID40" s="65"/>
      <c r="IE40" s="65"/>
      <c r="IF40" s="65"/>
      <c r="IG40" s="65"/>
      <c r="IH40" s="65"/>
      <c r="II40" s="65"/>
      <c r="IJ40" s="65"/>
      <c r="IK40" s="65"/>
      <c r="IL40" s="65"/>
      <c r="IM40" s="65"/>
      <c r="IN40" s="65"/>
      <c r="IO40" s="65"/>
      <c r="IP40" s="65"/>
      <c r="IQ40" s="65"/>
      <c r="IR40" s="65"/>
      <c r="IS40" s="65"/>
      <c r="IT40" s="65"/>
      <c r="IU40" s="65"/>
    </row>
    <row r="41" spans="1:255" customFormat="1" ht="24" customHeight="1" x14ac:dyDescent="0.25">
      <c r="A41" s="71"/>
      <c r="B41" s="77" t="s">
        <v>16</v>
      </c>
      <c r="C41" s="78" t="s">
        <v>17</v>
      </c>
      <c r="D41" s="78" t="s">
        <v>18</v>
      </c>
      <c r="E41" s="77" t="s">
        <v>19</v>
      </c>
      <c r="F41" s="78" t="s">
        <v>20</v>
      </c>
      <c r="G41" s="77" t="s">
        <v>21</v>
      </c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65"/>
      <c r="DF41" s="65"/>
      <c r="DG41" s="65"/>
      <c r="DH41" s="65"/>
      <c r="DI41" s="65"/>
      <c r="DJ41" s="65"/>
      <c r="DK41" s="65"/>
      <c r="DL41" s="65"/>
      <c r="DM41" s="65"/>
      <c r="DN41" s="65"/>
      <c r="DO41" s="65"/>
      <c r="DP41" s="65"/>
      <c r="DQ41" s="65"/>
      <c r="DR41" s="65"/>
      <c r="DS41" s="65"/>
      <c r="DT41" s="65"/>
      <c r="DU41" s="65"/>
      <c r="DV41" s="65"/>
      <c r="DW41" s="65"/>
      <c r="DX41" s="65"/>
      <c r="DY41" s="65"/>
      <c r="DZ41" s="65"/>
      <c r="EA41" s="65"/>
      <c r="EB41" s="65"/>
      <c r="EC41" s="65"/>
      <c r="ED41" s="65"/>
      <c r="EE41" s="65"/>
      <c r="EF41" s="65"/>
      <c r="EG41" s="65"/>
      <c r="EH41" s="65"/>
      <c r="EI41" s="65"/>
      <c r="EJ41" s="65"/>
      <c r="EK41" s="65"/>
      <c r="EL41" s="65"/>
      <c r="EM41" s="65"/>
      <c r="EN41" s="65"/>
      <c r="EO41" s="65"/>
      <c r="EP41" s="65"/>
      <c r="EQ41" s="65"/>
      <c r="ER41" s="65"/>
      <c r="ES41" s="65"/>
      <c r="ET41" s="65"/>
      <c r="EU41" s="65"/>
      <c r="EV41" s="65"/>
      <c r="EW41" s="65"/>
      <c r="EX41" s="65"/>
      <c r="EY41" s="65"/>
      <c r="EZ41" s="65"/>
      <c r="FA41" s="65"/>
      <c r="FB41" s="65"/>
      <c r="FC41" s="65"/>
      <c r="FD41" s="65"/>
      <c r="FE41" s="65"/>
      <c r="FF41" s="65"/>
      <c r="FG41" s="65"/>
      <c r="FH41" s="65"/>
      <c r="FI41" s="65"/>
      <c r="FJ41" s="65"/>
      <c r="FK41" s="65"/>
      <c r="FL41" s="65"/>
      <c r="FM41" s="65"/>
      <c r="FN41" s="65"/>
      <c r="FO41" s="65"/>
      <c r="FP41" s="65"/>
      <c r="FQ41" s="65"/>
      <c r="FR41" s="65"/>
      <c r="FS41" s="65"/>
      <c r="FT41" s="65"/>
      <c r="FU41" s="65"/>
      <c r="FV41" s="65"/>
      <c r="FW41" s="65"/>
      <c r="FX41" s="65"/>
      <c r="FY41" s="65"/>
      <c r="FZ41" s="65"/>
      <c r="GA41" s="65"/>
      <c r="GB41" s="65"/>
      <c r="GC41" s="65"/>
      <c r="GD41" s="65"/>
      <c r="GE41" s="65"/>
      <c r="GF41" s="65"/>
      <c r="GG41" s="65"/>
      <c r="GH41" s="65"/>
      <c r="GI41" s="65"/>
      <c r="GJ41" s="65"/>
      <c r="GK41" s="65"/>
      <c r="GL41" s="65"/>
      <c r="GM41" s="65"/>
      <c r="GN41" s="65"/>
      <c r="GO41" s="65"/>
      <c r="GP41" s="65"/>
      <c r="GQ41" s="65"/>
      <c r="GR41" s="65"/>
      <c r="GS41" s="65"/>
      <c r="GT41" s="65"/>
      <c r="GU41" s="65"/>
      <c r="GV41" s="65"/>
      <c r="GW41" s="65"/>
      <c r="GX41" s="65"/>
      <c r="GY41" s="65"/>
      <c r="GZ41" s="65"/>
      <c r="HA41" s="65"/>
      <c r="HB41" s="65"/>
      <c r="HC41" s="65"/>
      <c r="HD41" s="65"/>
      <c r="HE41" s="65"/>
      <c r="HF41" s="65"/>
      <c r="HG41" s="65"/>
      <c r="HH41" s="65"/>
      <c r="HI41" s="65"/>
      <c r="HJ41" s="65"/>
      <c r="HK41" s="65"/>
      <c r="HL41" s="65"/>
      <c r="HM41" s="65"/>
      <c r="HN41" s="65"/>
      <c r="HO41" s="65"/>
      <c r="HP41" s="65"/>
      <c r="HQ41" s="65"/>
      <c r="HR41" s="65"/>
      <c r="HS41" s="65"/>
      <c r="HT41" s="65"/>
      <c r="HU41" s="65"/>
      <c r="HV41" s="65"/>
      <c r="HW41" s="65"/>
      <c r="HX41" s="65"/>
      <c r="HY41" s="65"/>
      <c r="HZ41" s="65"/>
      <c r="IA41" s="65"/>
      <c r="IB41" s="65"/>
      <c r="IC41" s="65"/>
      <c r="ID41" s="65"/>
      <c r="IE41" s="65"/>
      <c r="IF41" s="65"/>
      <c r="IG41" s="65"/>
      <c r="IH41" s="65"/>
      <c r="II41" s="65"/>
      <c r="IJ41" s="65"/>
      <c r="IK41" s="65"/>
      <c r="IL41" s="65"/>
      <c r="IM41" s="65"/>
      <c r="IN41" s="65"/>
      <c r="IO41" s="65"/>
      <c r="IP41" s="65"/>
      <c r="IQ41" s="65"/>
      <c r="IR41" s="65"/>
      <c r="IS41" s="65"/>
      <c r="IT41" s="65"/>
      <c r="IU41" s="65"/>
    </row>
    <row r="42" spans="1:255" s="85" customFormat="1" ht="12" customHeight="1" x14ac:dyDescent="0.25">
      <c r="A42" s="79"/>
      <c r="B42" s="80" t="s">
        <v>28</v>
      </c>
      <c r="C42" s="81" t="s">
        <v>27</v>
      </c>
      <c r="D42" s="81">
        <v>1</v>
      </c>
      <c r="E42" s="81" t="s">
        <v>80</v>
      </c>
      <c r="F42" s="82">
        <v>94500</v>
      </c>
      <c r="G42" s="83">
        <f>F42*D42</f>
        <v>94500</v>
      </c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4"/>
      <c r="CA42" s="84"/>
      <c r="CB42" s="84"/>
      <c r="CC42" s="84"/>
      <c r="CD42" s="84"/>
      <c r="CE42" s="84"/>
      <c r="CF42" s="84"/>
      <c r="CG42" s="84"/>
      <c r="CH42" s="84"/>
      <c r="CI42" s="84"/>
      <c r="CJ42" s="84"/>
      <c r="CK42" s="84"/>
      <c r="CL42" s="84"/>
      <c r="CM42" s="84"/>
      <c r="CN42" s="84"/>
      <c r="CO42" s="84"/>
      <c r="CP42" s="84"/>
      <c r="CQ42" s="84"/>
      <c r="CR42" s="84"/>
      <c r="CS42" s="84"/>
      <c r="CT42" s="84"/>
      <c r="CU42" s="84"/>
      <c r="CV42" s="84"/>
      <c r="CW42" s="84"/>
      <c r="CX42" s="84"/>
      <c r="CY42" s="84"/>
      <c r="CZ42" s="84"/>
      <c r="DA42" s="84"/>
      <c r="DB42" s="84"/>
      <c r="DC42" s="84"/>
      <c r="DD42" s="84"/>
      <c r="DE42" s="84"/>
      <c r="DF42" s="84"/>
      <c r="DG42" s="84"/>
      <c r="DH42" s="84"/>
      <c r="DI42" s="84"/>
      <c r="DJ42" s="84"/>
      <c r="DK42" s="84"/>
      <c r="DL42" s="84"/>
      <c r="DM42" s="84"/>
      <c r="DN42" s="84"/>
      <c r="DO42" s="84"/>
      <c r="DP42" s="84"/>
      <c r="DQ42" s="84"/>
      <c r="DR42" s="84"/>
      <c r="DS42" s="84"/>
      <c r="DT42" s="84"/>
      <c r="DU42" s="84"/>
      <c r="DV42" s="84"/>
      <c r="DW42" s="84"/>
      <c r="DX42" s="84"/>
      <c r="DY42" s="84"/>
      <c r="DZ42" s="84"/>
      <c r="EA42" s="84"/>
      <c r="EB42" s="84"/>
      <c r="EC42" s="84"/>
      <c r="ED42" s="84"/>
      <c r="EE42" s="84"/>
      <c r="EF42" s="84"/>
      <c r="EG42" s="84"/>
      <c r="EH42" s="84"/>
      <c r="EI42" s="84"/>
      <c r="EJ42" s="84"/>
      <c r="EK42" s="84"/>
      <c r="EL42" s="84"/>
      <c r="EM42" s="84"/>
      <c r="EN42" s="84"/>
      <c r="EO42" s="84"/>
      <c r="EP42" s="84"/>
      <c r="EQ42" s="84"/>
      <c r="ER42" s="84"/>
      <c r="ES42" s="84"/>
      <c r="ET42" s="84"/>
      <c r="EU42" s="84"/>
      <c r="EV42" s="84"/>
      <c r="EW42" s="84"/>
      <c r="EX42" s="84"/>
      <c r="EY42" s="84"/>
      <c r="EZ42" s="84"/>
      <c r="FA42" s="84"/>
      <c r="FB42" s="84"/>
      <c r="FC42" s="84"/>
      <c r="FD42" s="84"/>
      <c r="FE42" s="84"/>
      <c r="FF42" s="84"/>
      <c r="FG42" s="84"/>
      <c r="FH42" s="84"/>
      <c r="FI42" s="84"/>
      <c r="FJ42" s="84"/>
      <c r="FK42" s="84"/>
      <c r="FL42" s="84"/>
      <c r="FM42" s="84"/>
      <c r="FN42" s="84"/>
      <c r="FO42" s="84"/>
      <c r="FP42" s="84"/>
      <c r="FQ42" s="84"/>
      <c r="FR42" s="84"/>
      <c r="FS42" s="84"/>
      <c r="FT42" s="84"/>
      <c r="FU42" s="84"/>
      <c r="FV42" s="84"/>
      <c r="FW42" s="84"/>
      <c r="FX42" s="84"/>
      <c r="FY42" s="84"/>
      <c r="FZ42" s="84"/>
      <c r="GA42" s="84"/>
      <c r="GB42" s="84"/>
      <c r="GC42" s="84"/>
      <c r="GD42" s="84"/>
      <c r="GE42" s="84"/>
      <c r="GF42" s="84"/>
      <c r="GG42" s="84"/>
      <c r="GH42" s="84"/>
      <c r="GI42" s="84"/>
      <c r="GJ42" s="84"/>
      <c r="GK42" s="84"/>
      <c r="GL42" s="84"/>
      <c r="GM42" s="84"/>
      <c r="GN42" s="84"/>
      <c r="GO42" s="84"/>
      <c r="GP42" s="84"/>
      <c r="GQ42" s="84"/>
      <c r="GR42" s="84"/>
      <c r="GS42" s="84"/>
      <c r="GT42" s="84"/>
      <c r="GU42" s="84"/>
      <c r="GV42" s="84"/>
      <c r="GW42" s="84"/>
      <c r="GX42" s="84"/>
      <c r="GY42" s="84"/>
      <c r="GZ42" s="84"/>
      <c r="HA42" s="84"/>
      <c r="HB42" s="84"/>
      <c r="HC42" s="84"/>
      <c r="HD42" s="84"/>
      <c r="HE42" s="84"/>
      <c r="HF42" s="84"/>
      <c r="HG42" s="84"/>
      <c r="HH42" s="84"/>
      <c r="HI42" s="84"/>
      <c r="HJ42" s="84"/>
      <c r="HK42" s="84"/>
      <c r="HL42" s="84"/>
      <c r="HM42" s="84"/>
      <c r="HN42" s="84"/>
      <c r="HO42" s="84"/>
      <c r="HP42" s="84"/>
      <c r="HQ42" s="84"/>
      <c r="HR42" s="84"/>
      <c r="HS42" s="84"/>
      <c r="HT42" s="84"/>
      <c r="HU42" s="84"/>
      <c r="HV42" s="84"/>
      <c r="HW42" s="84"/>
      <c r="HX42" s="84"/>
      <c r="HY42" s="84"/>
      <c r="HZ42" s="84"/>
      <c r="IA42" s="84"/>
      <c r="IB42" s="84"/>
      <c r="IC42" s="84"/>
      <c r="ID42" s="84"/>
      <c r="IE42" s="84"/>
      <c r="IF42" s="84"/>
      <c r="IG42" s="84"/>
      <c r="IH42" s="84"/>
      <c r="II42" s="84"/>
      <c r="IJ42" s="84"/>
      <c r="IK42" s="84"/>
      <c r="IL42" s="84"/>
      <c r="IM42" s="84"/>
      <c r="IN42" s="84"/>
      <c r="IO42" s="84"/>
      <c r="IP42" s="84"/>
      <c r="IQ42" s="84"/>
      <c r="IR42" s="84"/>
      <c r="IS42" s="84"/>
      <c r="IT42" s="84"/>
      <c r="IU42" s="84"/>
    </row>
    <row r="43" spans="1:255" s="85" customFormat="1" ht="12" customHeight="1" x14ac:dyDescent="0.25">
      <c r="A43" s="79"/>
      <c r="B43" s="80" t="s">
        <v>133</v>
      </c>
      <c r="C43" s="81" t="s">
        <v>27</v>
      </c>
      <c r="D43" s="81">
        <v>0.5</v>
      </c>
      <c r="E43" s="81" t="s">
        <v>80</v>
      </c>
      <c r="F43" s="82">
        <v>94500</v>
      </c>
      <c r="G43" s="83">
        <f>F43*D43</f>
        <v>47250</v>
      </c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4"/>
      <c r="CM43" s="84"/>
      <c r="CN43" s="84"/>
      <c r="CO43" s="84"/>
      <c r="CP43" s="84"/>
      <c r="CQ43" s="84"/>
      <c r="CR43" s="84"/>
      <c r="CS43" s="84"/>
      <c r="CT43" s="84"/>
      <c r="CU43" s="84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  <c r="DJ43" s="84"/>
      <c r="DK43" s="84"/>
      <c r="DL43" s="84"/>
      <c r="DM43" s="84"/>
      <c r="DN43" s="84"/>
      <c r="DO43" s="84"/>
      <c r="DP43" s="84"/>
      <c r="DQ43" s="84"/>
      <c r="DR43" s="84"/>
      <c r="DS43" s="84"/>
      <c r="DT43" s="84"/>
      <c r="DU43" s="84"/>
      <c r="DV43" s="84"/>
      <c r="DW43" s="84"/>
      <c r="DX43" s="84"/>
      <c r="DY43" s="84"/>
      <c r="DZ43" s="84"/>
      <c r="EA43" s="84"/>
      <c r="EB43" s="84"/>
      <c r="EC43" s="84"/>
      <c r="ED43" s="84"/>
      <c r="EE43" s="84"/>
      <c r="EF43" s="84"/>
      <c r="EG43" s="84"/>
      <c r="EH43" s="84"/>
      <c r="EI43" s="84"/>
      <c r="EJ43" s="84"/>
      <c r="EK43" s="84"/>
      <c r="EL43" s="84"/>
      <c r="EM43" s="84"/>
      <c r="EN43" s="84"/>
      <c r="EO43" s="84"/>
      <c r="EP43" s="84"/>
      <c r="EQ43" s="84"/>
      <c r="ER43" s="84"/>
      <c r="ES43" s="84"/>
      <c r="ET43" s="84"/>
      <c r="EU43" s="84"/>
      <c r="EV43" s="84"/>
      <c r="EW43" s="84"/>
      <c r="EX43" s="84"/>
      <c r="EY43" s="84"/>
      <c r="EZ43" s="84"/>
      <c r="FA43" s="84"/>
      <c r="FB43" s="84"/>
      <c r="FC43" s="84"/>
      <c r="FD43" s="84"/>
      <c r="FE43" s="84"/>
      <c r="FF43" s="84"/>
      <c r="FG43" s="84"/>
      <c r="FH43" s="84"/>
      <c r="FI43" s="84"/>
      <c r="FJ43" s="84"/>
      <c r="FK43" s="84"/>
      <c r="FL43" s="84"/>
      <c r="FM43" s="84"/>
      <c r="FN43" s="84"/>
      <c r="FO43" s="84"/>
      <c r="FP43" s="84"/>
      <c r="FQ43" s="84"/>
      <c r="FR43" s="84"/>
      <c r="FS43" s="84"/>
      <c r="FT43" s="84"/>
      <c r="FU43" s="84"/>
      <c r="FV43" s="84"/>
      <c r="FW43" s="84"/>
      <c r="FX43" s="84"/>
      <c r="FY43" s="84"/>
      <c r="FZ43" s="84"/>
      <c r="GA43" s="84"/>
      <c r="GB43" s="84"/>
      <c r="GC43" s="84"/>
      <c r="GD43" s="84"/>
      <c r="GE43" s="84"/>
      <c r="GF43" s="84"/>
      <c r="GG43" s="84"/>
      <c r="GH43" s="84"/>
      <c r="GI43" s="84"/>
      <c r="GJ43" s="84"/>
      <c r="GK43" s="84"/>
      <c r="GL43" s="84"/>
      <c r="GM43" s="84"/>
      <c r="GN43" s="84"/>
      <c r="GO43" s="84"/>
      <c r="GP43" s="84"/>
      <c r="GQ43" s="84"/>
      <c r="GR43" s="84"/>
      <c r="GS43" s="84"/>
      <c r="GT43" s="84"/>
      <c r="GU43" s="84"/>
      <c r="GV43" s="84"/>
      <c r="GW43" s="84"/>
      <c r="GX43" s="84"/>
      <c r="GY43" s="84"/>
      <c r="GZ43" s="84"/>
      <c r="HA43" s="84"/>
      <c r="HB43" s="84"/>
      <c r="HC43" s="84"/>
      <c r="HD43" s="84"/>
      <c r="HE43" s="84"/>
      <c r="HF43" s="84"/>
      <c r="HG43" s="84"/>
      <c r="HH43" s="84"/>
      <c r="HI43" s="84"/>
      <c r="HJ43" s="84"/>
      <c r="HK43" s="84"/>
      <c r="HL43" s="84"/>
      <c r="HM43" s="84"/>
      <c r="HN43" s="84"/>
      <c r="HO43" s="84"/>
      <c r="HP43" s="84"/>
      <c r="HQ43" s="84"/>
      <c r="HR43" s="84"/>
      <c r="HS43" s="84"/>
      <c r="HT43" s="84"/>
      <c r="HU43" s="84"/>
      <c r="HV43" s="84"/>
      <c r="HW43" s="84"/>
      <c r="HX43" s="84"/>
      <c r="HY43" s="84"/>
      <c r="HZ43" s="84"/>
      <c r="IA43" s="84"/>
      <c r="IB43" s="84"/>
      <c r="IC43" s="84"/>
      <c r="ID43" s="84"/>
      <c r="IE43" s="84"/>
      <c r="IF43" s="84"/>
      <c r="IG43" s="84"/>
      <c r="IH43" s="84"/>
      <c r="II43" s="84"/>
      <c r="IJ43" s="84"/>
      <c r="IK43" s="84"/>
      <c r="IL43" s="84"/>
      <c r="IM43" s="84"/>
      <c r="IN43" s="84"/>
      <c r="IO43" s="84"/>
      <c r="IP43" s="84"/>
      <c r="IQ43" s="84"/>
      <c r="IR43" s="84"/>
      <c r="IS43" s="84"/>
      <c r="IT43" s="84"/>
      <c r="IU43" s="84"/>
    </row>
    <row r="44" spans="1:255" s="85" customFormat="1" ht="12" customHeight="1" x14ac:dyDescent="0.25">
      <c r="A44" s="79"/>
      <c r="B44" s="80" t="s">
        <v>64</v>
      </c>
      <c r="C44" s="81" t="s">
        <v>27</v>
      </c>
      <c r="D44" s="81">
        <v>0.5</v>
      </c>
      <c r="E44" s="81" t="s">
        <v>60</v>
      </c>
      <c r="F44" s="82">
        <v>157500</v>
      </c>
      <c r="G44" s="83">
        <f>F44*D44</f>
        <v>78750</v>
      </c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  <c r="EE44" s="84"/>
      <c r="EF44" s="84"/>
      <c r="EG44" s="84"/>
      <c r="EH44" s="84"/>
      <c r="EI44" s="84"/>
      <c r="EJ44" s="84"/>
      <c r="EK44" s="84"/>
      <c r="EL44" s="84"/>
      <c r="EM44" s="84"/>
      <c r="EN44" s="84"/>
      <c r="EO44" s="84"/>
      <c r="EP44" s="84"/>
      <c r="EQ44" s="84"/>
      <c r="ER44" s="84"/>
      <c r="ES44" s="84"/>
      <c r="ET44" s="84"/>
      <c r="EU44" s="84"/>
      <c r="EV44" s="84"/>
      <c r="EW44" s="84"/>
      <c r="EX44" s="84"/>
      <c r="EY44" s="84"/>
      <c r="EZ44" s="84"/>
      <c r="FA44" s="84"/>
      <c r="FB44" s="84"/>
      <c r="FC44" s="84"/>
      <c r="FD44" s="84"/>
      <c r="FE44" s="84"/>
      <c r="FF44" s="84"/>
      <c r="FG44" s="84"/>
      <c r="FH44" s="84"/>
      <c r="FI44" s="84"/>
      <c r="FJ44" s="84"/>
      <c r="FK44" s="84"/>
      <c r="FL44" s="84"/>
      <c r="FM44" s="84"/>
      <c r="FN44" s="84"/>
      <c r="FO44" s="84"/>
      <c r="FP44" s="84"/>
      <c r="FQ44" s="84"/>
      <c r="FR44" s="84"/>
      <c r="FS44" s="84"/>
      <c r="FT44" s="84"/>
      <c r="FU44" s="84"/>
      <c r="FV44" s="84"/>
      <c r="FW44" s="84"/>
      <c r="FX44" s="84"/>
      <c r="FY44" s="84"/>
      <c r="FZ44" s="84"/>
      <c r="GA44" s="84"/>
      <c r="GB44" s="84"/>
      <c r="GC44" s="84"/>
      <c r="GD44" s="84"/>
      <c r="GE44" s="84"/>
      <c r="GF44" s="84"/>
      <c r="GG44" s="84"/>
      <c r="GH44" s="84"/>
      <c r="GI44" s="84"/>
      <c r="GJ44" s="84"/>
      <c r="GK44" s="84"/>
      <c r="GL44" s="84"/>
      <c r="GM44" s="84"/>
      <c r="GN44" s="84"/>
      <c r="GO44" s="84"/>
      <c r="GP44" s="84"/>
      <c r="GQ44" s="84"/>
      <c r="GR44" s="84"/>
      <c r="GS44" s="84"/>
      <c r="GT44" s="84"/>
      <c r="GU44" s="84"/>
      <c r="GV44" s="84"/>
      <c r="GW44" s="84"/>
      <c r="GX44" s="84"/>
      <c r="GY44" s="84"/>
      <c r="GZ44" s="84"/>
      <c r="HA44" s="84"/>
      <c r="HB44" s="84"/>
      <c r="HC44" s="84"/>
      <c r="HD44" s="84"/>
      <c r="HE44" s="84"/>
      <c r="HF44" s="84"/>
      <c r="HG44" s="84"/>
      <c r="HH44" s="84"/>
      <c r="HI44" s="84"/>
      <c r="HJ44" s="84"/>
      <c r="HK44" s="84"/>
      <c r="HL44" s="84"/>
      <c r="HM44" s="84"/>
      <c r="HN44" s="84"/>
      <c r="HO44" s="84"/>
      <c r="HP44" s="84"/>
      <c r="HQ44" s="84"/>
      <c r="HR44" s="84"/>
      <c r="HS44" s="84"/>
      <c r="HT44" s="84"/>
      <c r="HU44" s="84"/>
      <c r="HV44" s="84"/>
      <c r="HW44" s="84"/>
      <c r="HX44" s="84"/>
      <c r="HY44" s="84"/>
      <c r="HZ44" s="84"/>
      <c r="IA44" s="84"/>
      <c r="IB44" s="84"/>
      <c r="IC44" s="84"/>
      <c r="ID44" s="84"/>
      <c r="IE44" s="84"/>
      <c r="IF44" s="84"/>
      <c r="IG44" s="84"/>
      <c r="IH44" s="84"/>
      <c r="II44" s="84"/>
      <c r="IJ44" s="84"/>
      <c r="IK44" s="84"/>
      <c r="IL44" s="84"/>
      <c r="IM44" s="84"/>
      <c r="IN44" s="84"/>
      <c r="IO44" s="84"/>
      <c r="IP44" s="84"/>
      <c r="IQ44" s="84"/>
      <c r="IR44" s="84"/>
      <c r="IS44" s="84"/>
      <c r="IT44" s="84"/>
      <c r="IU44" s="84"/>
    </row>
    <row r="45" spans="1:255" s="85" customFormat="1" ht="12" customHeight="1" x14ac:dyDescent="0.25">
      <c r="A45" s="79"/>
      <c r="B45" s="80" t="s">
        <v>81</v>
      </c>
      <c r="C45" s="81" t="s">
        <v>27</v>
      </c>
      <c r="D45" s="81">
        <v>0.125</v>
      </c>
      <c r="E45" s="81" t="s">
        <v>60</v>
      </c>
      <c r="F45" s="82">
        <v>157500</v>
      </c>
      <c r="G45" s="83">
        <f>F45*D45</f>
        <v>19687.5</v>
      </c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  <c r="EE45" s="84"/>
      <c r="EF45" s="84"/>
      <c r="EG45" s="84"/>
      <c r="EH45" s="84"/>
      <c r="EI45" s="84"/>
      <c r="EJ45" s="84"/>
      <c r="EK45" s="84"/>
      <c r="EL45" s="84"/>
      <c r="EM45" s="84"/>
      <c r="EN45" s="84"/>
      <c r="EO45" s="84"/>
      <c r="EP45" s="84"/>
      <c r="EQ45" s="84"/>
      <c r="ER45" s="84"/>
      <c r="ES45" s="84"/>
      <c r="ET45" s="84"/>
      <c r="EU45" s="84"/>
      <c r="EV45" s="84"/>
      <c r="EW45" s="84"/>
      <c r="EX45" s="84"/>
      <c r="EY45" s="84"/>
      <c r="EZ45" s="84"/>
      <c r="FA45" s="84"/>
      <c r="FB45" s="84"/>
      <c r="FC45" s="84"/>
      <c r="FD45" s="84"/>
      <c r="FE45" s="84"/>
      <c r="FF45" s="84"/>
      <c r="FG45" s="84"/>
      <c r="FH45" s="84"/>
      <c r="FI45" s="84"/>
      <c r="FJ45" s="84"/>
      <c r="FK45" s="84"/>
      <c r="FL45" s="84"/>
      <c r="FM45" s="84"/>
      <c r="FN45" s="84"/>
      <c r="FO45" s="84"/>
      <c r="FP45" s="84"/>
      <c r="FQ45" s="84"/>
      <c r="FR45" s="84"/>
      <c r="FS45" s="84"/>
      <c r="FT45" s="84"/>
      <c r="FU45" s="84"/>
      <c r="FV45" s="84"/>
      <c r="FW45" s="84"/>
      <c r="FX45" s="84"/>
      <c r="FY45" s="84"/>
      <c r="FZ45" s="84"/>
      <c r="GA45" s="84"/>
      <c r="GB45" s="84"/>
      <c r="GC45" s="84"/>
      <c r="GD45" s="84"/>
      <c r="GE45" s="84"/>
      <c r="GF45" s="84"/>
      <c r="GG45" s="84"/>
      <c r="GH45" s="84"/>
      <c r="GI45" s="84"/>
      <c r="GJ45" s="84"/>
      <c r="GK45" s="84"/>
      <c r="GL45" s="84"/>
      <c r="GM45" s="84"/>
      <c r="GN45" s="84"/>
      <c r="GO45" s="84"/>
      <c r="GP45" s="84"/>
      <c r="GQ45" s="84"/>
      <c r="GR45" s="84"/>
      <c r="GS45" s="84"/>
      <c r="GT45" s="84"/>
      <c r="GU45" s="84"/>
      <c r="GV45" s="84"/>
      <c r="GW45" s="84"/>
      <c r="GX45" s="84"/>
      <c r="GY45" s="84"/>
      <c r="GZ45" s="84"/>
      <c r="HA45" s="84"/>
      <c r="HB45" s="84"/>
      <c r="HC45" s="84"/>
      <c r="HD45" s="84"/>
      <c r="HE45" s="84"/>
      <c r="HF45" s="84"/>
      <c r="HG45" s="84"/>
      <c r="HH45" s="84"/>
      <c r="HI45" s="84"/>
      <c r="HJ45" s="84"/>
      <c r="HK45" s="84"/>
      <c r="HL45" s="84"/>
      <c r="HM45" s="84"/>
      <c r="HN45" s="84"/>
      <c r="HO45" s="84"/>
      <c r="HP45" s="84"/>
      <c r="HQ45" s="84"/>
      <c r="HR45" s="84"/>
      <c r="HS45" s="84"/>
      <c r="HT45" s="84"/>
      <c r="HU45" s="84"/>
      <c r="HV45" s="84"/>
      <c r="HW45" s="84"/>
      <c r="HX45" s="84"/>
      <c r="HY45" s="84"/>
      <c r="HZ45" s="84"/>
      <c r="IA45" s="84"/>
      <c r="IB45" s="84"/>
      <c r="IC45" s="84"/>
      <c r="ID45" s="84"/>
      <c r="IE45" s="84"/>
      <c r="IF45" s="84"/>
      <c r="IG45" s="84"/>
      <c r="IH45" s="84"/>
      <c r="II45" s="84"/>
      <c r="IJ45" s="84"/>
      <c r="IK45" s="84"/>
      <c r="IL45" s="84"/>
      <c r="IM45" s="84"/>
      <c r="IN45" s="84"/>
      <c r="IO45" s="84"/>
      <c r="IP45" s="84"/>
      <c r="IQ45" s="84"/>
      <c r="IR45" s="84"/>
      <c r="IS45" s="84"/>
      <c r="IT45" s="84"/>
      <c r="IU45" s="84"/>
    </row>
    <row r="46" spans="1:255" s="85" customFormat="1" ht="12" customHeight="1" x14ac:dyDescent="0.25">
      <c r="A46" s="79"/>
      <c r="B46" s="80" t="s">
        <v>129</v>
      </c>
      <c r="C46" s="81" t="s">
        <v>27</v>
      </c>
      <c r="D46" s="81">
        <v>0.75</v>
      </c>
      <c r="E46" s="81" t="s">
        <v>82</v>
      </c>
      <c r="F46" s="82">
        <v>40000</v>
      </c>
      <c r="G46" s="83">
        <f>F46*D46</f>
        <v>30000</v>
      </c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  <c r="EE46" s="84"/>
      <c r="EF46" s="84"/>
      <c r="EG46" s="84"/>
      <c r="EH46" s="84"/>
      <c r="EI46" s="84"/>
      <c r="EJ46" s="84"/>
      <c r="EK46" s="84"/>
      <c r="EL46" s="84"/>
      <c r="EM46" s="84"/>
      <c r="EN46" s="84"/>
      <c r="EO46" s="84"/>
      <c r="EP46" s="84"/>
      <c r="EQ46" s="84"/>
      <c r="ER46" s="84"/>
      <c r="ES46" s="84"/>
      <c r="ET46" s="84"/>
      <c r="EU46" s="84"/>
      <c r="EV46" s="84"/>
      <c r="EW46" s="84"/>
      <c r="EX46" s="84"/>
      <c r="EY46" s="84"/>
      <c r="EZ46" s="84"/>
      <c r="FA46" s="84"/>
      <c r="FB46" s="84"/>
      <c r="FC46" s="84"/>
      <c r="FD46" s="84"/>
      <c r="FE46" s="84"/>
      <c r="FF46" s="84"/>
      <c r="FG46" s="84"/>
      <c r="FH46" s="84"/>
      <c r="FI46" s="84"/>
      <c r="FJ46" s="84"/>
      <c r="FK46" s="84"/>
      <c r="FL46" s="84"/>
      <c r="FM46" s="84"/>
      <c r="FN46" s="84"/>
      <c r="FO46" s="84"/>
      <c r="FP46" s="84"/>
      <c r="FQ46" s="84"/>
      <c r="FR46" s="84"/>
      <c r="FS46" s="84"/>
      <c r="FT46" s="84"/>
      <c r="FU46" s="84"/>
      <c r="FV46" s="84"/>
      <c r="FW46" s="84"/>
      <c r="FX46" s="84"/>
      <c r="FY46" s="84"/>
      <c r="FZ46" s="84"/>
      <c r="GA46" s="84"/>
      <c r="GB46" s="84"/>
      <c r="GC46" s="84"/>
      <c r="GD46" s="84"/>
      <c r="GE46" s="84"/>
      <c r="GF46" s="84"/>
      <c r="GG46" s="84"/>
      <c r="GH46" s="84"/>
      <c r="GI46" s="84"/>
      <c r="GJ46" s="84"/>
      <c r="GK46" s="84"/>
      <c r="GL46" s="84"/>
      <c r="GM46" s="84"/>
      <c r="GN46" s="84"/>
      <c r="GO46" s="84"/>
      <c r="GP46" s="84"/>
      <c r="GQ46" s="84"/>
      <c r="GR46" s="84"/>
      <c r="GS46" s="84"/>
      <c r="GT46" s="84"/>
      <c r="GU46" s="84"/>
      <c r="GV46" s="84"/>
      <c r="GW46" s="84"/>
      <c r="GX46" s="84"/>
      <c r="GY46" s="84"/>
      <c r="GZ46" s="84"/>
      <c r="HA46" s="84"/>
      <c r="HB46" s="84"/>
      <c r="HC46" s="84"/>
      <c r="HD46" s="84"/>
      <c r="HE46" s="84"/>
      <c r="HF46" s="84"/>
      <c r="HG46" s="84"/>
      <c r="HH46" s="84"/>
      <c r="HI46" s="84"/>
      <c r="HJ46" s="84"/>
      <c r="HK46" s="84"/>
      <c r="HL46" s="84"/>
      <c r="HM46" s="84"/>
      <c r="HN46" s="84"/>
      <c r="HO46" s="84"/>
      <c r="HP46" s="84"/>
      <c r="HQ46" s="84"/>
      <c r="HR46" s="84"/>
      <c r="HS46" s="84"/>
      <c r="HT46" s="84"/>
      <c r="HU46" s="84"/>
      <c r="HV46" s="84"/>
      <c r="HW46" s="84"/>
      <c r="HX46" s="84"/>
      <c r="HY46" s="84"/>
      <c r="HZ46" s="84"/>
      <c r="IA46" s="84"/>
      <c r="IB46" s="84"/>
      <c r="IC46" s="84"/>
      <c r="ID46" s="84"/>
      <c r="IE46" s="84"/>
      <c r="IF46" s="84"/>
      <c r="IG46" s="84"/>
      <c r="IH46" s="84"/>
      <c r="II46" s="84"/>
      <c r="IJ46" s="84"/>
      <c r="IK46" s="84"/>
      <c r="IL46" s="84"/>
      <c r="IM46" s="84"/>
      <c r="IN46" s="84"/>
      <c r="IO46" s="84"/>
      <c r="IP46" s="84"/>
      <c r="IQ46" s="84"/>
      <c r="IR46" s="84"/>
      <c r="IS46" s="84"/>
      <c r="IT46" s="84"/>
      <c r="IU46" s="84"/>
    </row>
    <row r="47" spans="1:255" customFormat="1" ht="11.25" customHeight="1" x14ac:dyDescent="0.25">
      <c r="A47" s="65"/>
      <c r="B47" s="86" t="s">
        <v>29</v>
      </c>
      <c r="C47" s="87"/>
      <c r="D47" s="87"/>
      <c r="E47" s="87"/>
      <c r="F47" s="88"/>
      <c r="G47" s="89">
        <f>SUM(G42:G46)</f>
        <v>270187.5</v>
      </c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65"/>
      <c r="DF47" s="65"/>
      <c r="DG47" s="65"/>
      <c r="DH47" s="65"/>
      <c r="DI47" s="65"/>
      <c r="DJ47" s="65"/>
      <c r="DK47" s="65"/>
      <c r="DL47" s="65"/>
      <c r="DM47" s="65"/>
      <c r="DN47" s="65"/>
      <c r="DO47" s="65"/>
      <c r="DP47" s="65"/>
      <c r="DQ47" s="65"/>
      <c r="DR47" s="65"/>
      <c r="DS47" s="65"/>
      <c r="DT47" s="65"/>
      <c r="DU47" s="65"/>
      <c r="DV47" s="65"/>
      <c r="DW47" s="65"/>
      <c r="DX47" s="65"/>
      <c r="DY47" s="65"/>
      <c r="DZ47" s="65"/>
      <c r="EA47" s="65"/>
      <c r="EB47" s="65"/>
      <c r="EC47" s="65"/>
      <c r="ED47" s="65"/>
      <c r="EE47" s="65"/>
      <c r="EF47" s="65"/>
      <c r="EG47" s="65"/>
      <c r="EH47" s="65"/>
      <c r="EI47" s="65"/>
      <c r="EJ47" s="65"/>
      <c r="EK47" s="65"/>
      <c r="EL47" s="65"/>
      <c r="EM47" s="65"/>
      <c r="EN47" s="65"/>
      <c r="EO47" s="65"/>
      <c r="EP47" s="65"/>
      <c r="EQ47" s="65"/>
      <c r="ER47" s="65"/>
      <c r="ES47" s="65"/>
      <c r="ET47" s="65"/>
      <c r="EU47" s="65"/>
      <c r="EV47" s="65"/>
      <c r="EW47" s="65"/>
      <c r="EX47" s="65"/>
      <c r="EY47" s="65"/>
      <c r="EZ47" s="65"/>
      <c r="FA47" s="65"/>
      <c r="FB47" s="65"/>
      <c r="FC47" s="65"/>
      <c r="FD47" s="65"/>
      <c r="FE47" s="65"/>
      <c r="FF47" s="65"/>
      <c r="FG47" s="65"/>
      <c r="FH47" s="65"/>
      <c r="FI47" s="65"/>
      <c r="FJ47" s="65"/>
      <c r="FK47" s="65"/>
      <c r="FL47" s="65"/>
      <c r="FM47" s="65"/>
      <c r="FN47" s="65"/>
      <c r="FO47" s="65"/>
      <c r="FP47" s="65"/>
      <c r="FQ47" s="65"/>
      <c r="FR47" s="65"/>
      <c r="FS47" s="65"/>
      <c r="FT47" s="65"/>
      <c r="FU47" s="65"/>
      <c r="FV47" s="65"/>
      <c r="FW47" s="65"/>
      <c r="FX47" s="65"/>
      <c r="FY47" s="65"/>
      <c r="FZ47" s="65"/>
      <c r="GA47" s="65"/>
      <c r="GB47" s="65"/>
      <c r="GC47" s="65"/>
      <c r="GD47" s="65"/>
      <c r="GE47" s="65"/>
      <c r="GF47" s="65"/>
      <c r="GG47" s="65"/>
      <c r="GH47" s="65"/>
      <c r="GI47" s="65"/>
      <c r="GJ47" s="65"/>
      <c r="GK47" s="65"/>
      <c r="GL47" s="65"/>
      <c r="GM47" s="65"/>
      <c r="GN47" s="65"/>
      <c r="GO47" s="65"/>
      <c r="GP47" s="65"/>
      <c r="GQ47" s="65"/>
      <c r="GR47" s="65"/>
      <c r="GS47" s="65"/>
      <c r="GT47" s="65"/>
      <c r="GU47" s="65"/>
      <c r="GV47" s="65"/>
      <c r="GW47" s="65"/>
      <c r="GX47" s="65"/>
      <c r="GY47" s="65"/>
      <c r="GZ47" s="65"/>
      <c r="HA47" s="65"/>
      <c r="HB47" s="65"/>
      <c r="HC47" s="65"/>
      <c r="HD47" s="65"/>
      <c r="HE47" s="65"/>
      <c r="HF47" s="65"/>
      <c r="HG47" s="65"/>
      <c r="HH47" s="65"/>
      <c r="HI47" s="65"/>
      <c r="HJ47" s="65"/>
      <c r="HK47" s="65"/>
      <c r="HL47" s="65"/>
      <c r="HM47" s="65"/>
      <c r="HN47" s="65"/>
      <c r="HO47" s="65"/>
      <c r="HP47" s="65"/>
      <c r="HQ47" s="65"/>
      <c r="HR47" s="65"/>
      <c r="HS47" s="65"/>
      <c r="HT47" s="65"/>
      <c r="HU47" s="65"/>
      <c r="HV47" s="65"/>
      <c r="HW47" s="65"/>
      <c r="HX47" s="65"/>
      <c r="HY47" s="65"/>
      <c r="HZ47" s="65"/>
      <c r="IA47" s="65"/>
      <c r="IB47" s="65"/>
      <c r="IC47" s="65"/>
      <c r="ID47" s="65"/>
      <c r="IE47" s="65"/>
      <c r="IF47" s="65"/>
      <c r="IG47" s="65"/>
      <c r="IH47" s="65"/>
      <c r="II47" s="65"/>
      <c r="IJ47" s="65"/>
      <c r="IK47" s="65"/>
      <c r="IL47" s="65"/>
      <c r="IM47" s="65"/>
      <c r="IN47" s="65"/>
      <c r="IO47" s="65"/>
      <c r="IP47" s="65"/>
      <c r="IQ47" s="65"/>
      <c r="IR47" s="65"/>
      <c r="IS47" s="65"/>
      <c r="IT47" s="65"/>
      <c r="IU47" s="65"/>
    </row>
    <row r="48" spans="1:255" customFormat="1" ht="15.75" customHeight="1" x14ac:dyDescent="0.25">
      <c r="A48" s="71"/>
      <c r="B48" s="90"/>
      <c r="C48" s="91"/>
      <c r="D48" s="91"/>
      <c r="E48" s="91"/>
      <c r="F48" s="92"/>
      <c r="G48" s="92"/>
      <c r="H48" s="65"/>
      <c r="I48" s="65"/>
      <c r="J48" s="65"/>
      <c r="K48" s="93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65"/>
      <c r="CV48" s="65"/>
      <c r="CW48" s="65"/>
      <c r="CX48" s="65"/>
      <c r="CY48" s="65"/>
      <c r="CZ48" s="65"/>
      <c r="DA48" s="65"/>
      <c r="DB48" s="65"/>
      <c r="DC48" s="65"/>
      <c r="DD48" s="65"/>
      <c r="DE48" s="65"/>
      <c r="DF48" s="65"/>
      <c r="DG48" s="65"/>
      <c r="DH48" s="65"/>
      <c r="DI48" s="65"/>
      <c r="DJ48" s="65"/>
      <c r="DK48" s="65"/>
      <c r="DL48" s="65"/>
      <c r="DM48" s="65"/>
      <c r="DN48" s="65"/>
      <c r="DO48" s="65"/>
      <c r="DP48" s="65"/>
      <c r="DQ48" s="65"/>
      <c r="DR48" s="65"/>
      <c r="DS48" s="65"/>
      <c r="DT48" s="65"/>
      <c r="DU48" s="65"/>
      <c r="DV48" s="65"/>
      <c r="DW48" s="65"/>
      <c r="DX48" s="65"/>
      <c r="DY48" s="65"/>
      <c r="DZ48" s="65"/>
      <c r="EA48" s="65"/>
      <c r="EB48" s="65"/>
      <c r="EC48" s="65"/>
      <c r="ED48" s="65"/>
      <c r="EE48" s="65"/>
      <c r="EF48" s="65"/>
      <c r="EG48" s="65"/>
      <c r="EH48" s="65"/>
      <c r="EI48" s="65"/>
      <c r="EJ48" s="65"/>
      <c r="EK48" s="65"/>
      <c r="EL48" s="65"/>
      <c r="EM48" s="65"/>
      <c r="EN48" s="65"/>
      <c r="EO48" s="65"/>
      <c r="EP48" s="65"/>
      <c r="EQ48" s="65"/>
      <c r="ER48" s="65"/>
      <c r="ES48" s="65"/>
      <c r="ET48" s="65"/>
      <c r="EU48" s="65"/>
      <c r="EV48" s="65"/>
      <c r="EW48" s="65"/>
      <c r="EX48" s="65"/>
      <c r="EY48" s="65"/>
      <c r="EZ48" s="65"/>
      <c r="FA48" s="65"/>
      <c r="FB48" s="65"/>
      <c r="FC48" s="65"/>
      <c r="FD48" s="65"/>
      <c r="FE48" s="65"/>
      <c r="FF48" s="65"/>
      <c r="FG48" s="65"/>
      <c r="FH48" s="65"/>
      <c r="FI48" s="65"/>
      <c r="FJ48" s="65"/>
      <c r="FK48" s="65"/>
      <c r="FL48" s="65"/>
      <c r="FM48" s="65"/>
      <c r="FN48" s="65"/>
      <c r="FO48" s="65"/>
      <c r="FP48" s="65"/>
      <c r="FQ48" s="65"/>
      <c r="FR48" s="65"/>
      <c r="FS48" s="65"/>
      <c r="FT48" s="65"/>
      <c r="FU48" s="65"/>
      <c r="FV48" s="65"/>
      <c r="FW48" s="65"/>
      <c r="FX48" s="65"/>
      <c r="FY48" s="65"/>
      <c r="FZ48" s="65"/>
      <c r="GA48" s="65"/>
      <c r="GB48" s="65"/>
      <c r="GC48" s="65"/>
      <c r="GD48" s="65"/>
      <c r="GE48" s="65"/>
      <c r="GF48" s="65"/>
      <c r="GG48" s="65"/>
      <c r="GH48" s="65"/>
      <c r="GI48" s="65"/>
      <c r="GJ48" s="65"/>
      <c r="GK48" s="65"/>
      <c r="GL48" s="65"/>
      <c r="GM48" s="65"/>
      <c r="GN48" s="65"/>
      <c r="GO48" s="65"/>
      <c r="GP48" s="65"/>
      <c r="GQ48" s="65"/>
      <c r="GR48" s="65"/>
      <c r="GS48" s="65"/>
      <c r="GT48" s="65"/>
      <c r="GU48" s="65"/>
      <c r="GV48" s="65"/>
      <c r="GW48" s="65"/>
      <c r="GX48" s="65"/>
      <c r="GY48" s="65"/>
      <c r="GZ48" s="65"/>
      <c r="HA48" s="65"/>
      <c r="HB48" s="65"/>
      <c r="HC48" s="65"/>
      <c r="HD48" s="65"/>
      <c r="HE48" s="65"/>
      <c r="HF48" s="65"/>
      <c r="HG48" s="65"/>
      <c r="HH48" s="65"/>
      <c r="HI48" s="65"/>
      <c r="HJ48" s="65"/>
      <c r="HK48" s="65"/>
      <c r="HL48" s="65"/>
      <c r="HM48" s="65"/>
      <c r="HN48" s="65"/>
      <c r="HO48" s="65"/>
      <c r="HP48" s="65"/>
      <c r="HQ48" s="65"/>
      <c r="HR48" s="65"/>
      <c r="HS48" s="65"/>
      <c r="HT48" s="65"/>
      <c r="HU48" s="65"/>
      <c r="HV48" s="65"/>
      <c r="HW48" s="65"/>
      <c r="HX48" s="65"/>
      <c r="HY48" s="65"/>
      <c r="HZ48" s="65"/>
      <c r="IA48" s="65"/>
      <c r="IB48" s="65"/>
      <c r="IC48" s="65"/>
      <c r="ID48" s="65"/>
      <c r="IE48" s="65"/>
      <c r="IF48" s="65"/>
      <c r="IG48" s="65"/>
      <c r="IH48" s="65"/>
      <c r="II48" s="65"/>
      <c r="IJ48" s="65"/>
      <c r="IK48" s="65"/>
      <c r="IL48" s="65"/>
      <c r="IM48" s="65"/>
      <c r="IN48" s="65"/>
      <c r="IO48" s="65"/>
      <c r="IP48" s="65"/>
      <c r="IQ48" s="65"/>
      <c r="IR48" s="65"/>
      <c r="IS48" s="65"/>
      <c r="IT48" s="65"/>
      <c r="IU48" s="65"/>
    </row>
    <row r="49" spans="1:255" customFormat="1" ht="12" customHeight="1" x14ac:dyDescent="0.25">
      <c r="A49" s="71"/>
      <c r="B49" s="72" t="s">
        <v>30</v>
      </c>
      <c r="C49" s="73"/>
      <c r="D49" s="74"/>
      <c r="E49" s="74"/>
      <c r="F49" s="75"/>
      <c r="G49" s="76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5"/>
      <c r="EH49" s="65"/>
      <c r="EI49" s="65"/>
      <c r="EJ49" s="65"/>
      <c r="EK49" s="65"/>
      <c r="EL49" s="65"/>
      <c r="EM49" s="65"/>
      <c r="EN49" s="65"/>
      <c r="EO49" s="65"/>
      <c r="EP49" s="65"/>
      <c r="EQ49" s="65"/>
      <c r="ER49" s="65"/>
      <c r="ES49" s="65"/>
      <c r="ET49" s="65"/>
      <c r="EU49" s="65"/>
      <c r="EV49" s="65"/>
      <c r="EW49" s="65"/>
      <c r="EX49" s="65"/>
      <c r="EY49" s="65"/>
      <c r="EZ49" s="65"/>
      <c r="FA49" s="65"/>
      <c r="FB49" s="65"/>
      <c r="FC49" s="65"/>
      <c r="FD49" s="65"/>
      <c r="FE49" s="65"/>
      <c r="FF49" s="65"/>
      <c r="FG49" s="65"/>
      <c r="FH49" s="65"/>
      <c r="FI49" s="65"/>
      <c r="FJ49" s="65"/>
      <c r="FK49" s="65"/>
      <c r="FL49" s="65"/>
      <c r="FM49" s="65"/>
      <c r="FN49" s="65"/>
      <c r="FO49" s="65"/>
      <c r="FP49" s="65"/>
      <c r="FQ49" s="65"/>
      <c r="FR49" s="65"/>
      <c r="FS49" s="65"/>
      <c r="FT49" s="65"/>
      <c r="FU49" s="65"/>
      <c r="FV49" s="65"/>
      <c r="FW49" s="65"/>
      <c r="FX49" s="65"/>
      <c r="FY49" s="65"/>
      <c r="FZ49" s="65"/>
      <c r="GA49" s="65"/>
      <c r="GB49" s="65"/>
      <c r="GC49" s="65"/>
      <c r="GD49" s="65"/>
      <c r="GE49" s="65"/>
      <c r="GF49" s="65"/>
      <c r="GG49" s="65"/>
      <c r="GH49" s="65"/>
      <c r="GI49" s="65"/>
      <c r="GJ49" s="65"/>
      <c r="GK49" s="65"/>
      <c r="GL49" s="65"/>
      <c r="GM49" s="65"/>
      <c r="GN49" s="65"/>
      <c r="GO49" s="65"/>
      <c r="GP49" s="65"/>
      <c r="GQ49" s="65"/>
      <c r="GR49" s="65"/>
      <c r="GS49" s="65"/>
      <c r="GT49" s="65"/>
      <c r="GU49" s="65"/>
      <c r="GV49" s="65"/>
      <c r="GW49" s="65"/>
      <c r="GX49" s="65"/>
      <c r="GY49" s="65"/>
      <c r="GZ49" s="65"/>
      <c r="HA49" s="65"/>
      <c r="HB49" s="65"/>
      <c r="HC49" s="65"/>
      <c r="HD49" s="65"/>
      <c r="HE49" s="65"/>
      <c r="HF49" s="65"/>
      <c r="HG49" s="65"/>
      <c r="HH49" s="65"/>
      <c r="HI49" s="65"/>
      <c r="HJ49" s="65"/>
      <c r="HK49" s="65"/>
      <c r="HL49" s="65"/>
      <c r="HM49" s="65"/>
      <c r="HN49" s="65"/>
      <c r="HO49" s="65"/>
      <c r="HP49" s="65"/>
      <c r="HQ49" s="65"/>
      <c r="HR49" s="65"/>
      <c r="HS49" s="65"/>
      <c r="HT49" s="65"/>
      <c r="HU49" s="65"/>
      <c r="HV49" s="65"/>
      <c r="HW49" s="65"/>
      <c r="HX49" s="65"/>
      <c r="HY49" s="65"/>
      <c r="HZ49" s="65"/>
      <c r="IA49" s="65"/>
      <c r="IB49" s="65"/>
      <c r="IC49" s="65"/>
      <c r="ID49" s="65"/>
      <c r="IE49" s="65"/>
      <c r="IF49" s="65"/>
      <c r="IG49" s="65"/>
      <c r="IH49" s="65"/>
      <c r="II49" s="65"/>
      <c r="IJ49" s="65"/>
      <c r="IK49" s="65"/>
      <c r="IL49" s="65"/>
      <c r="IM49" s="65"/>
      <c r="IN49" s="65"/>
      <c r="IO49" s="65"/>
      <c r="IP49" s="65"/>
      <c r="IQ49" s="65"/>
      <c r="IR49" s="65"/>
      <c r="IS49" s="65"/>
      <c r="IT49" s="65"/>
      <c r="IU49" s="65"/>
    </row>
    <row r="50" spans="1:255" customFormat="1" ht="24" customHeight="1" x14ac:dyDescent="0.25">
      <c r="A50" s="71"/>
      <c r="B50" s="77" t="s">
        <v>31</v>
      </c>
      <c r="C50" s="78" t="s">
        <v>32</v>
      </c>
      <c r="D50" s="78" t="s">
        <v>33</v>
      </c>
      <c r="E50" s="77" t="s">
        <v>19</v>
      </c>
      <c r="F50" s="78" t="s">
        <v>20</v>
      </c>
      <c r="G50" s="77" t="s">
        <v>21</v>
      </c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  <c r="DB50" s="65"/>
      <c r="DC50" s="65"/>
      <c r="DD50" s="65"/>
      <c r="DE50" s="65"/>
      <c r="DF50" s="65"/>
      <c r="DG50" s="65"/>
      <c r="DH50" s="65"/>
      <c r="DI50" s="65"/>
      <c r="DJ50" s="65"/>
      <c r="DK50" s="65"/>
      <c r="DL50" s="65"/>
      <c r="DM50" s="65"/>
      <c r="DN50" s="65"/>
      <c r="DO50" s="65"/>
      <c r="DP50" s="65"/>
      <c r="DQ50" s="65"/>
      <c r="DR50" s="65"/>
      <c r="DS50" s="65"/>
      <c r="DT50" s="65"/>
      <c r="DU50" s="65"/>
      <c r="DV50" s="65"/>
      <c r="DW50" s="65"/>
      <c r="DX50" s="65"/>
      <c r="DY50" s="65"/>
      <c r="DZ50" s="65"/>
      <c r="EA50" s="65"/>
      <c r="EB50" s="65"/>
      <c r="EC50" s="65"/>
      <c r="ED50" s="65"/>
      <c r="EE50" s="65"/>
      <c r="EF50" s="65"/>
      <c r="EG50" s="65"/>
      <c r="EH50" s="65"/>
      <c r="EI50" s="65"/>
      <c r="EJ50" s="65"/>
      <c r="EK50" s="65"/>
      <c r="EL50" s="65"/>
      <c r="EM50" s="65"/>
      <c r="EN50" s="65"/>
      <c r="EO50" s="65"/>
      <c r="EP50" s="65"/>
      <c r="EQ50" s="65"/>
      <c r="ER50" s="65"/>
      <c r="ES50" s="65"/>
      <c r="ET50" s="65"/>
      <c r="EU50" s="65"/>
      <c r="EV50" s="65"/>
      <c r="EW50" s="65"/>
      <c r="EX50" s="65"/>
      <c r="EY50" s="65"/>
      <c r="EZ50" s="65"/>
      <c r="FA50" s="65"/>
      <c r="FB50" s="65"/>
      <c r="FC50" s="65"/>
      <c r="FD50" s="65"/>
      <c r="FE50" s="65"/>
      <c r="FF50" s="65"/>
      <c r="FG50" s="65"/>
      <c r="FH50" s="65"/>
      <c r="FI50" s="65"/>
      <c r="FJ50" s="65"/>
      <c r="FK50" s="65"/>
      <c r="FL50" s="65"/>
      <c r="FM50" s="65"/>
      <c r="FN50" s="65"/>
      <c r="FO50" s="65"/>
      <c r="FP50" s="65"/>
      <c r="FQ50" s="65"/>
      <c r="FR50" s="65"/>
      <c r="FS50" s="65"/>
      <c r="FT50" s="65"/>
      <c r="FU50" s="65"/>
      <c r="FV50" s="65"/>
      <c r="FW50" s="65"/>
      <c r="FX50" s="65"/>
      <c r="FY50" s="65"/>
      <c r="FZ50" s="65"/>
      <c r="GA50" s="65"/>
      <c r="GB50" s="65"/>
      <c r="GC50" s="65"/>
      <c r="GD50" s="65"/>
      <c r="GE50" s="65"/>
      <c r="GF50" s="65"/>
      <c r="GG50" s="65"/>
      <c r="GH50" s="65"/>
      <c r="GI50" s="65"/>
      <c r="GJ50" s="65"/>
      <c r="GK50" s="65"/>
      <c r="GL50" s="65"/>
      <c r="GM50" s="65"/>
      <c r="GN50" s="65"/>
      <c r="GO50" s="65"/>
      <c r="GP50" s="65"/>
      <c r="GQ50" s="65"/>
      <c r="GR50" s="65"/>
      <c r="GS50" s="65"/>
      <c r="GT50" s="65"/>
      <c r="GU50" s="65"/>
      <c r="GV50" s="65"/>
      <c r="GW50" s="65"/>
      <c r="GX50" s="65"/>
      <c r="GY50" s="65"/>
      <c r="GZ50" s="65"/>
      <c r="HA50" s="65"/>
      <c r="HB50" s="65"/>
      <c r="HC50" s="65"/>
      <c r="HD50" s="65"/>
      <c r="HE50" s="65"/>
      <c r="HF50" s="65"/>
      <c r="HG50" s="65"/>
      <c r="HH50" s="65"/>
      <c r="HI50" s="65"/>
      <c r="HJ50" s="65"/>
      <c r="HK50" s="65"/>
      <c r="HL50" s="65"/>
      <c r="HM50" s="65"/>
      <c r="HN50" s="65"/>
      <c r="HO50" s="65"/>
      <c r="HP50" s="65"/>
      <c r="HQ50" s="65"/>
      <c r="HR50" s="65"/>
      <c r="HS50" s="65"/>
      <c r="HT50" s="65"/>
      <c r="HU50" s="65"/>
      <c r="HV50" s="65"/>
      <c r="HW50" s="65"/>
      <c r="HX50" s="65"/>
      <c r="HY50" s="65"/>
      <c r="HZ50" s="65"/>
      <c r="IA50" s="65"/>
      <c r="IB50" s="65"/>
      <c r="IC50" s="65"/>
      <c r="ID50" s="65"/>
      <c r="IE50" s="65"/>
      <c r="IF50" s="65"/>
      <c r="IG50" s="65"/>
      <c r="IH50" s="65"/>
      <c r="II50" s="65"/>
      <c r="IJ50" s="65"/>
      <c r="IK50" s="65"/>
      <c r="IL50" s="65"/>
      <c r="IM50" s="65"/>
      <c r="IN50" s="65"/>
      <c r="IO50" s="65"/>
      <c r="IP50" s="65"/>
      <c r="IQ50" s="65"/>
      <c r="IR50" s="65"/>
      <c r="IS50" s="65"/>
      <c r="IT50" s="65"/>
      <c r="IU50" s="65"/>
    </row>
    <row r="51" spans="1:255" s="85" customFormat="1" ht="12" customHeight="1" x14ac:dyDescent="0.25">
      <c r="A51" s="79"/>
      <c r="B51" s="104" t="s">
        <v>85</v>
      </c>
      <c r="C51" s="81"/>
      <c r="D51" s="81"/>
      <c r="E51" s="81"/>
      <c r="F51" s="82"/>
      <c r="G51" s="83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  <c r="EE51" s="84"/>
      <c r="EF51" s="84"/>
      <c r="EG51" s="84"/>
      <c r="EH51" s="84"/>
      <c r="EI51" s="84"/>
      <c r="EJ51" s="84"/>
      <c r="EK51" s="84"/>
      <c r="EL51" s="84"/>
      <c r="EM51" s="84"/>
      <c r="EN51" s="84"/>
      <c r="EO51" s="84"/>
      <c r="EP51" s="84"/>
      <c r="EQ51" s="84"/>
      <c r="ER51" s="84"/>
      <c r="ES51" s="84"/>
      <c r="ET51" s="84"/>
      <c r="EU51" s="84"/>
      <c r="EV51" s="84"/>
      <c r="EW51" s="84"/>
      <c r="EX51" s="84"/>
      <c r="EY51" s="84"/>
      <c r="EZ51" s="84"/>
      <c r="FA51" s="84"/>
      <c r="FB51" s="84"/>
      <c r="FC51" s="84"/>
      <c r="FD51" s="84"/>
      <c r="FE51" s="84"/>
      <c r="FF51" s="84"/>
      <c r="FG51" s="84"/>
      <c r="FH51" s="84"/>
      <c r="FI51" s="84"/>
      <c r="FJ51" s="84"/>
      <c r="FK51" s="84"/>
      <c r="FL51" s="84"/>
      <c r="FM51" s="84"/>
      <c r="FN51" s="84"/>
      <c r="FO51" s="84"/>
      <c r="FP51" s="84"/>
      <c r="FQ51" s="84"/>
      <c r="FR51" s="84"/>
      <c r="FS51" s="84"/>
      <c r="FT51" s="84"/>
      <c r="FU51" s="84"/>
      <c r="FV51" s="84"/>
      <c r="FW51" s="84"/>
      <c r="FX51" s="84"/>
      <c r="FY51" s="84"/>
      <c r="FZ51" s="84"/>
      <c r="GA51" s="84"/>
      <c r="GB51" s="84"/>
      <c r="GC51" s="84"/>
      <c r="GD51" s="84"/>
      <c r="GE51" s="84"/>
      <c r="GF51" s="84"/>
      <c r="GG51" s="84"/>
      <c r="GH51" s="84"/>
      <c r="GI51" s="84"/>
      <c r="GJ51" s="84"/>
      <c r="GK51" s="84"/>
      <c r="GL51" s="84"/>
      <c r="GM51" s="84"/>
      <c r="GN51" s="84"/>
      <c r="GO51" s="84"/>
      <c r="GP51" s="84"/>
      <c r="GQ51" s="84"/>
      <c r="GR51" s="84"/>
      <c r="GS51" s="84"/>
      <c r="GT51" s="84"/>
      <c r="GU51" s="84"/>
      <c r="GV51" s="84"/>
      <c r="GW51" s="84"/>
      <c r="GX51" s="84"/>
      <c r="GY51" s="84"/>
      <c r="GZ51" s="84"/>
      <c r="HA51" s="84"/>
      <c r="HB51" s="84"/>
      <c r="HC51" s="84"/>
      <c r="HD51" s="84"/>
      <c r="HE51" s="84"/>
      <c r="HF51" s="84"/>
      <c r="HG51" s="84"/>
      <c r="HH51" s="84"/>
      <c r="HI51" s="84"/>
      <c r="HJ51" s="84"/>
      <c r="HK51" s="84"/>
      <c r="HL51" s="84"/>
      <c r="HM51" s="84"/>
      <c r="HN51" s="84"/>
      <c r="HO51" s="84"/>
      <c r="HP51" s="84"/>
      <c r="HQ51" s="84"/>
      <c r="HR51" s="84"/>
      <c r="HS51" s="84"/>
      <c r="HT51" s="84"/>
      <c r="HU51" s="84"/>
      <c r="HV51" s="84"/>
      <c r="HW51" s="84"/>
      <c r="HX51" s="84"/>
      <c r="HY51" s="84"/>
      <c r="HZ51" s="84"/>
      <c r="IA51" s="84"/>
      <c r="IB51" s="84"/>
      <c r="IC51" s="84"/>
      <c r="ID51" s="84"/>
      <c r="IE51" s="84"/>
      <c r="IF51" s="84"/>
      <c r="IG51" s="84"/>
      <c r="IH51" s="84"/>
      <c r="II51" s="84"/>
      <c r="IJ51" s="84"/>
      <c r="IK51" s="84"/>
      <c r="IL51" s="84"/>
      <c r="IM51" s="84"/>
      <c r="IN51" s="84"/>
      <c r="IO51" s="84"/>
      <c r="IP51" s="84"/>
      <c r="IQ51" s="84"/>
      <c r="IR51" s="84"/>
      <c r="IS51" s="84"/>
      <c r="IT51" s="84"/>
      <c r="IU51" s="84"/>
    </row>
    <row r="52" spans="1:255" s="85" customFormat="1" ht="12" customHeight="1" x14ac:dyDescent="0.25">
      <c r="A52" s="79"/>
      <c r="B52" s="80" t="s">
        <v>83</v>
      </c>
      <c r="C52" s="81" t="s">
        <v>120</v>
      </c>
      <c r="D52" s="81">
        <v>12500</v>
      </c>
      <c r="E52" s="105" t="s">
        <v>60</v>
      </c>
      <c r="F52" s="82">
        <v>250</v>
      </c>
      <c r="G52" s="83">
        <f>F52*D52</f>
        <v>3125000</v>
      </c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  <c r="CC52" s="84"/>
      <c r="CD52" s="84"/>
      <c r="CE52" s="84"/>
      <c r="CF52" s="84"/>
      <c r="CG52" s="84"/>
      <c r="CH52" s="84"/>
      <c r="CI52" s="84"/>
      <c r="CJ52" s="84"/>
      <c r="CK52" s="84"/>
      <c r="CL52" s="84"/>
      <c r="CM52" s="84"/>
      <c r="CN52" s="84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  <c r="DC52" s="84"/>
      <c r="DD52" s="84"/>
      <c r="DE52" s="84"/>
      <c r="DF52" s="84"/>
      <c r="DG52" s="84"/>
      <c r="DH52" s="84"/>
      <c r="DI52" s="84"/>
      <c r="DJ52" s="84"/>
      <c r="DK52" s="84"/>
      <c r="DL52" s="84"/>
      <c r="DM52" s="84"/>
      <c r="DN52" s="84"/>
      <c r="DO52" s="84"/>
      <c r="DP52" s="84"/>
      <c r="DQ52" s="84"/>
      <c r="DR52" s="84"/>
      <c r="DS52" s="84"/>
      <c r="DT52" s="84"/>
      <c r="DU52" s="84"/>
      <c r="DV52" s="84"/>
      <c r="DW52" s="84"/>
      <c r="DX52" s="84"/>
      <c r="DY52" s="84"/>
      <c r="DZ52" s="84"/>
      <c r="EA52" s="84"/>
      <c r="EB52" s="84"/>
      <c r="EC52" s="84"/>
      <c r="ED52" s="84"/>
      <c r="EE52" s="84"/>
      <c r="EF52" s="84"/>
      <c r="EG52" s="84"/>
      <c r="EH52" s="84"/>
      <c r="EI52" s="84"/>
      <c r="EJ52" s="84"/>
      <c r="EK52" s="84"/>
      <c r="EL52" s="84"/>
      <c r="EM52" s="84"/>
      <c r="EN52" s="84"/>
      <c r="EO52" s="84"/>
      <c r="EP52" s="84"/>
      <c r="EQ52" s="84"/>
      <c r="ER52" s="84"/>
      <c r="ES52" s="84"/>
      <c r="ET52" s="84"/>
      <c r="EU52" s="84"/>
      <c r="EV52" s="84"/>
      <c r="EW52" s="84"/>
      <c r="EX52" s="84"/>
      <c r="EY52" s="84"/>
      <c r="EZ52" s="84"/>
      <c r="FA52" s="84"/>
      <c r="FB52" s="84"/>
      <c r="FC52" s="84"/>
      <c r="FD52" s="84"/>
      <c r="FE52" s="84"/>
      <c r="FF52" s="84"/>
      <c r="FG52" s="84"/>
      <c r="FH52" s="84"/>
      <c r="FI52" s="84"/>
      <c r="FJ52" s="84"/>
      <c r="FK52" s="84"/>
      <c r="FL52" s="84"/>
      <c r="FM52" s="84"/>
      <c r="FN52" s="84"/>
      <c r="FO52" s="84"/>
      <c r="FP52" s="84"/>
      <c r="FQ52" s="84"/>
      <c r="FR52" s="84"/>
      <c r="FS52" s="84"/>
      <c r="FT52" s="84"/>
      <c r="FU52" s="84"/>
      <c r="FV52" s="84"/>
      <c r="FW52" s="84"/>
      <c r="FX52" s="84"/>
      <c r="FY52" s="84"/>
      <c r="FZ52" s="84"/>
      <c r="GA52" s="84"/>
      <c r="GB52" s="84"/>
      <c r="GC52" s="84"/>
      <c r="GD52" s="84"/>
      <c r="GE52" s="84"/>
      <c r="GF52" s="84"/>
      <c r="GG52" s="84"/>
      <c r="GH52" s="84"/>
      <c r="GI52" s="84"/>
      <c r="GJ52" s="84"/>
      <c r="GK52" s="84"/>
      <c r="GL52" s="84"/>
      <c r="GM52" s="84"/>
      <c r="GN52" s="84"/>
      <c r="GO52" s="84"/>
      <c r="GP52" s="84"/>
      <c r="GQ52" s="84"/>
      <c r="GR52" s="84"/>
      <c r="GS52" s="84"/>
      <c r="GT52" s="84"/>
      <c r="GU52" s="84"/>
      <c r="GV52" s="84"/>
      <c r="GW52" s="84"/>
      <c r="GX52" s="84"/>
      <c r="GY52" s="84"/>
      <c r="GZ52" s="84"/>
      <c r="HA52" s="84"/>
      <c r="HB52" s="84"/>
      <c r="HC52" s="84"/>
      <c r="HD52" s="84"/>
      <c r="HE52" s="84"/>
      <c r="HF52" s="84"/>
      <c r="HG52" s="84"/>
      <c r="HH52" s="84"/>
      <c r="HI52" s="84"/>
      <c r="HJ52" s="84"/>
      <c r="HK52" s="84"/>
      <c r="HL52" s="84"/>
      <c r="HM52" s="84"/>
      <c r="HN52" s="84"/>
      <c r="HO52" s="84"/>
      <c r="HP52" s="84"/>
      <c r="HQ52" s="84"/>
      <c r="HR52" s="84"/>
      <c r="HS52" s="84"/>
      <c r="HT52" s="84"/>
      <c r="HU52" s="84"/>
      <c r="HV52" s="84"/>
      <c r="HW52" s="84"/>
      <c r="HX52" s="84"/>
      <c r="HY52" s="84"/>
      <c r="HZ52" s="84"/>
      <c r="IA52" s="84"/>
      <c r="IB52" s="84"/>
      <c r="IC52" s="84"/>
      <c r="ID52" s="84"/>
      <c r="IE52" s="84"/>
      <c r="IF52" s="84"/>
      <c r="IG52" s="84"/>
      <c r="IH52" s="84"/>
      <c r="II52" s="84"/>
      <c r="IJ52" s="84"/>
      <c r="IK52" s="84"/>
      <c r="IL52" s="84"/>
      <c r="IM52" s="84"/>
      <c r="IN52" s="84"/>
      <c r="IO52" s="84"/>
      <c r="IP52" s="84"/>
      <c r="IQ52" s="84"/>
      <c r="IR52" s="84"/>
      <c r="IS52" s="84"/>
      <c r="IT52" s="84"/>
      <c r="IU52" s="84"/>
    </row>
    <row r="53" spans="1:255" s="85" customFormat="1" ht="12" customHeight="1" x14ac:dyDescent="0.25">
      <c r="A53" s="79"/>
      <c r="B53" s="104" t="s">
        <v>34</v>
      </c>
      <c r="C53" s="81"/>
      <c r="D53" s="81"/>
      <c r="E53" s="105"/>
      <c r="F53" s="82">
        <v>0</v>
      </c>
      <c r="G53" s="83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  <c r="CC53" s="84"/>
      <c r="CD53" s="84"/>
      <c r="CE53" s="84"/>
      <c r="CF53" s="84"/>
      <c r="CG53" s="84"/>
      <c r="CH53" s="84"/>
      <c r="CI53" s="84"/>
      <c r="CJ53" s="84"/>
      <c r="CK53" s="84"/>
      <c r="CL53" s="84"/>
      <c r="CM53" s="84"/>
      <c r="CN53" s="84"/>
      <c r="CO53" s="84"/>
      <c r="CP53" s="84"/>
      <c r="CQ53" s="84"/>
      <c r="CR53" s="84"/>
      <c r="CS53" s="84"/>
      <c r="CT53" s="84"/>
      <c r="CU53" s="84"/>
      <c r="CV53" s="84"/>
      <c r="CW53" s="84"/>
      <c r="CX53" s="84"/>
      <c r="CY53" s="84"/>
      <c r="CZ53" s="84"/>
      <c r="DA53" s="84"/>
      <c r="DB53" s="84"/>
      <c r="DC53" s="84"/>
      <c r="DD53" s="84"/>
      <c r="DE53" s="84"/>
      <c r="DF53" s="84"/>
      <c r="DG53" s="84"/>
      <c r="DH53" s="84"/>
      <c r="DI53" s="84"/>
      <c r="DJ53" s="84"/>
      <c r="DK53" s="84"/>
      <c r="DL53" s="84"/>
      <c r="DM53" s="84"/>
      <c r="DN53" s="84"/>
      <c r="DO53" s="84"/>
      <c r="DP53" s="84"/>
      <c r="DQ53" s="84"/>
      <c r="DR53" s="84"/>
      <c r="DS53" s="84"/>
      <c r="DT53" s="84"/>
      <c r="DU53" s="84"/>
      <c r="DV53" s="84"/>
      <c r="DW53" s="84"/>
      <c r="DX53" s="84"/>
      <c r="DY53" s="84"/>
      <c r="DZ53" s="84"/>
      <c r="EA53" s="84"/>
      <c r="EB53" s="84"/>
      <c r="EC53" s="84"/>
      <c r="ED53" s="84"/>
      <c r="EE53" s="84"/>
      <c r="EF53" s="84"/>
      <c r="EG53" s="84"/>
      <c r="EH53" s="84"/>
      <c r="EI53" s="84"/>
      <c r="EJ53" s="84"/>
      <c r="EK53" s="84"/>
      <c r="EL53" s="84"/>
      <c r="EM53" s="84"/>
      <c r="EN53" s="84"/>
      <c r="EO53" s="84"/>
      <c r="EP53" s="84"/>
      <c r="EQ53" s="84"/>
      <c r="ER53" s="84"/>
      <c r="ES53" s="84"/>
      <c r="ET53" s="84"/>
      <c r="EU53" s="84"/>
      <c r="EV53" s="84"/>
      <c r="EW53" s="84"/>
      <c r="EX53" s="84"/>
      <c r="EY53" s="84"/>
      <c r="EZ53" s="84"/>
      <c r="FA53" s="84"/>
      <c r="FB53" s="84"/>
      <c r="FC53" s="84"/>
      <c r="FD53" s="84"/>
      <c r="FE53" s="84"/>
      <c r="FF53" s="84"/>
      <c r="FG53" s="84"/>
      <c r="FH53" s="84"/>
      <c r="FI53" s="84"/>
      <c r="FJ53" s="84"/>
      <c r="FK53" s="84"/>
      <c r="FL53" s="84"/>
      <c r="FM53" s="84"/>
      <c r="FN53" s="84"/>
      <c r="FO53" s="84"/>
      <c r="FP53" s="84"/>
      <c r="FQ53" s="84"/>
      <c r="FR53" s="84"/>
      <c r="FS53" s="84"/>
      <c r="FT53" s="84"/>
      <c r="FU53" s="84"/>
      <c r="FV53" s="84"/>
      <c r="FW53" s="84"/>
      <c r="FX53" s="84"/>
      <c r="FY53" s="84"/>
      <c r="FZ53" s="84"/>
      <c r="GA53" s="84"/>
      <c r="GB53" s="84"/>
      <c r="GC53" s="84"/>
      <c r="GD53" s="84"/>
      <c r="GE53" s="84"/>
      <c r="GF53" s="84"/>
      <c r="GG53" s="84"/>
      <c r="GH53" s="84"/>
      <c r="GI53" s="84"/>
      <c r="GJ53" s="84"/>
      <c r="GK53" s="84"/>
      <c r="GL53" s="84"/>
      <c r="GM53" s="84"/>
      <c r="GN53" s="84"/>
      <c r="GO53" s="84"/>
      <c r="GP53" s="84"/>
      <c r="GQ53" s="84"/>
      <c r="GR53" s="84"/>
      <c r="GS53" s="84"/>
      <c r="GT53" s="84"/>
      <c r="GU53" s="84"/>
      <c r="GV53" s="84"/>
      <c r="GW53" s="84"/>
      <c r="GX53" s="84"/>
      <c r="GY53" s="84"/>
      <c r="GZ53" s="84"/>
      <c r="HA53" s="84"/>
      <c r="HB53" s="84"/>
      <c r="HC53" s="84"/>
      <c r="HD53" s="84"/>
      <c r="HE53" s="84"/>
      <c r="HF53" s="84"/>
      <c r="HG53" s="84"/>
      <c r="HH53" s="84"/>
      <c r="HI53" s="84"/>
      <c r="HJ53" s="84"/>
      <c r="HK53" s="84"/>
      <c r="HL53" s="84"/>
      <c r="HM53" s="84"/>
      <c r="HN53" s="84"/>
      <c r="HO53" s="84"/>
      <c r="HP53" s="84"/>
      <c r="HQ53" s="84"/>
      <c r="HR53" s="84"/>
      <c r="HS53" s="84"/>
      <c r="HT53" s="84"/>
      <c r="HU53" s="84"/>
      <c r="HV53" s="84"/>
      <c r="HW53" s="84"/>
      <c r="HX53" s="84"/>
      <c r="HY53" s="84"/>
      <c r="HZ53" s="84"/>
      <c r="IA53" s="84"/>
      <c r="IB53" s="84"/>
      <c r="IC53" s="84"/>
      <c r="ID53" s="84"/>
      <c r="IE53" s="84"/>
      <c r="IF53" s="84"/>
      <c r="IG53" s="84"/>
      <c r="IH53" s="84"/>
      <c r="II53" s="84"/>
      <c r="IJ53" s="84"/>
      <c r="IK53" s="84"/>
      <c r="IL53" s="84"/>
      <c r="IM53" s="84"/>
      <c r="IN53" s="84"/>
      <c r="IO53" s="84"/>
      <c r="IP53" s="84"/>
      <c r="IQ53" s="84"/>
      <c r="IR53" s="84"/>
      <c r="IS53" s="84"/>
      <c r="IT53" s="84"/>
      <c r="IU53" s="84"/>
    </row>
    <row r="54" spans="1:255" s="85" customFormat="1" ht="12" customHeight="1" x14ac:dyDescent="0.25">
      <c r="A54" s="79"/>
      <c r="B54" s="80" t="s">
        <v>116</v>
      </c>
      <c r="C54" s="81" t="s">
        <v>35</v>
      </c>
      <c r="D54" s="81">
        <v>438</v>
      </c>
      <c r="E54" s="105" t="s">
        <v>76</v>
      </c>
      <c r="F54" s="82">
        <v>1038</v>
      </c>
      <c r="G54" s="83">
        <f t="shared" ref="G54:G79" si="1">F54*D54</f>
        <v>454644</v>
      </c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4"/>
      <c r="CF54" s="84"/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4"/>
      <c r="CZ54" s="84"/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4"/>
      <c r="DT54" s="84"/>
      <c r="DU54" s="84"/>
      <c r="DV54" s="84"/>
      <c r="DW54" s="84"/>
      <c r="DX54" s="84"/>
      <c r="DY54" s="84"/>
      <c r="DZ54" s="84"/>
      <c r="EA54" s="84"/>
      <c r="EB54" s="84"/>
      <c r="EC54" s="84"/>
      <c r="ED54" s="84"/>
      <c r="EE54" s="84"/>
      <c r="EF54" s="84"/>
      <c r="EG54" s="84"/>
      <c r="EH54" s="84"/>
      <c r="EI54" s="84"/>
      <c r="EJ54" s="84"/>
      <c r="EK54" s="84"/>
      <c r="EL54" s="84"/>
      <c r="EM54" s="84"/>
      <c r="EN54" s="84"/>
      <c r="EO54" s="84"/>
      <c r="EP54" s="84"/>
      <c r="EQ54" s="84"/>
      <c r="ER54" s="84"/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4"/>
      <c r="FL54" s="84"/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4"/>
      <c r="GF54" s="84"/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4"/>
      <c r="GZ54" s="84"/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4"/>
      <c r="HT54" s="84"/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4"/>
      <c r="IN54" s="84"/>
      <c r="IO54" s="84"/>
      <c r="IP54" s="84"/>
      <c r="IQ54" s="84"/>
      <c r="IR54" s="84"/>
      <c r="IS54" s="84"/>
      <c r="IT54" s="84"/>
      <c r="IU54" s="84"/>
    </row>
    <row r="55" spans="1:255" s="85" customFormat="1" ht="12" customHeight="1" x14ac:dyDescent="0.25">
      <c r="A55" s="79"/>
      <c r="B55" s="80" t="s">
        <v>86</v>
      </c>
      <c r="C55" s="81" t="s">
        <v>35</v>
      </c>
      <c r="D55" s="81">
        <v>300</v>
      </c>
      <c r="E55" s="105" t="s">
        <v>76</v>
      </c>
      <c r="F55" s="82">
        <v>1286.4000000000001</v>
      </c>
      <c r="G55" s="83">
        <f t="shared" si="1"/>
        <v>385920</v>
      </c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84"/>
      <c r="IH55" s="84"/>
      <c r="II55" s="84"/>
      <c r="IJ55" s="84"/>
      <c r="IK55" s="84"/>
      <c r="IL55" s="84"/>
      <c r="IM55" s="84"/>
      <c r="IN55" s="84"/>
      <c r="IO55" s="84"/>
      <c r="IP55" s="84"/>
      <c r="IQ55" s="84"/>
      <c r="IR55" s="84"/>
      <c r="IS55" s="84"/>
      <c r="IT55" s="84"/>
      <c r="IU55" s="84"/>
    </row>
    <row r="56" spans="1:255" s="85" customFormat="1" ht="12" customHeight="1" x14ac:dyDescent="0.25">
      <c r="A56" s="79"/>
      <c r="B56" s="80" t="s">
        <v>117</v>
      </c>
      <c r="C56" s="81" t="s">
        <v>35</v>
      </c>
      <c r="D56" s="81">
        <v>450</v>
      </c>
      <c r="E56" s="105" t="s">
        <v>76</v>
      </c>
      <c r="F56" s="82">
        <v>1932.4</v>
      </c>
      <c r="G56" s="83">
        <f t="shared" si="1"/>
        <v>869580</v>
      </c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84"/>
      <c r="DQ56" s="84"/>
      <c r="DR56" s="84"/>
      <c r="DS56" s="84"/>
      <c r="DT56" s="84"/>
      <c r="DU56" s="84"/>
      <c r="DV56" s="84"/>
      <c r="DW56" s="84"/>
      <c r="DX56" s="84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84"/>
      <c r="IH56" s="84"/>
      <c r="II56" s="84"/>
      <c r="IJ56" s="84"/>
      <c r="IK56" s="84"/>
      <c r="IL56" s="84"/>
      <c r="IM56" s="84"/>
      <c r="IN56" s="84"/>
      <c r="IO56" s="84"/>
      <c r="IP56" s="84"/>
      <c r="IQ56" s="84"/>
      <c r="IR56" s="84"/>
      <c r="IS56" s="84"/>
      <c r="IT56" s="84"/>
      <c r="IU56" s="84"/>
    </row>
    <row r="57" spans="1:255" s="85" customFormat="1" ht="12" customHeight="1" x14ac:dyDescent="0.25">
      <c r="A57" s="79"/>
      <c r="B57" s="80" t="s">
        <v>87</v>
      </c>
      <c r="C57" s="81" t="s">
        <v>35</v>
      </c>
      <c r="D57" s="81">
        <v>300</v>
      </c>
      <c r="E57" s="105" t="s">
        <v>88</v>
      </c>
      <c r="F57" s="82">
        <v>1711.2</v>
      </c>
      <c r="G57" s="83">
        <f t="shared" si="1"/>
        <v>513360</v>
      </c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4"/>
      <c r="BR57" s="84"/>
      <c r="BS57" s="84"/>
      <c r="BT57" s="84"/>
      <c r="BU57" s="84"/>
      <c r="BV57" s="84"/>
      <c r="BW57" s="84"/>
      <c r="BX57" s="84"/>
      <c r="BY57" s="84"/>
      <c r="BZ57" s="84"/>
      <c r="CA57" s="84"/>
      <c r="CB57" s="84"/>
      <c r="CC57" s="84"/>
      <c r="CD57" s="84"/>
      <c r="CE57" s="84"/>
      <c r="CF57" s="84"/>
      <c r="CG57" s="84"/>
      <c r="CH57" s="84"/>
      <c r="CI57" s="84"/>
      <c r="CJ57" s="84"/>
      <c r="CK57" s="84"/>
      <c r="CL57" s="84"/>
      <c r="CM57" s="84"/>
      <c r="CN57" s="84"/>
      <c r="CO57" s="84"/>
      <c r="CP57" s="84"/>
      <c r="CQ57" s="84"/>
      <c r="CR57" s="84"/>
      <c r="CS57" s="84"/>
      <c r="CT57" s="84"/>
      <c r="CU57" s="84"/>
      <c r="CV57" s="84"/>
      <c r="CW57" s="84"/>
      <c r="CX57" s="84"/>
      <c r="CY57" s="84"/>
      <c r="CZ57" s="84"/>
      <c r="DA57" s="84"/>
      <c r="DB57" s="84"/>
      <c r="DC57" s="84"/>
      <c r="DD57" s="84"/>
      <c r="DE57" s="84"/>
      <c r="DF57" s="84"/>
      <c r="DG57" s="84"/>
      <c r="DH57" s="84"/>
      <c r="DI57" s="84"/>
      <c r="DJ57" s="84"/>
      <c r="DK57" s="84"/>
      <c r="DL57" s="84"/>
      <c r="DM57" s="84"/>
      <c r="DN57" s="84"/>
      <c r="DO57" s="84"/>
      <c r="DP57" s="84"/>
      <c r="DQ57" s="84"/>
      <c r="DR57" s="84"/>
      <c r="DS57" s="84"/>
      <c r="DT57" s="84"/>
      <c r="DU57" s="84"/>
      <c r="DV57" s="84"/>
      <c r="DW57" s="84"/>
      <c r="DX57" s="84"/>
      <c r="DY57" s="84"/>
      <c r="DZ57" s="84"/>
      <c r="EA57" s="84"/>
      <c r="EB57" s="84"/>
      <c r="EC57" s="84"/>
      <c r="ED57" s="84"/>
      <c r="EE57" s="84"/>
      <c r="EF57" s="84"/>
      <c r="EG57" s="84"/>
      <c r="EH57" s="84"/>
      <c r="EI57" s="84"/>
      <c r="EJ57" s="84"/>
      <c r="EK57" s="84"/>
      <c r="EL57" s="84"/>
      <c r="EM57" s="84"/>
      <c r="EN57" s="84"/>
      <c r="EO57" s="84"/>
      <c r="EP57" s="84"/>
      <c r="EQ57" s="84"/>
      <c r="ER57" s="84"/>
      <c r="ES57" s="84"/>
      <c r="ET57" s="84"/>
      <c r="EU57" s="84"/>
      <c r="EV57" s="84"/>
      <c r="EW57" s="84"/>
      <c r="EX57" s="84"/>
      <c r="EY57" s="84"/>
      <c r="EZ57" s="84"/>
      <c r="FA57" s="84"/>
      <c r="FB57" s="84"/>
      <c r="FC57" s="84"/>
      <c r="FD57" s="84"/>
      <c r="FE57" s="84"/>
      <c r="FF57" s="84"/>
      <c r="FG57" s="84"/>
      <c r="FH57" s="84"/>
      <c r="FI57" s="84"/>
      <c r="FJ57" s="84"/>
      <c r="FK57" s="84"/>
      <c r="FL57" s="84"/>
      <c r="FM57" s="84"/>
      <c r="FN57" s="84"/>
      <c r="FO57" s="84"/>
      <c r="FP57" s="84"/>
      <c r="FQ57" s="84"/>
      <c r="FR57" s="84"/>
      <c r="FS57" s="84"/>
      <c r="FT57" s="84"/>
      <c r="FU57" s="84"/>
      <c r="FV57" s="84"/>
      <c r="FW57" s="84"/>
      <c r="FX57" s="84"/>
      <c r="FY57" s="84"/>
      <c r="FZ57" s="84"/>
      <c r="GA57" s="84"/>
      <c r="GB57" s="84"/>
      <c r="GC57" s="84"/>
      <c r="GD57" s="84"/>
      <c r="GE57" s="84"/>
      <c r="GF57" s="84"/>
      <c r="GG57" s="84"/>
      <c r="GH57" s="84"/>
      <c r="GI57" s="84"/>
      <c r="GJ57" s="84"/>
      <c r="GK57" s="84"/>
      <c r="GL57" s="84"/>
      <c r="GM57" s="84"/>
      <c r="GN57" s="84"/>
      <c r="GO57" s="84"/>
      <c r="GP57" s="84"/>
      <c r="GQ57" s="84"/>
      <c r="GR57" s="84"/>
      <c r="GS57" s="84"/>
      <c r="GT57" s="84"/>
      <c r="GU57" s="84"/>
      <c r="GV57" s="84"/>
      <c r="GW57" s="84"/>
      <c r="GX57" s="84"/>
      <c r="GY57" s="84"/>
      <c r="GZ57" s="84"/>
      <c r="HA57" s="84"/>
      <c r="HB57" s="84"/>
      <c r="HC57" s="84"/>
      <c r="HD57" s="84"/>
      <c r="HE57" s="84"/>
      <c r="HF57" s="84"/>
      <c r="HG57" s="84"/>
      <c r="HH57" s="84"/>
      <c r="HI57" s="84"/>
      <c r="HJ57" s="84"/>
      <c r="HK57" s="84"/>
      <c r="HL57" s="84"/>
      <c r="HM57" s="84"/>
      <c r="HN57" s="84"/>
      <c r="HO57" s="84"/>
      <c r="HP57" s="84"/>
      <c r="HQ57" s="84"/>
      <c r="HR57" s="84"/>
      <c r="HS57" s="84"/>
      <c r="HT57" s="84"/>
      <c r="HU57" s="84"/>
      <c r="HV57" s="84"/>
      <c r="HW57" s="84"/>
      <c r="HX57" s="84"/>
      <c r="HY57" s="84"/>
      <c r="HZ57" s="84"/>
      <c r="IA57" s="84"/>
      <c r="IB57" s="84"/>
      <c r="IC57" s="84"/>
      <c r="ID57" s="84"/>
      <c r="IE57" s="84"/>
      <c r="IF57" s="84"/>
      <c r="IG57" s="84"/>
      <c r="IH57" s="84"/>
      <c r="II57" s="84"/>
      <c r="IJ57" s="84"/>
      <c r="IK57" s="84"/>
      <c r="IL57" s="84"/>
      <c r="IM57" s="84"/>
      <c r="IN57" s="84"/>
      <c r="IO57" s="84"/>
      <c r="IP57" s="84"/>
      <c r="IQ57" s="84"/>
      <c r="IR57" s="84"/>
      <c r="IS57" s="84"/>
      <c r="IT57" s="84"/>
      <c r="IU57" s="84"/>
    </row>
    <row r="58" spans="1:255" s="85" customFormat="1" ht="12" customHeight="1" x14ac:dyDescent="0.25">
      <c r="A58" s="79"/>
      <c r="B58" s="80" t="s">
        <v>118</v>
      </c>
      <c r="C58" s="81" t="s">
        <v>35</v>
      </c>
      <c r="D58" s="81">
        <v>150</v>
      </c>
      <c r="E58" s="105" t="s">
        <v>88</v>
      </c>
      <c r="F58" s="82">
        <v>1566</v>
      </c>
      <c r="G58" s="83">
        <f t="shared" si="1"/>
        <v>234900</v>
      </c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  <c r="HP58" s="84"/>
      <c r="HQ58" s="84"/>
      <c r="HR58" s="84"/>
      <c r="HS58" s="84"/>
      <c r="HT58" s="84"/>
      <c r="HU58" s="84"/>
      <c r="HV58" s="84"/>
      <c r="HW58" s="84"/>
      <c r="HX58" s="84"/>
      <c r="HY58" s="84"/>
      <c r="HZ58" s="84"/>
      <c r="IA58" s="84"/>
      <c r="IB58" s="84"/>
      <c r="IC58" s="84"/>
      <c r="ID58" s="84"/>
      <c r="IE58" s="84"/>
      <c r="IF58" s="84"/>
      <c r="IG58" s="84"/>
      <c r="IH58" s="84"/>
      <c r="II58" s="84"/>
      <c r="IJ58" s="84"/>
      <c r="IK58" s="84"/>
      <c r="IL58" s="84"/>
      <c r="IM58" s="84"/>
      <c r="IN58" s="84"/>
      <c r="IO58" s="84"/>
      <c r="IP58" s="84"/>
      <c r="IQ58" s="84"/>
      <c r="IR58" s="84"/>
      <c r="IS58" s="84"/>
      <c r="IT58" s="84"/>
      <c r="IU58" s="84"/>
    </row>
    <row r="59" spans="1:255" s="85" customFormat="1" ht="25.5" x14ac:dyDescent="0.25">
      <c r="A59" s="79"/>
      <c r="B59" s="80" t="s">
        <v>122</v>
      </c>
      <c r="C59" s="81" t="s">
        <v>121</v>
      </c>
      <c r="D59" s="81">
        <v>10</v>
      </c>
      <c r="E59" s="105" t="s">
        <v>89</v>
      </c>
      <c r="F59" s="82">
        <v>7012</v>
      </c>
      <c r="G59" s="83">
        <f t="shared" si="1"/>
        <v>70120</v>
      </c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4"/>
      <c r="BN59" s="84"/>
      <c r="BO59" s="84"/>
      <c r="BP59" s="84"/>
      <c r="BQ59" s="84"/>
      <c r="BR59" s="84"/>
      <c r="BS59" s="84"/>
      <c r="BT59" s="84"/>
      <c r="BU59" s="84"/>
      <c r="BV59" s="84"/>
      <c r="BW59" s="84"/>
      <c r="BX59" s="84"/>
      <c r="BY59" s="84"/>
      <c r="BZ59" s="84"/>
      <c r="CA59" s="84"/>
      <c r="CB59" s="84"/>
      <c r="CC59" s="84"/>
      <c r="CD59" s="84"/>
      <c r="CE59" s="84"/>
      <c r="CF59" s="84"/>
      <c r="CG59" s="84"/>
      <c r="CH59" s="84"/>
      <c r="CI59" s="84"/>
      <c r="CJ59" s="84"/>
      <c r="CK59" s="84"/>
      <c r="CL59" s="84"/>
      <c r="CM59" s="84"/>
      <c r="CN59" s="84"/>
      <c r="CO59" s="84"/>
      <c r="CP59" s="84"/>
      <c r="CQ59" s="84"/>
      <c r="CR59" s="84"/>
      <c r="CS59" s="84"/>
      <c r="CT59" s="84"/>
      <c r="CU59" s="84"/>
      <c r="CV59" s="84"/>
      <c r="CW59" s="84"/>
      <c r="CX59" s="84"/>
      <c r="CY59" s="84"/>
      <c r="CZ59" s="84"/>
      <c r="DA59" s="84"/>
      <c r="DB59" s="84"/>
      <c r="DC59" s="84"/>
      <c r="DD59" s="84"/>
      <c r="DE59" s="84"/>
      <c r="DF59" s="84"/>
      <c r="DG59" s="84"/>
      <c r="DH59" s="84"/>
      <c r="DI59" s="84"/>
      <c r="DJ59" s="84"/>
      <c r="DK59" s="84"/>
      <c r="DL59" s="84"/>
      <c r="DM59" s="84"/>
      <c r="DN59" s="84"/>
      <c r="DO59" s="84"/>
      <c r="DP59" s="84"/>
      <c r="DQ59" s="84"/>
      <c r="DR59" s="84"/>
      <c r="DS59" s="84"/>
      <c r="DT59" s="84"/>
      <c r="DU59" s="84"/>
      <c r="DV59" s="84"/>
      <c r="DW59" s="84"/>
      <c r="DX59" s="84"/>
      <c r="DY59" s="84"/>
      <c r="DZ59" s="84"/>
      <c r="EA59" s="84"/>
      <c r="EB59" s="84"/>
      <c r="EC59" s="84"/>
      <c r="ED59" s="84"/>
      <c r="EE59" s="84"/>
      <c r="EF59" s="84"/>
      <c r="EG59" s="84"/>
      <c r="EH59" s="84"/>
      <c r="EI59" s="84"/>
      <c r="EJ59" s="84"/>
      <c r="EK59" s="84"/>
      <c r="EL59" s="84"/>
      <c r="EM59" s="84"/>
      <c r="EN59" s="84"/>
      <c r="EO59" s="84"/>
      <c r="EP59" s="84"/>
      <c r="EQ59" s="84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84"/>
      <c r="FD59" s="84"/>
      <c r="FE59" s="84"/>
      <c r="FF59" s="84"/>
      <c r="FG59" s="84"/>
      <c r="FH59" s="84"/>
      <c r="FI59" s="84"/>
      <c r="FJ59" s="84"/>
      <c r="FK59" s="84"/>
      <c r="FL59" s="84"/>
      <c r="FM59" s="84"/>
      <c r="FN59" s="84"/>
      <c r="FO59" s="84"/>
      <c r="FP59" s="84"/>
      <c r="FQ59" s="84"/>
      <c r="FR59" s="84"/>
      <c r="FS59" s="84"/>
      <c r="FT59" s="84"/>
      <c r="FU59" s="84"/>
      <c r="FV59" s="84"/>
      <c r="FW59" s="84"/>
      <c r="FX59" s="84"/>
      <c r="FY59" s="84"/>
      <c r="FZ59" s="84"/>
      <c r="GA59" s="84"/>
      <c r="GB59" s="84"/>
      <c r="GC59" s="84"/>
      <c r="GD59" s="84"/>
      <c r="GE59" s="84"/>
      <c r="GF59" s="84"/>
      <c r="GG59" s="84"/>
      <c r="GH59" s="84"/>
      <c r="GI59" s="84"/>
      <c r="GJ59" s="84"/>
      <c r="GK59" s="84"/>
      <c r="GL59" s="84"/>
      <c r="GM59" s="84"/>
      <c r="GN59" s="84"/>
      <c r="GO59" s="84"/>
      <c r="GP59" s="84"/>
      <c r="GQ59" s="84"/>
      <c r="GR59" s="84"/>
      <c r="GS59" s="84"/>
      <c r="GT59" s="84"/>
      <c r="GU59" s="84"/>
      <c r="GV59" s="84"/>
      <c r="GW59" s="84"/>
      <c r="GX59" s="84"/>
      <c r="GY59" s="84"/>
      <c r="GZ59" s="84"/>
      <c r="HA59" s="84"/>
      <c r="HB59" s="84"/>
      <c r="HC59" s="84"/>
      <c r="HD59" s="84"/>
      <c r="HE59" s="84"/>
      <c r="HF59" s="84"/>
      <c r="HG59" s="84"/>
      <c r="HH59" s="84"/>
      <c r="HI59" s="84"/>
      <c r="HJ59" s="84"/>
      <c r="HK59" s="84"/>
      <c r="HL59" s="84"/>
      <c r="HM59" s="84"/>
      <c r="HN59" s="84"/>
      <c r="HO59" s="84"/>
      <c r="HP59" s="84"/>
      <c r="HQ59" s="84"/>
      <c r="HR59" s="84"/>
      <c r="HS59" s="84"/>
      <c r="HT59" s="84"/>
      <c r="HU59" s="84"/>
      <c r="HV59" s="84"/>
      <c r="HW59" s="84"/>
      <c r="HX59" s="84"/>
      <c r="HY59" s="84"/>
      <c r="HZ59" s="84"/>
      <c r="IA59" s="84"/>
      <c r="IB59" s="84"/>
      <c r="IC59" s="84"/>
      <c r="ID59" s="84"/>
      <c r="IE59" s="84"/>
      <c r="IF59" s="84"/>
      <c r="IG59" s="84"/>
      <c r="IH59" s="84"/>
      <c r="II59" s="84"/>
      <c r="IJ59" s="84"/>
      <c r="IK59" s="84"/>
      <c r="IL59" s="84"/>
      <c r="IM59" s="84"/>
      <c r="IN59" s="84"/>
      <c r="IO59" s="84"/>
      <c r="IP59" s="84"/>
      <c r="IQ59" s="84"/>
      <c r="IR59" s="84"/>
      <c r="IS59" s="84"/>
      <c r="IT59" s="84"/>
      <c r="IU59" s="84"/>
    </row>
    <row r="60" spans="1:255" s="85" customFormat="1" ht="12" customHeight="1" x14ac:dyDescent="0.25">
      <c r="A60" s="79"/>
      <c r="B60" s="104" t="s">
        <v>90</v>
      </c>
      <c r="C60" s="81"/>
      <c r="D60" s="81"/>
      <c r="E60" s="105"/>
      <c r="F60" s="82"/>
      <c r="G60" s="83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4"/>
      <c r="CA60" s="84"/>
      <c r="CB60" s="84"/>
      <c r="CC60" s="84"/>
      <c r="CD60" s="84"/>
      <c r="CE60" s="84"/>
      <c r="CF60" s="84"/>
      <c r="CG60" s="84"/>
      <c r="CH60" s="84"/>
      <c r="CI60" s="84"/>
      <c r="CJ60" s="84"/>
      <c r="CK60" s="84"/>
      <c r="CL60" s="84"/>
      <c r="CM60" s="84"/>
      <c r="CN60" s="84"/>
      <c r="CO60" s="84"/>
      <c r="CP60" s="84"/>
      <c r="CQ60" s="84"/>
      <c r="CR60" s="84"/>
      <c r="CS60" s="84"/>
      <c r="CT60" s="84"/>
      <c r="CU60" s="84"/>
      <c r="CV60" s="84"/>
      <c r="CW60" s="84"/>
      <c r="CX60" s="84"/>
      <c r="CY60" s="84"/>
      <c r="CZ60" s="84"/>
      <c r="DA60" s="84"/>
      <c r="DB60" s="84"/>
      <c r="DC60" s="84"/>
      <c r="DD60" s="84"/>
      <c r="DE60" s="84"/>
      <c r="DF60" s="84"/>
      <c r="DG60" s="84"/>
      <c r="DH60" s="84"/>
      <c r="DI60" s="84"/>
      <c r="DJ60" s="84"/>
      <c r="DK60" s="84"/>
      <c r="DL60" s="84"/>
      <c r="DM60" s="84"/>
      <c r="DN60" s="84"/>
      <c r="DO60" s="84"/>
      <c r="DP60" s="84"/>
      <c r="DQ60" s="84"/>
      <c r="DR60" s="84"/>
      <c r="DS60" s="84"/>
      <c r="DT60" s="84"/>
      <c r="DU60" s="84"/>
      <c r="DV60" s="84"/>
      <c r="DW60" s="84"/>
      <c r="DX60" s="84"/>
      <c r="DY60" s="84"/>
      <c r="DZ60" s="84"/>
      <c r="EA60" s="84"/>
      <c r="EB60" s="84"/>
      <c r="EC60" s="84"/>
      <c r="ED60" s="84"/>
      <c r="EE60" s="84"/>
      <c r="EF60" s="84"/>
      <c r="EG60" s="84"/>
      <c r="EH60" s="84"/>
      <c r="EI60" s="84"/>
      <c r="EJ60" s="84"/>
      <c r="EK60" s="84"/>
      <c r="EL60" s="84"/>
      <c r="EM60" s="84"/>
      <c r="EN60" s="84"/>
      <c r="EO60" s="84"/>
      <c r="EP60" s="84"/>
      <c r="EQ60" s="84"/>
      <c r="ER60" s="84"/>
      <c r="ES60" s="84"/>
      <c r="ET60" s="84"/>
      <c r="EU60" s="84"/>
      <c r="EV60" s="84"/>
      <c r="EW60" s="84"/>
      <c r="EX60" s="84"/>
      <c r="EY60" s="84"/>
      <c r="EZ60" s="84"/>
      <c r="FA60" s="84"/>
      <c r="FB60" s="84"/>
      <c r="FC60" s="84"/>
      <c r="FD60" s="84"/>
      <c r="FE60" s="84"/>
      <c r="FF60" s="84"/>
      <c r="FG60" s="84"/>
      <c r="FH60" s="84"/>
      <c r="FI60" s="84"/>
      <c r="FJ60" s="84"/>
      <c r="FK60" s="84"/>
      <c r="FL60" s="84"/>
      <c r="FM60" s="84"/>
      <c r="FN60" s="84"/>
      <c r="FO60" s="84"/>
      <c r="FP60" s="84"/>
      <c r="FQ60" s="84"/>
      <c r="FR60" s="84"/>
      <c r="FS60" s="84"/>
      <c r="FT60" s="84"/>
      <c r="FU60" s="84"/>
      <c r="FV60" s="84"/>
      <c r="FW60" s="84"/>
      <c r="FX60" s="84"/>
      <c r="FY60" s="84"/>
      <c r="FZ60" s="84"/>
      <c r="GA60" s="84"/>
      <c r="GB60" s="84"/>
      <c r="GC60" s="84"/>
      <c r="GD60" s="84"/>
      <c r="GE60" s="84"/>
      <c r="GF60" s="84"/>
      <c r="GG60" s="84"/>
      <c r="GH60" s="84"/>
      <c r="GI60" s="84"/>
      <c r="GJ60" s="84"/>
      <c r="GK60" s="84"/>
      <c r="GL60" s="84"/>
      <c r="GM60" s="84"/>
      <c r="GN60" s="84"/>
      <c r="GO60" s="84"/>
      <c r="GP60" s="84"/>
      <c r="GQ60" s="84"/>
      <c r="GR60" s="84"/>
      <c r="GS60" s="84"/>
      <c r="GT60" s="84"/>
      <c r="GU60" s="84"/>
      <c r="GV60" s="84"/>
      <c r="GW60" s="84"/>
      <c r="GX60" s="84"/>
      <c r="GY60" s="84"/>
      <c r="GZ60" s="84"/>
      <c r="HA60" s="84"/>
      <c r="HB60" s="84"/>
      <c r="HC60" s="84"/>
      <c r="HD60" s="84"/>
      <c r="HE60" s="84"/>
      <c r="HF60" s="84"/>
      <c r="HG60" s="84"/>
      <c r="HH60" s="84"/>
      <c r="HI60" s="84"/>
      <c r="HJ60" s="84"/>
      <c r="HK60" s="84"/>
      <c r="HL60" s="84"/>
      <c r="HM60" s="84"/>
      <c r="HN60" s="84"/>
      <c r="HO60" s="84"/>
      <c r="HP60" s="84"/>
      <c r="HQ60" s="84"/>
      <c r="HR60" s="84"/>
      <c r="HS60" s="84"/>
      <c r="HT60" s="84"/>
      <c r="HU60" s="84"/>
      <c r="HV60" s="84"/>
      <c r="HW60" s="84"/>
      <c r="HX60" s="84"/>
      <c r="HY60" s="84"/>
      <c r="HZ60" s="84"/>
      <c r="IA60" s="84"/>
      <c r="IB60" s="84"/>
      <c r="IC60" s="84"/>
      <c r="ID60" s="84"/>
      <c r="IE60" s="84"/>
      <c r="IF60" s="84"/>
      <c r="IG60" s="84"/>
      <c r="IH60" s="84"/>
      <c r="II60" s="84"/>
      <c r="IJ60" s="84"/>
      <c r="IK60" s="84"/>
      <c r="IL60" s="84"/>
      <c r="IM60" s="84"/>
      <c r="IN60" s="84"/>
      <c r="IO60" s="84"/>
      <c r="IP60" s="84"/>
      <c r="IQ60" s="84"/>
      <c r="IR60" s="84"/>
      <c r="IS60" s="84"/>
      <c r="IT60" s="84"/>
      <c r="IU60" s="84"/>
    </row>
    <row r="61" spans="1:255" s="85" customFormat="1" ht="12" customHeight="1" x14ac:dyDescent="0.25">
      <c r="A61" s="79"/>
      <c r="B61" s="80" t="s">
        <v>137</v>
      </c>
      <c r="C61" s="81" t="s">
        <v>121</v>
      </c>
      <c r="D61" s="81">
        <v>1</v>
      </c>
      <c r="E61" s="105" t="s">
        <v>60</v>
      </c>
      <c r="F61" s="82">
        <v>86690</v>
      </c>
      <c r="G61" s="83">
        <f t="shared" si="1"/>
        <v>86690</v>
      </c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4"/>
      <c r="BR61" s="84"/>
      <c r="BS61" s="84"/>
      <c r="BT61" s="84"/>
      <c r="BU61" s="84"/>
      <c r="BV61" s="84"/>
      <c r="BW61" s="84"/>
      <c r="BX61" s="84"/>
      <c r="BY61" s="84"/>
      <c r="BZ61" s="84"/>
      <c r="CA61" s="84"/>
      <c r="CB61" s="84"/>
      <c r="CC61" s="84"/>
      <c r="CD61" s="84"/>
      <c r="CE61" s="84"/>
      <c r="CF61" s="84"/>
      <c r="CG61" s="84"/>
      <c r="CH61" s="84"/>
      <c r="CI61" s="84"/>
      <c r="CJ61" s="84"/>
      <c r="CK61" s="84"/>
      <c r="CL61" s="84"/>
      <c r="CM61" s="84"/>
      <c r="CN61" s="84"/>
      <c r="CO61" s="84"/>
      <c r="CP61" s="84"/>
      <c r="CQ61" s="84"/>
      <c r="CR61" s="84"/>
      <c r="CS61" s="84"/>
      <c r="CT61" s="84"/>
      <c r="CU61" s="84"/>
      <c r="CV61" s="84"/>
      <c r="CW61" s="84"/>
      <c r="CX61" s="84"/>
      <c r="CY61" s="84"/>
      <c r="CZ61" s="84"/>
      <c r="DA61" s="84"/>
      <c r="DB61" s="84"/>
      <c r="DC61" s="84"/>
      <c r="DD61" s="84"/>
      <c r="DE61" s="84"/>
      <c r="DF61" s="84"/>
      <c r="DG61" s="84"/>
      <c r="DH61" s="84"/>
      <c r="DI61" s="84"/>
      <c r="DJ61" s="84"/>
      <c r="DK61" s="84"/>
      <c r="DL61" s="84"/>
      <c r="DM61" s="84"/>
      <c r="DN61" s="84"/>
      <c r="DO61" s="84"/>
      <c r="DP61" s="84"/>
      <c r="DQ61" s="84"/>
      <c r="DR61" s="84"/>
      <c r="DS61" s="84"/>
      <c r="DT61" s="84"/>
      <c r="DU61" s="84"/>
      <c r="DV61" s="84"/>
      <c r="DW61" s="84"/>
      <c r="DX61" s="84"/>
      <c r="DY61" s="84"/>
      <c r="DZ61" s="84"/>
      <c r="EA61" s="84"/>
      <c r="EB61" s="84"/>
      <c r="EC61" s="84"/>
      <c r="ED61" s="84"/>
      <c r="EE61" s="84"/>
      <c r="EF61" s="84"/>
      <c r="EG61" s="84"/>
      <c r="EH61" s="84"/>
      <c r="EI61" s="84"/>
      <c r="EJ61" s="84"/>
      <c r="EK61" s="84"/>
      <c r="EL61" s="84"/>
      <c r="EM61" s="84"/>
      <c r="EN61" s="84"/>
      <c r="EO61" s="84"/>
      <c r="EP61" s="84"/>
      <c r="EQ61" s="84"/>
      <c r="ER61" s="84"/>
      <c r="ES61" s="84"/>
      <c r="ET61" s="84"/>
      <c r="EU61" s="84"/>
      <c r="EV61" s="84"/>
      <c r="EW61" s="84"/>
      <c r="EX61" s="84"/>
      <c r="EY61" s="84"/>
      <c r="EZ61" s="84"/>
      <c r="FA61" s="84"/>
      <c r="FB61" s="84"/>
      <c r="FC61" s="84"/>
      <c r="FD61" s="84"/>
      <c r="FE61" s="84"/>
      <c r="FF61" s="84"/>
      <c r="FG61" s="84"/>
      <c r="FH61" s="84"/>
      <c r="FI61" s="84"/>
      <c r="FJ61" s="84"/>
      <c r="FK61" s="84"/>
      <c r="FL61" s="84"/>
      <c r="FM61" s="84"/>
      <c r="FN61" s="84"/>
      <c r="FO61" s="84"/>
      <c r="FP61" s="84"/>
      <c r="FQ61" s="84"/>
      <c r="FR61" s="84"/>
      <c r="FS61" s="84"/>
      <c r="FT61" s="84"/>
      <c r="FU61" s="84"/>
      <c r="FV61" s="84"/>
      <c r="FW61" s="84"/>
      <c r="FX61" s="84"/>
      <c r="FY61" s="84"/>
      <c r="FZ61" s="84"/>
      <c r="GA61" s="84"/>
      <c r="GB61" s="84"/>
      <c r="GC61" s="84"/>
      <c r="GD61" s="84"/>
      <c r="GE61" s="84"/>
      <c r="GF61" s="84"/>
      <c r="GG61" s="84"/>
      <c r="GH61" s="84"/>
      <c r="GI61" s="84"/>
      <c r="GJ61" s="84"/>
      <c r="GK61" s="84"/>
      <c r="GL61" s="84"/>
      <c r="GM61" s="84"/>
      <c r="GN61" s="84"/>
      <c r="GO61" s="84"/>
      <c r="GP61" s="84"/>
      <c r="GQ61" s="84"/>
      <c r="GR61" s="84"/>
      <c r="GS61" s="84"/>
      <c r="GT61" s="84"/>
      <c r="GU61" s="84"/>
      <c r="GV61" s="84"/>
      <c r="GW61" s="84"/>
      <c r="GX61" s="84"/>
      <c r="GY61" s="84"/>
      <c r="GZ61" s="84"/>
      <c r="HA61" s="84"/>
      <c r="HB61" s="84"/>
      <c r="HC61" s="84"/>
      <c r="HD61" s="84"/>
      <c r="HE61" s="84"/>
      <c r="HF61" s="84"/>
      <c r="HG61" s="84"/>
      <c r="HH61" s="84"/>
      <c r="HI61" s="84"/>
      <c r="HJ61" s="84"/>
      <c r="HK61" s="84"/>
      <c r="HL61" s="84"/>
      <c r="HM61" s="84"/>
      <c r="HN61" s="84"/>
      <c r="HO61" s="84"/>
      <c r="HP61" s="84"/>
      <c r="HQ61" s="84"/>
      <c r="HR61" s="84"/>
      <c r="HS61" s="84"/>
      <c r="HT61" s="84"/>
      <c r="HU61" s="84"/>
      <c r="HV61" s="84"/>
      <c r="HW61" s="84"/>
      <c r="HX61" s="84"/>
      <c r="HY61" s="84"/>
      <c r="HZ61" s="84"/>
      <c r="IA61" s="84"/>
      <c r="IB61" s="84"/>
      <c r="IC61" s="84"/>
      <c r="ID61" s="84"/>
      <c r="IE61" s="84"/>
      <c r="IF61" s="84"/>
      <c r="IG61" s="84"/>
      <c r="IH61" s="84"/>
      <c r="II61" s="84"/>
      <c r="IJ61" s="84"/>
      <c r="IK61" s="84"/>
      <c r="IL61" s="84"/>
      <c r="IM61" s="84"/>
      <c r="IN61" s="84"/>
      <c r="IO61" s="84"/>
      <c r="IP61" s="84"/>
      <c r="IQ61" s="84"/>
      <c r="IR61" s="84"/>
      <c r="IS61" s="84"/>
      <c r="IT61" s="84"/>
      <c r="IU61" s="84"/>
    </row>
    <row r="62" spans="1:255" s="85" customFormat="1" ht="12" customHeight="1" x14ac:dyDescent="0.25">
      <c r="A62" s="79"/>
      <c r="B62" s="80" t="s">
        <v>112</v>
      </c>
      <c r="C62" s="81" t="s">
        <v>35</v>
      </c>
      <c r="D62" s="81">
        <v>2</v>
      </c>
      <c r="E62" s="105" t="s">
        <v>77</v>
      </c>
      <c r="F62" s="82">
        <v>67910</v>
      </c>
      <c r="G62" s="83">
        <f t="shared" si="1"/>
        <v>135820</v>
      </c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84"/>
      <c r="BD62" s="84"/>
      <c r="BE62" s="84"/>
      <c r="BF62" s="84"/>
      <c r="BG62" s="84"/>
      <c r="BH62" s="84"/>
      <c r="BI62" s="84"/>
      <c r="BJ62" s="84"/>
      <c r="BK62" s="84"/>
      <c r="BL62" s="84"/>
      <c r="BM62" s="84"/>
      <c r="BN62" s="84"/>
      <c r="BO62" s="84"/>
      <c r="BP62" s="84"/>
      <c r="BQ62" s="84"/>
      <c r="BR62" s="84"/>
      <c r="BS62" s="84"/>
      <c r="BT62" s="84"/>
      <c r="BU62" s="84"/>
      <c r="BV62" s="84"/>
      <c r="BW62" s="84"/>
      <c r="BX62" s="84"/>
      <c r="BY62" s="84"/>
      <c r="BZ62" s="84"/>
      <c r="CA62" s="84"/>
      <c r="CB62" s="84"/>
      <c r="CC62" s="84"/>
      <c r="CD62" s="84"/>
      <c r="CE62" s="84"/>
      <c r="CF62" s="84"/>
      <c r="CG62" s="84"/>
      <c r="CH62" s="84"/>
      <c r="CI62" s="84"/>
      <c r="CJ62" s="84"/>
      <c r="CK62" s="84"/>
      <c r="CL62" s="84"/>
      <c r="CM62" s="84"/>
      <c r="CN62" s="84"/>
      <c r="CO62" s="84"/>
      <c r="CP62" s="84"/>
      <c r="CQ62" s="84"/>
      <c r="CR62" s="84"/>
      <c r="CS62" s="84"/>
      <c r="CT62" s="84"/>
      <c r="CU62" s="84"/>
      <c r="CV62" s="84"/>
      <c r="CW62" s="84"/>
      <c r="CX62" s="84"/>
      <c r="CY62" s="84"/>
      <c r="CZ62" s="84"/>
      <c r="DA62" s="84"/>
      <c r="DB62" s="84"/>
      <c r="DC62" s="84"/>
      <c r="DD62" s="84"/>
      <c r="DE62" s="84"/>
      <c r="DF62" s="84"/>
      <c r="DG62" s="84"/>
      <c r="DH62" s="84"/>
      <c r="DI62" s="84"/>
      <c r="DJ62" s="84"/>
      <c r="DK62" s="84"/>
      <c r="DL62" s="84"/>
      <c r="DM62" s="84"/>
      <c r="DN62" s="84"/>
      <c r="DO62" s="84"/>
      <c r="DP62" s="84"/>
      <c r="DQ62" s="84"/>
      <c r="DR62" s="84"/>
      <c r="DS62" s="84"/>
      <c r="DT62" s="84"/>
      <c r="DU62" s="84"/>
      <c r="DV62" s="84"/>
      <c r="DW62" s="84"/>
      <c r="DX62" s="84"/>
      <c r="DY62" s="84"/>
      <c r="DZ62" s="84"/>
      <c r="EA62" s="84"/>
      <c r="EB62" s="84"/>
      <c r="EC62" s="84"/>
      <c r="ED62" s="84"/>
      <c r="EE62" s="84"/>
      <c r="EF62" s="84"/>
      <c r="EG62" s="84"/>
      <c r="EH62" s="84"/>
      <c r="EI62" s="84"/>
      <c r="EJ62" s="84"/>
      <c r="EK62" s="84"/>
      <c r="EL62" s="84"/>
      <c r="EM62" s="84"/>
      <c r="EN62" s="84"/>
      <c r="EO62" s="84"/>
      <c r="EP62" s="84"/>
      <c r="EQ62" s="84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84"/>
      <c r="FD62" s="84"/>
      <c r="FE62" s="84"/>
      <c r="FF62" s="84"/>
      <c r="FG62" s="84"/>
      <c r="FH62" s="84"/>
      <c r="FI62" s="84"/>
      <c r="FJ62" s="84"/>
      <c r="FK62" s="84"/>
      <c r="FL62" s="84"/>
      <c r="FM62" s="84"/>
      <c r="FN62" s="84"/>
      <c r="FO62" s="84"/>
      <c r="FP62" s="84"/>
      <c r="FQ62" s="84"/>
      <c r="FR62" s="84"/>
      <c r="FS62" s="84"/>
      <c r="FT62" s="84"/>
      <c r="FU62" s="84"/>
      <c r="FV62" s="84"/>
      <c r="FW62" s="84"/>
      <c r="FX62" s="84"/>
      <c r="FY62" s="84"/>
      <c r="FZ62" s="84"/>
      <c r="GA62" s="84"/>
      <c r="GB62" s="84"/>
      <c r="GC62" s="84"/>
      <c r="GD62" s="84"/>
      <c r="GE62" s="84"/>
      <c r="GF62" s="84"/>
      <c r="GG62" s="84"/>
      <c r="GH62" s="84"/>
      <c r="GI62" s="84"/>
      <c r="GJ62" s="84"/>
      <c r="GK62" s="84"/>
      <c r="GL62" s="84"/>
      <c r="GM62" s="84"/>
      <c r="GN62" s="84"/>
      <c r="GO62" s="84"/>
      <c r="GP62" s="84"/>
      <c r="GQ62" s="84"/>
      <c r="GR62" s="84"/>
      <c r="GS62" s="84"/>
      <c r="GT62" s="84"/>
      <c r="GU62" s="84"/>
      <c r="GV62" s="84"/>
      <c r="GW62" s="84"/>
      <c r="GX62" s="84"/>
      <c r="GY62" s="84"/>
      <c r="GZ62" s="84"/>
      <c r="HA62" s="84"/>
      <c r="HB62" s="84"/>
      <c r="HC62" s="84"/>
      <c r="HD62" s="84"/>
      <c r="HE62" s="84"/>
      <c r="HF62" s="84"/>
      <c r="HG62" s="84"/>
      <c r="HH62" s="84"/>
      <c r="HI62" s="84"/>
      <c r="HJ62" s="84"/>
      <c r="HK62" s="84"/>
      <c r="HL62" s="84"/>
      <c r="HM62" s="84"/>
      <c r="HN62" s="84"/>
      <c r="HO62" s="84"/>
      <c r="HP62" s="84"/>
      <c r="HQ62" s="84"/>
      <c r="HR62" s="84"/>
      <c r="HS62" s="84"/>
      <c r="HT62" s="84"/>
      <c r="HU62" s="84"/>
      <c r="HV62" s="84"/>
      <c r="HW62" s="84"/>
      <c r="HX62" s="84"/>
      <c r="HY62" s="84"/>
      <c r="HZ62" s="84"/>
      <c r="IA62" s="84"/>
      <c r="IB62" s="84"/>
      <c r="IC62" s="84"/>
      <c r="ID62" s="84"/>
      <c r="IE62" s="84"/>
      <c r="IF62" s="84"/>
      <c r="IG62" s="84"/>
      <c r="IH62" s="84"/>
      <c r="II62" s="84"/>
      <c r="IJ62" s="84"/>
      <c r="IK62" s="84"/>
      <c r="IL62" s="84"/>
      <c r="IM62" s="84"/>
      <c r="IN62" s="84"/>
      <c r="IO62" s="84"/>
      <c r="IP62" s="84"/>
      <c r="IQ62" s="84"/>
      <c r="IR62" s="84"/>
      <c r="IS62" s="84"/>
      <c r="IT62" s="84"/>
      <c r="IU62" s="84"/>
    </row>
    <row r="63" spans="1:255" s="85" customFormat="1" ht="12" customHeight="1" x14ac:dyDescent="0.25">
      <c r="A63" s="79"/>
      <c r="B63" s="80" t="s">
        <v>135</v>
      </c>
      <c r="C63" s="81" t="s">
        <v>121</v>
      </c>
      <c r="D63" s="81">
        <v>6</v>
      </c>
      <c r="E63" s="105" t="s">
        <v>141</v>
      </c>
      <c r="F63" s="82">
        <v>16240</v>
      </c>
      <c r="G63" s="83">
        <f t="shared" si="1"/>
        <v>97440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84"/>
      <c r="BC63" s="84"/>
      <c r="BD63" s="84"/>
      <c r="BE63" s="84"/>
      <c r="BF63" s="84"/>
      <c r="BG63" s="84"/>
      <c r="BH63" s="84"/>
      <c r="BI63" s="84"/>
      <c r="BJ63" s="84"/>
      <c r="BK63" s="84"/>
      <c r="BL63" s="84"/>
      <c r="BM63" s="84"/>
      <c r="BN63" s="84"/>
      <c r="BO63" s="84"/>
      <c r="BP63" s="84"/>
      <c r="BQ63" s="84"/>
      <c r="BR63" s="84"/>
      <c r="BS63" s="84"/>
      <c r="BT63" s="84"/>
      <c r="BU63" s="84"/>
      <c r="BV63" s="84"/>
      <c r="BW63" s="84"/>
      <c r="BX63" s="84"/>
      <c r="BY63" s="84"/>
      <c r="BZ63" s="84"/>
      <c r="CA63" s="84"/>
      <c r="CB63" s="84"/>
      <c r="CC63" s="84"/>
      <c r="CD63" s="84"/>
      <c r="CE63" s="84"/>
      <c r="CF63" s="84"/>
      <c r="CG63" s="84"/>
      <c r="CH63" s="84"/>
      <c r="CI63" s="84"/>
      <c r="CJ63" s="84"/>
      <c r="CK63" s="84"/>
      <c r="CL63" s="84"/>
      <c r="CM63" s="84"/>
      <c r="CN63" s="84"/>
      <c r="CO63" s="84"/>
      <c r="CP63" s="84"/>
      <c r="CQ63" s="84"/>
      <c r="CR63" s="84"/>
      <c r="CS63" s="84"/>
      <c r="CT63" s="84"/>
      <c r="CU63" s="84"/>
      <c r="CV63" s="84"/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X63" s="84"/>
      <c r="FY63" s="84"/>
      <c r="FZ63" s="84"/>
      <c r="GA63" s="84"/>
      <c r="GB63" s="84"/>
      <c r="GC63" s="84"/>
      <c r="GD63" s="84"/>
      <c r="GE63" s="84"/>
      <c r="GF63" s="84"/>
      <c r="GG63" s="84"/>
      <c r="GH63" s="84"/>
      <c r="GI63" s="84"/>
      <c r="GJ63" s="84"/>
      <c r="GK63" s="84"/>
      <c r="GL63" s="84"/>
      <c r="GM63" s="84"/>
      <c r="GN63" s="84"/>
      <c r="GO63" s="84"/>
      <c r="GP63" s="84"/>
      <c r="GQ63" s="84"/>
      <c r="GR63" s="84"/>
      <c r="GS63" s="84"/>
      <c r="GT63" s="84"/>
      <c r="GU63" s="84"/>
      <c r="GV63" s="84"/>
      <c r="GW63" s="84"/>
      <c r="GX63" s="84"/>
      <c r="GY63" s="84"/>
      <c r="GZ63" s="84"/>
      <c r="HA63" s="84"/>
      <c r="HB63" s="84"/>
      <c r="HC63" s="84"/>
      <c r="HD63" s="84"/>
      <c r="HE63" s="84"/>
      <c r="HF63" s="84"/>
      <c r="HG63" s="84"/>
      <c r="HH63" s="84"/>
      <c r="HI63" s="84"/>
      <c r="HJ63" s="84"/>
      <c r="HK63" s="84"/>
      <c r="HL63" s="84"/>
      <c r="HM63" s="84"/>
      <c r="HN63" s="84"/>
      <c r="HO63" s="84"/>
      <c r="HP63" s="84"/>
      <c r="HQ63" s="84"/>
      <c r="HR63" s="84"/>
      <c r="HS63" s="84"/>
      <c r="HT63" s="84"/>
      <c r="HU63" s="84"/>
      <c r="HV63" s="84"/>
      <c r="HW63" s="84"/>
      <c r="HX63" s="84"/>
      <c r="HY63" s="84"/>
      <c r="HZ63" s="84"/>
      <c r="IA63" s="84"/>
      <c r="IB63" s="84"/>
      <c r="IC63" s="84"/>
      <c r="ID63" s="84"/>
      <c r="IE63" s="84"/>
      <c r="IF63" s="84"/>
      <c r="IG63" s="84"/>
      <c r="IH63" s="84"/>
      <c r="II63" s="84"/>
      <c r="IJ63" s="84"/>
      <c r="IK63" s="84"/>
      <c r="IL63" s="84"/>
      <c r="IM63" s="84"/>
      <c r="IN63" s="84"/>
      <c r="IO63" s="84"/>
      <c r="IP63" s="84"/>
      <c r="IQ63" s="84"/>
      <c r="IR63" s="84"/>
      <c r="IS63" s="84"/>
      <c r="IT63" s="84"/>
      <c r="IU63" s="84"/>
    </row>
    <row r="64" spans="1:255" s="85" customFormat="1" ht="12" customHeight="1" x14ac:dyDescent="0.25">
      <c r="A64" s="79"/>
      <c r="B64" s="80" t="s">
        <v>113</v>
      </c>
      <c r="C64" s="81" t="s">
        <v>121</v>
      </c>
      <c r="D64" s="81">
        <v>1</v>
      </c>
      <c r="E64" s="105" t="s">
        <v>114</v>
      </c>
      <c r="F64" s="82">
        <v>111340</v>
      </c>
      <c r="G64" s="83">
        <f t="shared" si="1"/>
        <v>111340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  <c r="BJ64" s="84"/>
      <c r="BK64" s="84"/>
      <c r="BL64" s="84"/>
      <c r="BM64" s="84"/>
      <c r="BN64" s="84"/>
      <c r="BO64" s="84"/>
      <c r="BP64" s="84"/>
      <c r="BQ64" s="84"/>
      <c r="BR64" s="84"/>
      <c r="BS64" s="84"/>
      <c r="BT64" s="84"/>
      <c r="BU64" s="84"/>
      <c r="BV64" s="84"/>
      <c r="BW64" s="84"/>
      <c r="BX64" s="84"/>
      <c r="BY64" s="84"/>
      <c r="BZ64" s="84"/>
      <c r="CA64" s="84"/>
      <c r="CB64" s="84"/>
      <c r="CC64" s="84"/>
      <c r="CD64" s="84"/>
      <c r="CE64" s="84"/>
      <c r="CF64" s="84"/>
      <c r="CG64" s="84"/>
      <c r="CH64" s="84"/>
      <c r="CI64" s="84"/>
      <c r="CJ64" s="84"/>
      <c r="CK64" s="84"/>
      <c r="CL64" s="84"/>
      <c r="CM64" s="84"/>
      <c r="CN64" s="84"/>
      <c r="CO64" s="84"/>
      <c r="CP64" s="84"/>
      <c r="CQ64" s="84"/>
      <c r="CR64" s="84"/>
      <c r="CS64" s="84"/>
      <c r="CT64" s="84"/>
      <c r="CU64" s="84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X64" s="84"/>
      <c r="FY64" s="84"/>
      <c r="FZ64" s="84"/>
      <c r="GA64" s="84"/>
      <c r="GB64" s="84"/>
      <c r="GC64" s="84"/>
      <c r="GD64" s="84"/>
      <c r="GE64" s="84"/>
      <c r="GF64" s="84"/>
      <c r="GG64" s="84"/>
      <c r="GH64" s="84"/>
      <c r="GI64" s="84"/>
      <c r="GJ64" s="84"/>
      <c r="GK64" s="84"/>
      <c r="GL64" s="84"/>
      <c r="GM64" s="84"/>
      <c r="GN64" s="84"/>
      <c r="GO64" s="84"/>
      <c r="GP64" s="84"/>
      <c r="GQ64" s="84"/>
      <c r="GR64" s="84"/>
      <c r="GS64" s="84"/>
      <c r="GT64" s="84"/>
      <c r="GU64" s="84"/>
      <c r="GV64" s="84"/>
      <c r="GW64" s="84"/>
      <c r="GX64" s="84"/>
      <c r="GY64" s="84"/>
      <c r="GZ64" s="84"/>
      <c r="HA64" s="84"/>
      <c r="HB64" s="84"/>
      <c r="HC64" s="84"/>
      <c r="HD64" s="84"/>
      <c r="HE64" s="84"/>
      <c r="HF64" s="84"/>
      <c r="HG64" s="84"/>
      <c r="HH64" s="84"/>
      <c r="HI64" s="84"/>
      <c r="HJ64" s="84"/>
      <c r="HK64" s="84"/>
      <c r="HL64" s="84"/>
      <c r="HM64" s="84"/>
      <c r="HN64" s="84"/>
      <c r="HO64" s="84"/>
      <c r="HP64" s="84"/>
      <c r="HQ64" s="84"/>
      <c r="HR64" s="84"/>
      <c r="HS64" s="84"/>
      <c r="HT64" s="84"/>
      <c r="HU64" s="84"/>
      <c r="HV64" s="84"/>
      <c r="HW64" s="84"/>
      <c r="HX64" s="84"/>
      <c r="HY64" s="84"/>
      <c r="HZ64" s="84"/>
      <c r="IA64" s="84"/>
      <c r="IB64" s="84"/>
      <c r="IC64" s="84"/>
      <c r="ID64" s="84"/>
      <c r="IE64" s="84"/>
      <c r="IF64" s="84"/>
      <c r="IG64" s="84"/>
      <c r="IH64" s="84"/>
      <c r="II64" s="84"/>
      <c r="IJ64" s="84"/>
      <c r="IK64" s="84"/>
      <c r="IL64" s="84"/>
      <c r="IM64" s="84"/>
      <c r="IN64" s="84"/>
      <c r="IO64" s="84"/>
      <c r="IP64" s="84"/>
      <c r="IQ64" s="84"/>
      <c r="IR64" s="84"/>
      <c r="IS64" s="84"/>
      <c r="IT64" s="84"/>
      <c r="IU64" s="84"/>
    </row>
    <row r="65" spans="1:255" s="85" customFormat="1" ht="12" customHeight="1" x14ac:dyDescent="0.25">
      <c r="A65" s="79"/>
      <c r="B65" s="104" t="s">
        <v>36</v>
      </c>
      <c r="C65" s="81"/>
      <c r="D65" s="81"/>
      <c r="E65" s="105"/>
      <c r="F65" s="82"/>
      <c r="G65" s="83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  <c r="BJ65" s="84"/>
      <c r="BK65" s="84"/>
      <c r="BL65" s="84"/>
      <c r="BM65" s="84"/>
      <c r="BN65" s="84"/>
      <c r="BO65" s="84"/>
      <c r="BP65" s="84"/>
      <c r="BQ65" s="84"/>
      <c r="BR65" s="84"/>
      <c r="BS65" s="84"/>
      <c r="BT65" s="84"/>
      <c r="BU65" s="84"/>
      <c r="BV65" s="84"/>
      <c r="BW65" s="84"/>
      <c r="BX65" s="84"/>
      <c r="BY65" s="84"/>
      <c r="BZ65" s="84"/>
      <c r="CA65" s="84"/>
      <c r="CB65" s="84"/>
      <c r="CC65" s="84"/>
      <c r="CD65" s="84"/>
      <c r="CE65" s="84"/>
      <c r="CF65" s="84"/>
      <c r="CG65" s="84"/>
      <c r="CH65" s="84"/>
      <c r="CI65" s="84"/>
      <c r="CJ65" s="84"/>
      <c r="CK65" s="84"/>
      <c r="CL65" s="84"/>
      <c r="CM65" s="84"/>
      <c r="CN65" s="84"/>
      <c r="CO65" s="84"/>
      <c r="CP65" s="84"/>
      <c r="CQ65" s="84"/>
      <c r="CR65" s="84"/>
      <c r="CS65" s="84"/>
      <c r="CT65" s="84"/>
      <c r="CU65" s="84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X65" s="84"/>
      <c r="FY65" s="84"/>
      <c r="FZ65" s="84"/>
      <c r="GA65" s="84"/>
      <c r="GB65" s="84"/>
      <c r="GC65" s="84"/>
      <c r="GD65" s="84"/>
      <c r="GE65" s="84"/>
      <c r="GF65" s="84"/>
      <c r="GG65" s="84"/>
      <c r="GH65" s="84"/>
      <c r="GI65" s="84"/>
      <c r="GJ65" s="84"/>
      <c r="GK65" s="84"/>
      <c r="GL65" s="84"/>
      <c r="GM65" s="84"/>
      <c r="GN65" s="84"/>
      <c r="GO65" s="84"/>
      <c r="GP65" s="84"/>
      <c r="GQ65" s="84"/>
      <c r="GR65" s="84"/>
      <c r="GS65" s="84"/>
      <c r="GT65" s="84"/>
      <c r="GU65" s="84"/>
      <c r="GV65" s="84"/>
      <c r="GW65" s="84"/>
      <c r="GX65" s="84"/>
      <c r="GY65" s="84"/>
      <c r="GZ65" s="84"/>
      <c r="HA65" s="84"/>
      <c r="HB65" s="84"/>
      <c r="HC65" s="84"/>
      <c r="HD65" s="84"/>
      <c r="HE65" s="84"/>
      <c r="HF65" s="84"/>
      <c r="HG65" s="84"/>
      <c r="HH65" s="84"/>
      <c r="HI65" s="84"/>
      <c r="HJ65" s="84"/>
      <c r="HK65" s="84"/>
      <c r="HL65" s="84"/>
      <c r="HM65" s="84"/>
      <c r="HN65" s="84"/>
      <c r="HO65" s="84"/>
      <c r="HP65" s="84"/>
      <c r="HQ65" s="84"/>
      <c r="HR65" s="84"/>
      <c r="HS65" s="84"/>
      <c r="HT65" s="84"/>
      <c r="HU65" s="84"/>
      <c r="HV65" s="84"/>
      <c r="HW65" s="84"/>
      <c r="HX65" s="84"/>
      <c r="HY65" s="84"/>
      <c r="HZ65" s="84"/>
      <c r="IA65" s="84"/>
      <c r="IB65" s="84"/>
      <c r="IC65" s="84"/>
      <c r="ID65" s="84"/>
      <c r="IE65" s="84"/>
      <c r="IF65" s="84"/>
      <c r="IG65" s="84"/>
      <c r="IH65" s="84"/>
      <c r="II65" s="84"/>
      <c r="IJ65" s="84"/>
      <c r="IK65" s="84"/>
      <c r="IL65" s="84"/>
      <c r="IM65" s="84"/>
      <c r="IN65" s="84"/>
      <c r="IO65" s="84"/>
      <c r="IP65" s="84"/>
      <c r="IQ65" s="84"/>
      <c r="IR65" s="84"/>
      <c r="IS65" s="84"/>
      <c r="IT65" s="84"/>
      <c r="IU65" s="84"/>
    </row>
    <row r="66" spans="1:255" s="85" customFormat="1" ht="12" customHeight="1" x14ac:dyDescent="0.25">
      <c r="A66" s="79"/>
      <c r="B66" s="80" t="s">
        <v>138</v>
      </c>
      <c r="C66" s="81" t="s">
        <v>121</v>
      </c>
      <c r="D66" s="81">
        <v>1.2</v>
      </c>
      <c r="E66" s="105" t="s">
        <v>60</v>
      </c>
      <c r="F66" s="82">
        <v>36480</v>
      </c>
      <c r="G66" s="83">
        <f t="shared" si="1"/>
        <v>43776</v>
      </c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BM66" s="84"/>
      <c r="BN66" s="84"/>
      <c r="BO66" s="84"/>
      <c r="BP66" s="84"/>
      <c r="BQ66" s="84"/>
      <c r="BR66" s="84"/>
      <c r="BS66" s="84"/>
      <c r="BT66" s="84"/>
      <c r="BU66" s="84"/>
      <c r="BV66" s="84"/>
      <c r="BW66" s="84"/>
      <c r="BX66" s="84"/>
      <c r="BY66" s="84"/>
      <c r="BZ66" s="84"/>
      <c r="CA66" s="84"/>
      <c r="CB66" s="84"/>
      <c r="CC66" s="84"/>
      <c r="CD66" s="84"/>
      <c r="CE66" s="84"/>
      <c r="CF66" s="84"/>
      <c r="CG66" s="84"/>
      <c r="CH66" s="84"/>
      <c r="CI66" s="84"/>
      <c r="CJ66" s="84"/>
      <c r="CK66" s="84"/>
      <c r="CL66" s="84"/>
      <c r="CM66" s="84"/>
      <c r="CN66" s="84"/>
      <c r="CO66" s="84"/>
      <c r="CP66" s="84"/>
      <c r="CQ66" s="84"/>
      <c r="CR66" s="84"/>
      <c r="CS66" s="84"/>
      <c r="CT66" s="84"/>
      <c r="CU66" s="84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X66" s="84"/>
      <c r="FY66" s="84"/>
      <c r="FZ66" s="84"/>
      <c r="GA66" s="84"/>
      <c r="GB66" s="84"/>
      <c r="GC66" s="84"/>
      <c r="GD66" s="84"/>
      <c r="GE66" s="84"/>
      <c r="GF66" s="84"/>
      <c r="GG66" s="84"/>
      <c r="GH66" s="84"/>
      <c r="GI66" s="84"/>
      <c r="GJ66" s="84"/>
      <c r="GK66" s="84"/>
      <c r="GL66" s="84"/>
      <c r="GM66" s="84"/>
      <c r="GN66" s="84"/>
      <c r="GO66" s="84"/>
      <c r="GP66" s="84"/>
      <c r="GQ66" s="84"/>
      <c r="GR66" s="84"/>
      <c r="GS66" s="84"/>
      <c r="GT66" s="84"/>
      <c r="GU66" s="84"/>
      <c r="GV66" s="84"/>
      <c r="GW66" s="84"/>
      <c r="GX66" s="84"/>
      <c r="GY66" s="84"/>
      <c r="GZ66" s="84"/>
      <c r="HA66" s="84"/>
      <c r="HB66" s="84"/>
      <c r="HC66" s="84"/>
      <c r="HD66" s="84"/>
      <c r="HE66" s="84"/>
      <c r="HF66" s="84"/>
      <c r="HG66" s="84"/>
      <c r="HH66" s="84"/>
      <c r="HI66" s="84"/>
      <c r="HJ66" s="84"/>
      <c r="HK66" s="84"/>
      <c r="HL66" s="84"/>
      <c r="HM66" s="84"/>
      <c r="HN66" s="84"/>
      <c r="HO66" s="84"/>
      <c r="HP66" s="84"/>
      <c r="HQ66" s="84"/>
      <c r="HR66" s="84"/>
      <c r="HS66" s="84"/>
      <c r="HT66" s="84"/>
      <c r="HU66" s="84"/>
      <c r="HV66" s="84"/>
      <c r="HW66" s="84"/>
      <c r="HX66" s="84"/>
      <c r="HY66" s="84"/>
      <c r="HZ66" s="84"/>
      <c r="IA66" s="84"/>
      <c r="IB66" s="84"/>
      <c r="IC66" s="84"/>
      <c r="ID66" s="84"/>
      <c r="IE66" s="84"/>
      <c r="IF66" s="84"/>
      <c r="IG66" s="84"/>
      <c r="IH66" s="84"/>
      <c r="II66" s="84"/>
      <c r="IJ66" s="84"/>
      <c r="IK66" s="84"/>
      <c r="IL66" s="84"/>
      <c r="IM66" s="84"/>
      <c r="IN66" s="84"/>
      <c r="IO66" s="84"/>
      <c r="IP66" s="84"/>
      <c r="IQ66" s="84"/>
      <c r="IR66" s="84"/>
      <c r="IS66" s="84"/>
      <c r="IT66" s="84"/>
      <c r="IU66" s="84"/>
    </row>
    <row r="67" spans="1:255" s="85" customFormat="1" ht="12" customHeight="1" x14ac:dyDescent="0.25">
      <c r="A67" s="79"/>
      <c r="B67" s="80" t="s">
        <v>131</v>
      </c>
      <c r="C67" s="81" t="s">
        <v>121</v>
      </c>
      <c r="D67" s="81">
        <v>2</v>
      </c>
      <c r="E67" s="105" t="s">
        <v>91</v>
      </c>
      <c r="F67" s="82">
        <v>37530</v>
      </c>
      <c r="G67" s="83">
        <f t="shared" si="1"/>
        <v>75060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4"/>
      <c r="BN67" s="84"/>
      <c r="BO67" s="84"/>
      <c r="BP67" s="84"/>
      <c r="BQ67" s="84"/>
      <c r="BR67" s="84"/>
      <c r="BS67" s="84"/>
      <c r="BT67" s="84"/>
      <c r="BU67" s="84"/>
      <c r="BV67" s="84"/>
      <c r="BW67" s="84"/>
      <c r="BX67" s="84"/>
      <c r="BY67" s="84"/>
      <c r="BZ67" s="84"/>
      <c r="CA67" s="84"/>
      <c r="CB67" s="84"/>
      <c r="CC67" s="84"/>
      <c r="CD67" s="84"/>
      <c r="CE67" s="84"/>
      <c r="CF67" s="84"/>
      <c r="CG67" s="84"/>
      <c r="CH67" s="84"/>
      <c r="CI67" s="84"/>
      <c r="CJ67" s="84"/>
      <c r="CK67" s="84"/>
      <c r="CL67" s="84"/>
      <c r="CM67" s="84"/>
      <c r="CN67" s="84"/>
      <c r="CO67" s="84"/>
      <c r="CP67" s="84"/>
      <c r="CQ67" s="84"/>
      <c r="CR67" s="84"/>
      <c r="CS67" s="84"/>
      <c r="CT67" s="84"/>
      <c r="CU67" s="84"/>
      <c r="CV67" s="84"/>
      <c r="CW67" s="84"/>
      <c r="CX67" s="84"/>
      <c r="CY67" s="84"/>
      <c r="CZ67" s="84"/>
      <c r="DA67" s="84"/>
      <c r="DB67" s="84"/>
      <c r="DC67" s="84"/>
      <c r="DD67" s="84"/>
      <c r="DE67" s="84"/>
      <c r="DF67" s="84"/>
      <c r="DG67" s="84"/>
      <c r="DH67" s="84"/>
      <c r="DI67" s="84"/>
      <c r="DJ67" s="84"/>
      <c r="DK67" s="84"/>
      <c r="DL67" s="84"/>
      <c r="DM67" s="84"/>
      <c r="DN67" s="84"/>
      <c r="DO67" s="84"/>
      <c r="DP67" s="84"/>
      <c r="DQ67" s="84"/>
      <c r="DR67" s="84"/>
      <c r="DS67" s="84"/>
      <c r="DT67" s="84"/>
      <c r="DU67" s="84"/>
      <c r="DV67" s="84"/>
      <c r="DW67" s="84"/>
      <c r="DX67" s="84"/>
      <c r="DY67" s="84"/>
      <c r="DZ67" s="84"/>
      <c r="EA67" s="84"/>
      <c r="EB67" s="84"/>
      <c r="EC67" s="84"/>
      <c r="ED67" s="84"/>
      <c r="EE67" s="84"/>
      <c r="EF67" s="84"/>
      <c r="EG67" s="84"/>
      <c r="EH67" s="84"/>
      <c r="EI67" s="84"/>
      <c r="EJ67" s="84"/>
      <c r="EK67" s="84"/>
      <c r="EL67" s="84"/>
      <c r="EM67" s="84"/>
      <c r="EN67" s="84"/>
      <c r="EO67" s="84"/>
      <c r="EP67" s="84"/>
      <c r="EQ67" s="84"/>
      <c r="ER67" s="84"/>
      <c r="ES67" s="84"/>
      <c r="ET67" s="84"/>
      <c r="EU67" s="84"/>
      <c r="EV67" s="84"/>
      <c r="EW67" s="84"/>
      <c r="EX67" s="84"/>
      <c r="EY67" s="84"/>
      <c r="EZ67" s="84"/>
      <c r="FA67" s="84"/>
      <c r="FB67" s="84"/>
      <c r="FC67" s="84"/>
      <c r="FD67" s="84"/>
      <c r="FE67" s="84"/>
      <c r="FF67" s="84"/>
      <c r="FG67" s="84"/>
      <c r="FH67" s="84"/>
      <c r="FI67" s="84"/>
      <c r="FJ67" s="84"/>
      <c r="FK67" s="84"/>
      <c r="FL67" s="84"/>
      <c r="FM67" s="84"/>
      <c r="FN67" s="84"/>
      <c r="FO67" s="84"/>
      <c r="FP67" s="84"/>
      <c r="FQ67" s="84"/>
      <c r="FR67" s="84"/>
      <c r="FS67" s="84"/>
      <c r="FT67" s="84"/>
      <c r="FU67" s="84"/>
      <c r="FV67" s="84"/>
      <c r="FW67" s="84"/>
      <c r="FX67" s="84"/>
      <c r="FY67" s="84"/>
      <c r="FZ67" s="84"/>
      <c r="GA67" s="84"/>
      <c r="GB67" s="84"/>
      <c r="GC67" s="84"/>
      <c r="GD67" s="84"/>
      <c r="GE67" s="84"/>
      <c r="GF67" s="84"/>
      <c r="GG67" s="84"/>
      <c r="GH67" s="84"/>
      <c r="GI67" s="84"/>
      <c r="GJ67" s="84"/>
      <c r="GK67" s="84"/>
      <c r="GL67" s="84"/>
      <c r="GM67" s="84"/>
      <c r="GN67" s="84"/>
      <c r="GO67" s="84"/>
      <c r="GP67" s="84"/>
      <c r="GQ67" s="84"/>
      <c r="GR67" s="84"/>
      <c r="GS67" s="84"/>
      <c r="GT67" s="84"/>
      <c r="GU67" s="84"/>
      <c r="GV67" s="84"/>
      <c r="GW67" s="84"/>
      <c r="GX67" s="84"/>
      <c r="GY67" s="84"/>
      <c r="GZ67" s="84"/>
      <c r="HA67" s="84"/>
      <c r="HB67" s="84"/>
      <c r="HC67" s="84"/>
      <c r="HD67" s="84"/>
      <c r="HE67" s="84"/>
      <c r="HF67" s="84"/>
      <c r="HG67" s="84"/>
      <c r="HH67" s="84"/>
      <c r="HI67" s="84"/>
      <c r="HJ67" s="84"/>
      <c r="HK67" s="84"/>
      <c r="HL67" s="84"/>
      <c r="HM67" s="84"/>
      <c r="HN67" s="84"/>
      <c r="HO67" s="84"/>
      <c r="HP67" s="84"/>
      <c r="HQ67" s="84"/>
      <c r="HR67" s="84"/>
      <c r="HS67" s="84"/>
      <c r="HT67" s="84"/>
      <c r="HU67" s="84"/>
      <c r="HV67" s="84"/>
      <c r="HW67" s="84"/>
      <c r="HX67" s="84"/>
      <c r="HY67" s="84"/>
      <c r="HZ67" s="84"/>
      <c r="IA67" s="84"/>
      <c r="IB67" s="84"/>
      <c r="IC67" s="84"/>
      <c r="ID67" s="84"/>
      <c r="IE67" s="84"/>
      <c r="IF67" s="84"/>
      <c r="IG67" s="84"/>
      <c r="IH67" s="84"/>
      <c r="II67" s="84"/>
      <c r="IJ67" s="84"/>
      <c r="IK67" s="84"/>
      <c r="IL67" s="84"/>
      <c r="IM67" s="84"/>
      <c r="IN67" s="84"/>
      <c r="IO67" s="84"/>
      <c r="IP67" s="84"/>
      <c r="IQ67" s="84"/>
      <c r="IR67" s="84"/>
      <c r="IS67" s="84"/>
      <c r="IT67" s="84"/>
      <c r="IU67" s="84"/>
    </row>
    <row r="68" spans="1:255" s="85" customFormat="1" ht="12" customHeight="1" x14ac:dyDescent="0.25">
      <c r="A68" s="79"/>
      <c r="B68" s="104" t="s">
        <v>37</v>
      </c>
      <c r="C68" s="81"/>
      <c r="D68" s="81"/>
      <c r="E68" s="105"/>
      <c r="F68" s="82"/>
      <c r="G68" s="83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L68" s="84"/>
      <c r="BM68" s="84"/>
      <c r="BN68" s="84"/>
      <c r="BO68" s="84"/>
      <c r="BP68" s="84"/>
      <c r="BQ68" s="84"/>
      <c r="BR68" s="84"/>
      <c r="BS68" s="84"/>
      <c r="BT68" s="84"/>
      <c r="BU68" s="84"/>
      <c r="BV68" s="84"/>
      <c r="BW68" s="84"/>
      <c r="BX68" s="84"/>
      <c r="BY68" s="84"/>
      <c r="BZ68" s="84"/>
      <c r="CA68" s="84"/>
      <c r="CB68" s="84"/>
      <c r="CC68" s="84"/>
      <c r="CD68" s="84"/>
      <c r="CE68" s="84"/>
      <c r="CF68" s="84"/>
      <c r="CG68" s="84"/>
      <c r="CH68" s="84"/>
      <c r="CI68" s="84"/>
      <c r="CJ68" s="84"/>
      <c r="CK68" s="84"/>
      <c r="CL68" s="84"/>
      <c r="CM68" s="84"/>
      <c r="CN68" s="84"/>
      <c r="CO68" s="84"/>
      <c r="CP68" s="84"/>
      <c r="CQ68" s="84"/>
      <c r="CR68" s="84"/>
      <c r="CS68" s="84"/>
      <c r="CT68" s="84"/>
      <c r="CU68" s="84"/>
      <c r="CV68" s="84"/>
      <c r="CW68" s="84"/>
      <c r="CX68" s="84"/>
      <c r="CY68" s="84"/>
      <c r="CZ68" s="84"/>
      <c r="DA68" s="84"/>
      <c r="DB68" s="84"/>
      <c r="DC68" s="84"/>
      <c r="DD68" s="84"/>
      <c r="DE68" s="84"/>
      <c r="DF68" s="84"/>
      <c r="DG68" s="84"/>
      <c r="DH68" s="84"/>
      <c r="DI68" s="84"/>
      <c r="DJ68" s="84"/>
      <c r="DK68" s="84"/>
      <c r="DL68" s="84"/>
      <c r="DM68" s="84"/>
      <c r="DN68" s="84"/>
      <c r="DO68" s="84"/>
      <c r="DP68" s="84"/>
      <c r="DQ68" s="84"/>
      <c r="DR68" s="84"/>
      <c r="DS68" s="84"/>
      <c r="DT68" s="84"/>
      <c r="DU68" s="84"/>
      <c r="DV68" s="84"/>
      <c r="DW68" s="84"/>
      <c r="DX68" s="84"/>
      <c r="DY68" s="84"/>
      <c r="DZ68" s="84"/>
      <c r="EA68" s="84"/>
      <c r="EB68" s="84"/>
      <c r="EC68" s="84"/>
      <c r="ED68" s="84"/>
      <c r="EE68" s="84"/>
      <c r="EF68" s="84"/>
      <c r="EG68" s="84"/>
      <c r="EH68" s="84"/>
      <c r="EI68" s="84"/>
      <c r="EJ68" s="84"/>
      <c r="EK68" s="84"/>
      <c r="EL68" s="84"/>
      <c r="EM68" s="84"/>
      <c r="EN68" s="84"/>
      <c r="EO68" s="84"/>
      <c r="EP68" s="84"/>
      <c r="EQ68" s="84"/>
      <c r="ER68" s="84"/>
      <c r="ES68" s="84"/>
      <c r="ET68" s="84"/>
      <c r="EU68" s="84"/>
      <c r="EV68" s="84"/>
      <c r="EW68" s="84"/>
      <c r="EX68" s="84"/>
      <c r="EY68" s="84"/>
      <c r="EZ68" s="84"/>
      <c r="FA68" s="84"/>
      <c r="FB68" s="84"/>
      <c r="FC68" s="84"/>
      <c r="FD68" s="84"/>
      <c r="FE68" s="84"/>
      <c r="FF68" s="84"/>
      <c r="FG68" s="84"/>
      <c r="FH68" s="84"/>
      <c r="FI68" s="84"/>
      <c r="FJ68" s="84"/>
      <c r="FK68" s="84"/>
      <c r="FL68" s="84"/>
      <c r="FM68" s="84"/>
      <c r="FN68" s="84"/>
      <c r="FO68" s="84"/>
      <c r="FP68" s="84"/>
      <c r="FQ68" s="84"/>
      <c r="FR68" s="84"/>
      <c r="FS68" s="84"/>
      <c r="FT68" s="84"/>
      <c r="FU68" s="84"/>
      <c r="FV68" s="84"/>
      <c r="FW68" s="84"/>
      <c r="FX68" s="84"/>
      <c r="FY68" s="84"/>
      <c r="FZ68" s="84"/>
      <c r="GA68" s="84"/>
      <c r="GB68" s="84"/>
      <c r="GC68" s="84"/>
      <c r="GD68" s="84"/>
      <c r="GE68" s="84"/>
      <c r="GF68" s="84"/>
      <c r="GG68" s="84"/>
      <c r="GH68" s="84"/>
      <c r="GI68" s="84"/>
      <c r="GJ68" s="84"/>
      <c r="GK68" s="84"/>
      <c r="GL68" s="84"/>
      <c r="GM68" s="84"/>
      <c r="GN68" s="84"/>
      <c r="GO68" s="84"/>
      <c r="GP68" s="84"/>
      <c r="GQ68" s="84"/>
      <c r="GR68" s="84"/>
      <c r="GS68" s="84"/>
      <c r="GT68" s="84"/>
      <c r="GU68" s="84"/>
      <c r="GV68" s="84"/>
      <c r="GW68" s="84"/>
      <c r="GX68" s="84"/>
      <c r="GY68" s="84"/>
      <c r="GZ68" s="84"/>
      <c r="HA68" s="84"/>
      <c r="HB68" s="84"/>
      <c r="HC68" s="84"/>
      <c r="HD68" s="84"/>
      <c r="HE68" s="84"/>
      <c r="HF68" s="84"/>
      <c r="HG68" s="84"/>
      <c r="HH68" s="84"/>
      <c r="HI68" s="84"/>
      <c r="HJ68" s="84"/>
      <c r="HK68" s="84"/>
      <c r="HL68" s="84"/>
      <c r="HM68" s="84"/>
      <c r="HN68" s="84"/>
      <c r="HO68" s="84"/>
      <c r="HP68" s="84"/>
      <c r="HQ68" s="84"/>
      <c r="HR68" s="84"/>
      <c r="HS68" s="84"/>
      <c r="HT68" s="84"/>
      <c r="HU68" s="84"/>
      <c r="HV68" s="84"/>
      <c r="HW68" s="84"/>
      <c r="HX68" s="84"/>
      <c r="HY68" s="84"/>
      <c r="HZ68" s="84"/>
      <c r="IA68" s="84"/>
      <c r="IB68" s="84"/>
      <c r="IC68" s="84"/>
      <c r="ID68" s="84"/>
      <c r="IE68" s="84"/>
      <c r="IF68" s="84"/>
      <c r="IG68" s="84"/>
      <c r="IH68" s="84"/>
      <c r="II68" s="84"/>
      <c r="IJ68" s="84"/>
      <c r="IK68" s="84"/>
      <c r="IL68" s="84"/>
      <c r="IM68" s="84"/>
      <c r="IN68" s="84"/>
      <c r="IO68" s="84"/>
      <c r="IP68" s="84"/>
      <c r="IQ68" s="84"/>
      <c r="IR68" s="84"/>
      <c r="IS68" s="84"/>
      <c r="IT68" s="84"/>
      <c r="IU68" s="84"/>
    </row>
    <row r="69" spans="1:255" s="85" customFormat="1" ht="12" customHeight="1" x14ac:dyDescent="0.25">
      <c r="A69" s="79"/>
      <c r="B69" s="80" t="s">
        <v>92</v>
      </c>
      <c r="C69" s="81" t="s">
        <v>121</v>
      </c>
      <c r="D69" s="81">
        <v>1</v>
      </c>
      <c r="E69" s="105" t="s">
        <v>76</v>
      </c>
      <c r="F69" s="82">
        <v>45000</v>
      </c>
      <c r="G69" s="83">
        <f t="shared" si="1"/>
        <v>45000</v>
      </c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  <c r="BM69" s="84"/>
      <c r="BN69" s="84"/>
      <c r="BO69" s="84"/>
      <c r="BP69" s="84"/>
      <c r="BQ69" s="84"/>
      <c r="BR69" s="84"/>
      <c r="BS69" s="84"/>
      <c r="BT69" s="84"/>
      <c r="BU69" s="84"/>
      <c r="BV69" s="84"/>
      <c r="BW69" s="84"/>
      <c r="BX69" s="84"/>
      <c r="BY69" s="84"/>
      <c r="BZ69" s="84"/>
      <c r="CA69" s="84"/>
      <c r="CB69" s="84"/>
      <c r="CC69" s="84"/>
      <c r="CD69" s="84"/>
      <c r="CE69" s="84"/>
      <c r="CF69" s="84"/>
      <c r="CG69" s="84"/>
      <c r="CH69" s="84"/>
      <c r="CI69" s="84"/>
      <c r="CJ69" s="84"/>
      <c r="CK69" s="84"/>
      <c r="CL69" s="84"/>
      <c r="CM69" s="84"/>
      <c r="CN69" s="84"/>
      <c r="CO69" s="84"/>
      <c r="CP69" s="84"/>
      <c r="CQ69" s="84"/>
      <c r="CR69" s="84"/>
      <c r="CS69" s="84"/>
      <c r="CT69" s="84"/>
      <c r="CU69" s="84"/>
      <c r="CV69" s="84"/>
      <c r="CW69" s="84"/>
      <c r="CX69" s="84"/>
      <c r="CY69" s="84"/>
      <c r="CZ69" s="84"/>
      <c r="DA69" s="84"/>
      <c r="DB69" s="84"/>
      <c r="DC69" s="84"/>
      <c r="DD69" s="84"/>
      <c r="DE69" s="84"/>
      <c r="DF69" s="84"/>
      <c r="DG69" s="84"/>
      <c r="DH69" s="84"/>
      <c r="DI69" s="84"/>
      <c r="DJ69" s="84"/>
      <c r="DK69" s="84"/>
      <c r="DL69" s="84"/>
      <c r="DM69" s="84"/>
      <c r="DN69" s="84"/>
      <c r="DO69" s="84"/>
      <c r="DP69" s="84"/>
      <c r="DQ69" s="84"/>
      <c r="DR69" s="84"/>
      <c r="DS69" s="84"/>
      <c r="DT69" s="84"/>
      <c r="DU69" s="84"/>
      <c r="DV69" s="84"/>
      <c r="DW69" s="84"/>
      <c r="DX69" s="84"/>
      <c r="DY69" s="84"/>
      <c r="DZ69" s="84"/>
      <c r="EA69" s="84"/>
      <c r="EB69" s="84"/>
      <c r="EC69" s="84"/>
      <c r="ED69" s="84"/>
      <c r="EE69" s="84"/>
      <c r="EF69" s="84"/>
      <c r="EG69" s="84"/>
      <c r="EH69" s="84"/>
      <c r="EI69" s="84"/>
      <c r="EJ69" s="84"/>
      <c r="EK69" s="84"/>
      <c r="EL69" s="84"/>
      <c r="EM69" s="84"/>
      <c r="EN69" s="84"/>
      <c r="EO69" s="84"/>
      <c r="EP69" s="84"/>
      <c r="EQ69" s="84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84"/>
      <c r="FD69" s="84"/>
      <c r="FE69" s="84"/>
      <c r="FF69" s="84"/>
      <c r="FG69" s="84"/>
      <c r="FH69" s="84"/>
      <c r="FI69" s="84"/>
      <c r="FJ69" s="84"/>
      <c r="FK69" s="84"/>
      <c r="FL69" s="84"/>
      <c r="FM69" s="84"/>
      <c r="FN69" s="84"/>
      <c r="FO69" s="84"/>
      <c r="FP69" s="84"/>
      <c r="FQ69" s="84"/>
      <c r="FR69" s="84"/>
      <c r="FS69" s="84"/>
      <c r="FT69" s="84"/>
      <c r="FU69" s="84"/>
      <c r="FV69" s="84"/>
      <c r="FW69" s="84"/>
      <c r="FX69" s="84"/>
      <c r="FY69" s="84"/>
      <c r="FZ69" s="84"/>
      <c r="GA69" s="84"/>
      <c r="GB69" s="84"/>
      <c r="GC69" s="84"/>
      <c r="GD69" s="84"/>
      <c r="GE69" s="84"/>
      <c r="GF69" s="84"/>
      <c r="GG69" s="84"/>
      <c r="GH69" s="84"/>
      <c r="GI69" s="84"/>
      <c r="GJ69" s="84"/>
      <c r="GK69" s="84"/>
      <c r="GL69" s="84"/>
      <c r="GM69" s="84"/>
      <c r="GN69" s="84"/>
      <c r="GO69" s="84"/>
      <c r="GP69" s="84"/>
      <c r="GQ69" s="84"/>
      <c r="GR69" s="84"/>
      <c r="GS69" s="84"/>
      <c r="GT69" s="84"/>
      <c r="GU69" s="84"/>
      <c r="GV69" s="84"/>
      <c r="GW69" s="84"/>
      <c r="GX69" s="84"/>
      <c r="GY69" s="84"/>
      <c r="GZ69" s="84"/>
      <c r="HA69" s="84"/>
      <c r="HB69" s="84"/>
      <c r="HC69" s="84"/>
      <c r="HD69" s="84"/>
      <c r="HE69" s="84"/>
      <c r="HF69" s="84"/>
      <c r="HG69" s="84"/>
      <c r="HH69" s="84"/>
      <c r="HI69" s="84"/>
      <c r="HJ69" s="84"/>
      <c r="HK69" s="84"/>
      <c r="HL69" s="84"/>
      <c r="HM69" s="84"/>
      <c r="HN69" s="84"/>
      <c r="HO69" s="84"/>
      <c r="HP69" s="84"/>
      <c r="HQ69" s="84"/>
      <c r="HR69" s="84"/>
      <c r="HS69" s="84"/>
      <c r="HT69" s="84"/>
      <c r="HU69" s="84"/>
      <c r="HV69" s="84"/>
      <c r="HW69" s="84"/>
      <c r="HX69" s="84"/>
      <c r="HY69" s="84"/>
      <c r="HZ69" s="84"/>
      <c r="IA69" s="84"/>
      <c r="IB69" s="84"/>
      <c r="IC69" s="84"/>
      <c r="ID69" s="84"/>
      <c r="IE69" s="84"/>
      <c r="IF69" s="84"/>
      <c r="IG69" s="84"/>
      <c r="IH69" s="84"/>
      <c r="II69" s="84"/>
      <c r="IJ69" s="84"/>
      <c r="IK69" s="84"/>
      <c r="IL69" s="84"/>
      <c r="IM69" s="84"/>
      <c r="IN69" s="84"/>
      <c r="IO69" s="84"/>
      <c r="IP69" s="84"/>
      <c r="IQ69" s="84"/>
      <c r="IR69" s="84"/>
      <c r="IS69" s="84"/>
      <c r="IT69" s="84"/>
      <c r="IU69" s="84"/>
    </row>
    <row r="70" spans="1:255" s="85" customFormat="1" ht="12" customHeight="1" x14ac:dyDescent="0.25">
      <c r="A70" s="79"/>
      <c r="B70" s="80" t="s">
        <v>132</v>
      </c>
      <c r="C70" s="81" t="s">
        <v>35</v>
      </c>
      <c r="D70" s="81">
        <v>15</v>
      </c>
      <c r="E70" s="105" t="s">
        <v>60</v>
      </c>
      <c r="F70" s="82">
        <f>334440/10</f>
        <v>33444</v>
      </c>
      <c r="G70" s="83">
        <f t="shared" si="1"/>
        <v>501660</v>
      </c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84"/>
      <c r="BQ70" s="84"/>
      <c r="BR70" s="84"/>
      <c r="BS70" s="84"/>
      <c r="BT70" s="84"/>
      <c r="BU70" s="84"/>
      <c r="BV70" s="84"/>
      <c r="BW70" s="84"/>
      <c r="BX70" s="84"/>
      <c r="BY70" s="84"/>
      <c r="BZ70" s="84"/>
      <c r="CA70" s="84"/>
      <c r="CB70" s="84"/>
      <c r="CC70" s="84"/>
      <c r="CD70" s="84"/>
      <c r="CE70" s="84"/>
      <c r="CF70" s="84"/>
      <c r="CG70" s="84"/>
      <c r="CH70" s="84"/>
      <c r="CI70" s="84"/>
      <c r="CJ70" s="84"/>
      <c r="CK70" s="84"/>
      <c r="CL70" s="84"/>
      <c r="CM70" s="84"/>
      <c r="CN70" s="84"/>
      <c r="CO70" s="84"/>
      <c r="CP70" s="84"/>
      <c r="CQ70" s="84"/>
      <c r="CR70" s="84"/>
      <c r="CS70" s="84"/>
      <c r="CT70" s="84"/>
      <c r="CU70" s="84"/>
      <c r="CV70" s="84"/>
      <c r="CW70" s="84"/>
      <c r="CX70" s="84"/>
      <c r="CY70" s="84"/>
      <c r="CZ70" s="84"/>
      <c r="DA70" s="84"/>
      <c r="DB70" s="84"/>
      <c r="DC70" s="84"/>
      <c r="DD70" s="84"/>
      <c r="DE70" s="84"/>
      <c r="DF70" s="84"/>
      <c r="DG70" s="84"/>
      <c r="DH70" s="84"/>
      <c r="DI70" s="84"/>
      <c r="DJ70" s="84"/>
      <c r="DK70" s="84"/>
      <c r="DL70" s="84"/>
      <c r="DM70" s="84"/>
      <c r="DN70" s="84"/>
      <c r="DO70" s="84"/>
      <c r="DP70" s="84"/>
      <c r="DQ70" s="84"/>
      <c r="DR70" s="84"/>
      <c r="DS70" s="84"/>
      <c r="DT70" s="84"/>
      <c r="DU70" s="84"/>
      <c r="DV70" s="84"/>
      <c r="DW70" s="84"/>
      <c r="DX70" s="84"/>
      <c r="DY70" s="84"/>
      <c r="DZ70" s="84"/>
      <c r="EA70" s="84"/>
      <c r="EB70" s="84"/>
      <c r="EC70" s="84"/>
      <c r="ED70" s="84"/>
      <c r="EE70" s="84"/>
      <c r="EF70" s="84"/>
      <c r="EG70" s="84"/>
      <c r="EH70" s="84"/>
      <c r="EI70" s="84"/>
      <c r="EJ70" s="84"/>
      <c r="EK70" s="84"/>
      <c r="EL70" s="84"/>
      <c r="EM70" s="84"/>
      <c r="EN70" s="84"/>
      <c r="EO70" s="84"/>
      <c r="EP70" s="84"/>
      <c r="EQ70" s="84"/>
      <c r="ER70" s="84"/>
      <c r="ES70" s="84"/>
      <c r="ET70" s="84"/>
      <c r="EU70" s="84"/>
      <c r="EV70" s="84"/>
      <c r="EW70" s="84"/>
      <c r="EX70" s="84"/>
      <c r="EY70" s="84"/>
      <c r="EZ70" s="84"/>
      <c r="FA70" s="84"/>
      <c r="FB70" s="84"/>
      <c r="FC70" s="84"/>
      <c r="FD70" s="84"/>
      <c r="FE70" s="84"/>
      <c r="FF70" s="84"/>
      <c r="FG70" s="84"/>
      <c r="FH70" s="84"/>
      <c r="FI70" s="84"/>
      <c r="FJ70" s="84"/>
      <c r="FK70" s="84"/>
      <c r="FL70" s="84"/>
      <c r="FM70" s="84"/>
      <c r="FN70" s="84"/>
      <c r="FO70" s="84"/>
      <c r="FP70" s="84"/>
      <c r="FQ70" s="84"/>
      <c r="FR70" s="84"/>
      <c r="FS70" s="84"/>
      <c r="FT70" s="84"/>
      <c r="FU70" s="84"/>
      <c r="FV70" s="84"/>
      <c r="FW70" s="84"/>
      <c r="FX70" s="84"/>
      <c r="FY70" s="84"/>
      <c r="FZ70" s="84"/>
      <c r="GA70" s="84"/>
      <c r="GB70" s="84"/>
      <c r="GC70" s="84"/>
      <c r="GD70" s="84"/>
      <c r="GE70" s="84"/>
      <c r="GF70" s="84"/>
      <c r="GG70" s="84"/>
      <c r="GH70" s="84"/>
      <c r="GI70" s="84"/>
      <c r="GJ70" s="84"/>
      <c r="GK70" s="84"/>
      <c r="GL70" s="84"/>
      <c r="GM70" s="84"/>
      <c r="GN70" s="84"/>
      <c r="GO70" s="84"/>
      <c r="GP70" s="84"/>
      <c r="GQ70" s="84"/>
      <c r="GR70" s="84"/>
      <c r="GS70" s="84"/>
      <c r="GT70" s="84"/>
      <c r="GU70" s="84"/>
      <c r="GV70" s="84"/>
      <c r="GW70" s="84"/>
      <c r="GX70" s="84"/>
      <c r="GY70" s="84"/>
      <c r="GZ70" s="84"/>
      <c r="HA70" s="84"/>
      <c r="HB70" s="84"/>
      <c r="HC70" s="84"/>
      <c r="HD70" s="84"/>
      <c r="HE70" s="84"/>
      <c r="HF70" s="84"/>
      <c r="HG70" s="84"/>
      <c r="HH70" s="84"/>
      <c r="HI70" s="84"/>
      <c r="HJ70" s="84"/>
      <c r="HK70" s="84"/>
      <c r="HL70" s="84"/>
      <c r="HM70" s="84"/>
      <c r="HN70" s="84"/>
      <c r="HO70" s="84"/>
      <c r="HP70" s="84"/>
      <c r="HQ70" s="84"/>
      <c r="HR70" s="84"/>
      <c r="HS70" s="84"/>
      <c r="HT70" s="84"/>
      <c r="HU70" s="84"/>
      <c r="HV70" s="84"/>
      <c r="HW70" s="84"/>
      <c r="HX70" s="84"/>
      <c r="HY70" s="84"/>
      <c r="HZ70" s="84"/>
      <c r="IA70" s="84"/>
      <c r="IB70" s="84"/>
      <c r="IC70" s="84"/>
      <c r="ID70" s="84"/>
      <c r="IE70" s="84"/>
      <c r="IF70" s="84"/>
      <c r="IG70" s="84"/>
      <c r="IH70" s="84"/>
      <c r="II70" s="84"/>
      <c r="IJ70" s="84"/>
      <c r="IK70" s="84"/>
      <c r="IL70" s="84"/>
      <c r="IM70" s="84"/>
      <c r="IN70" s="84"/>
      <c r="IO70" s="84"/>
      <c r="IP70" s="84"/>
      <c r="IQ70" s="84"/>
      <c r="IR70" s="84"/>
      <c r="IS70" s="84"/>
      <c r="IT70" s="84"/>
      <c r="IU70" s="84"/>
    </row>
    <row r="71" spans="1:255" s="85" customFormat="1" ht="12" customHeight="1" x14ac:dyDescent="0.25">
      <c r="A71" s="79"/>
      <c r="B71" s="80" t="s">
        <v>93</v>
      </c>
      <c r="C71" s="81" t="s">
        <v>121</v>
      </c>
      <c r="D71" s="81">
        <v>1</v>
      </c>
      <c r="E71" s="105" t="s">
        <v>88</v>
      </c>
      <c r="F71" s="82">
        <v>87417</v>
      </c>
      <c r="G71" s="83">
        <f t="shared" si="1"/>
        <v>87417</v>
      </c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  <c r="BM71" s="84"/>
      <c r="BN71" s="84"/>
      <c r="BO71" s="84"/>
      <c r="BP71" s="84"/>
      <c r="BQ71" s="84"/>
      <c r="BR71" s="84"/>
      <c r="BS71" s="84"/>
      <c r="BT71" s="84"/>
      <c r="BU71" s="84"/>
      <c r="BV71" s="84"/>
      <c r="BW71" s="84"/>
      <c r="BX71" s="84"/>
      <c r="BY71" s="84"/>
      <c r="BZ71" s="84"/>
      <c r="CA71" s="84"/>
      <c r="CB71" s="84"/>
      <c r="CC71" s="84"/>
      <c r="CD71" s="84"/>
      <c r="CE71" s="84"/>
      <c r="CF71" s="84"/>
      <c r="CG71" s="84"/>
      <c r="CH71" s="84"/>
      <c r="CI71" s="84"/>
      <c r="CJ71" s="84"/>
      <c r="CK71" s="84"/>
      <c r="CL71" s="84"/>
      <c r="CM71" s="84"/>
      <c r="CN71" s="84"/>
      <c r="CO71" s="84"/>
      <c r="CP71" s="84"/>
      <c r="CQ71" s="84"/>
      <c r="CR71" s="84"/>
      <c r="CS71" s="84"/>
      <c r="CT71" s="84"/>
      <c r="CU71" s="84"/>
      <c r="CV71" s="84"/>
      <c r="CW71" s="84"/>
      <c r="CX71" s="84"/>
      <c r="CY71" s="84"/>
      <c r="CZ71" s="84"/>
      <c r="DA71" s="84"/>
      <c r="DB71" s="84"/>
      <c r="DC71" s="84"/>
      <c r="DD71" s="84"/>
      <c r="DE71" s="84"/>
      <c r="DF71" s="84"/>
      <c r="DG71" s="84"/>
      <c r="DH71" s="84"/>
      <c r="DI71" s="84"/>
      <c r="DJ71" s="84"/>
      <c r="DK71" s="84"/>
      <c r="DL71" s="84"/>
      <c r="DM71" s="84"/>
      <c r="DN71" s="84"/>
      <c r="DO71" s="84"/>
      <c r="DP71" s="84"/>
      <c r="DQ71" s="84"/>
      <c r="DR71" s="84"/>
      <c r="DS71" s="84"/>
      <c r="DT71" s="84"/>
      <c r="DU71" s="84"/>
      <c r="DV71" s="84"/>
      <c r="DW71" s="84"/>
      <c r="DX71" s="84"/>
      <c r="DY71" s="84"/>
      <c r="DZ71" s="84"/>
      <c r="EA71" s="84"/>
      <c r="EB71" s="84"/>
      <c r="EC71" s="84"/>
      <c r="ED71" s="84"/>
      <c r="EE71" s="84"/>
      <c r="EF71" s="84"/>
      <c r="EG71" s="84"/>
      <c r="EH71" s="84"/>
      <c r="EI71" s="84"/>
      <c r="EJ71" s="84"/>
      <c r="EK71" s="84"/>
      <c r="EL71" s="84"/>
      <c r="EM71" s="84"/>
      <c r="EN71" s="84"/>
      <c r="EO71" s="84"/>
      <c r="EP71" s="84"/>
      <c r="EQ71" s="84"/>
      <c r="ER71" s="84"/>
      <c r="ES71" s="84"/>
      <c r="ET71" s="84"/>
      <c r="EU71" s="84"/>
      <c r="EV71" s="84"/>
      <c r="EW71" s="84"/>
      <c r="EX71" s="84"/>
      <c r="EY71" s="84"/>
      <c r="EZ71" s="84"/>
      <c r="FA71" s="84"/>
      <c r="FB71" s="84"/>
      <c r="FC71" s="84"/>
      <c r="FD71" s="84"/>
      <c r="FE71" s="84"/>
      <c r="FF71" s="84"/>
      <c r="FG71" s="84"/>
      <c r="FH71" s="84"/>
      <c r="FI71" s="84"/>
      <c r="FJ71" s="84"/>
      <c r="FK71" s="84"/>
      <c r="FL71" s="84"/>
      <c r="FM71" s="84"/>
      <c r="FN71" s="84"/>
      <c r="FO71" s="84"/>
      <c r="FP71" s="84"/>
      <c r="FQ71" s="84"/>
      <c r="FR71" s="84"/>
      <c r="FS71" s="84"/>
      <c r="FT71" s="84"/>
      <c r="FU71" s="84"/>
      <c r="FV71" s="84"/>
      <c r="FW71" s="84"/>
      <c r="FX71" s="84"/>
      <c r="FY71" s="84"/>
      <c r="FZ71" s="84"/>
      <c r="GA71" s="84"/>
      <c r="GB71" s="84"/>
      <c r="GC71" s="84"/>
      <c r="GD71" s="84"/>
      <c r="GE71" s="84"/>
      <c r="GF71" s="84"/>
      <c r="GG71" s="84"/>
      <c r="GH71" s="84"/>
      <c r="GI71" s="84"/>
      <c r="GJ71" s="84"/>
      <c r="GK71" s="84"/>
      <c r="GL71" s="84"/>
      <c r="GM71" s="84"/>
      <c r="GN71" s="84"/>
      <c r="GO71" s="84"/>
      <c r="GP71" s="84"/>
      <c r="GQ71" s="84"/>
      <c r="GR71" s="84"/>
      <c r="GS71" s="84"/>
      <c r="GT71" s="84"/>
      <c r="GU71" s="84"/>
      <c r="GV71" s="84"/>
      <c r="GW71" s="84"/>
      <c r="GX71" s="84"/>
      <c r="GY71" s="84"/>
      <c r="GZ71" s="84"/>
      <c r="HA71" s="84"/>
      <c r="HB71" s="84"/>
      <c r="HC71" s="84"/>
      <c r="HD71" s="84"/>
      <c r="HE71" s="84"/>
      <c r="HF71" s="84"/>
      <c r="HG71" s="84"/>
      <c r="HH71" s="84"/>
      <c r="HI71" s="84"/>
      <c r="HJ71" s="84"/>
      <c r="HK71" s="84"/>
      <c r="HL71" s="84"/>
      <c r="HM71" s="84"/>
      <c r="HN71" s="84"/>
      <c r="HO71" s="84"/>
      <c r="HP71" s="84"/>
      <c r="HQ71" s="84"/>
      <c r="HR71" s="84"/>
      <c r="HS71" s="84"/>
      <c r="HT71" s="84"/>
      <c r="HU71" s="84"/>
      <c r="HV71" s="84"/>
      <c r="HW71" s="84"/>
      <c r="HX71" s="84"/>
      <c r="HY71" s="84"/>
      <c r="HZ71" s="84"/>
      <c r="IA71" s="84"/>
      <c r="IB71" s="84"/>
      <c r="IC71" s="84"/>
      <c r="ID71" s="84"/>
      <c r="IE71" s="84"/>
      <c r="IF71" s="84"/>
      <c r="IG71" s="84"/>
      <c r="IH71" s="84"/>
      <c r="II71" s="84"/>
      <c r="IJ71" s="84"/>
      <c r="IK71" s="84"/>
      <c r="IL71" s="84"/>
      <c r="IM71" s="84"/>
      <c r="IN71" s="84"/>
      <c r="IO71" s="84"/>
      <c r="IP71" s="84"/>
      <c r="IQ71" s="84"/>
      <c r="IR71" s="84"/>
      <c r="IS71" s="84"/>
      <c r="IT71" s="84"/>
      <c r="IU71" s="84"/>
    </row>
    <row r="72" spans="1:255" s="85" customFormat="1" ht="12" customHeight="1" x14ac:dyDescent="0.25">
      <c r="A72" s="79"/>
      <c r="B72" s="80" t="s">
        <v>119</v>
      </c>
      <c r="C72" s="81" t="s">
        <v>121</v>
      </c>
      <c r="D72" s="81">
        <v>1</v>
      </c>
      <c r="E72" s="105" t="s">
        <v>91</v>
      </c>
      <c r="F72" s="82">
        <v>24800</v>
      </c>
      <c r="G72" s="83">
        <f t="shared" si="1"/>
        <v>24800</v>
      </c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84"/>
      <c r="BS72" s="84"/>
      <c r="BT72" s="84"/>
      <c r="BU72" s="84"/>
      <c r="BV72" s="84"/>
      <c r="BW72" s="84"/>
      <c r="BX72" s="84"/>
      <c r="BY72" s="84"/>
      <c r="BZ72" s="84"/>
      <c r="CA72" s="84"/>
      <c r="CB72" s="84"/>
      <c r="CC72" s="84"/>
      <c r="CD72" s="84"/>
      <c r="CE72" s="84"/>
      <c r="CF72" s="84"/>
      <c r="CG72" s="84"/>
      <c r="CH72" s="84"/>
      <c r="CI72" s="84"/>
      <c r="CJ72" s="84"/>
      <c r="CK72" s="84"/>
      <c r="CL72" s="84"/>
      <c r="CM72" s="84"/>
      <c r="CN72" s="84"/>
      <c r="CO72" s="84"/>
      <c r="CP72" s="84"/>
      <c r="CQ72" s="84"/>
      <c r="CR72" s="84"/>
      <c r="CS72" s="84"/>
      <c r="CT72" s="84"/>
      <c r="CU72" s="84"/>
      <c r="CV72" s="84"/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X72" s="84"/>
      <c r="FY72" s="84"/>
      <c r="FZ72" s="84"/>
      <c r="GA72" s="84"/>
      <c r="GB72" s="84"/>
      <c r="GC72" s="84"/>
      <c r="GD72" s="84"/>
      <c r="GE72" s="84"/>
      <c r="GF72" s="84"/>
      <c r="GG72" s="84"/>
      <c r="GH72" s="84"/>
      <c r="GI72" s="84"/>
      <c r="GJ72" s="84"/>
      <c r="GK72" s="84"/>
      <c r="GL72" s="84"/>
      <c r="GM72" s="84"/>
      <c r="GN72" s="84"/>
      <c r="GO72" s="84"/>
      <c r="GP72" s="84"/>
      <c r="GQ72" s="84"/>
      <c r="GR72" s="84"/>
      <c r="GS72" s="84"/>
      <c r="GT72" s="84"/>
      <c r="GU72" s="84"/>
      <c r="GV72" s="84"/>
      <c r="GW72" s="84"/>
      <c r="GX72" s="84"/>
      <c r="GY72" s="84"/>
      <c r="GZ72" s="84"/>
      <c r="HA72" s="84"/>
      <c r="HB72" s="84"/>
      <c r="HC72" s="84"/>
      <c r="HD72" s="84"/>
      <c r="HE72" s="84"/>
      <c r="HF72" s="84"/>
      <c r="HG72" s="84"/>
      <c r="HH72" s="84"/>
      <c r="HI72" s="84"/>
      <c r="HJ72" s="84"/>
      <c r="HK72" s="84"/>
      <c r="HL72" s="84"/>
      <c r="HM72" s="84"/>
      <c r="HN72" s="84"/>
      <c r="HO72" s="84"/>
      <c r="HP72" s="84"/>
      <c r="HQ72" s="84"/>
      <c r="HR72" s="84"/>
      <c r="HS72" s="84"/>
      <c r="HT72" s="84"/>
      <c r="HU72" s="84"/>
      <c r="HV72" s="84"/>
      <c r="HW72" s="84"/>
      <c r="HX72" s="84"/>
      <c r="HY72" s="84"/>
      <c r="HZ72" s="84"/>
      <c r="IA72" s="84"/>
      <c r="IB72" s="84"/>
      <c r="IC72" s="84"/>
      <c r="ID72" s="84"/>
      <c r="IE72" s="84"/>
      <c r="IF72" s="84"/>
      <c r="IG72" s="84"/>
      <c r="IH72" s="84"/>
      <c r="II72" s="84"/>
      <c r="IJ72" s="84"/>
      <c r="IK72" s="84"/>
      <c r="IL72" s="84"/>
      <c r="IM72" s="84"/>
      <c r="IN72" s="84"/>
      <c r="IO72" s="84"/>
      <c r="IP72" s="84"/>
      <c r="IQ72" s="84"/>
      <c r="IR72" s="84"/>
      <c r="IS72" s="84"/>
      <c r="IT72" s="84"/>
      <c r="IU72" s="84"/>
    </row>
    <row r="73" spans="1:255" s="85" customFormat="1" ht="12" customHeight="1" x14ac:dyDescent="0.25">
      <c r="A73" s="79"/>
      <c r="B73" s="80" t="s">
        <v>134</v>
      </c>
      <c r="C73" s="81" t="s">
        <v>121</v>
      </c>
      <c r="D73" s="81">
        <v>2</v>
      </c>
      <c r="E73" s="105" t="s">
        <v>136</v>
      </c>
      <c r="F73" s="82">
        <v>47150</v>
      </c>
      <c r="G73" s="83">
        <f t="shared" si="1"/>
        <v>94300</v>
      </c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  <c r="BM73" s="84"/>
      <c r="BN73" s="84"/>
      <c r="BO73" s="84"/>
      <c r="BP73" s="84"/>
      <c r="BQ73" s="84"/>
      <c r="BR73" s="84"/>
      <c r="BS73" s="84"/>
      <c r="BT73" s="84"/>
      <c r="BU73" s="84"/>
      <c r="BV73" s="84"/>
      <c r="BW73" s="84"/>
      <c r="BX73" s="84"/>
      <c r="BY73" s="84"/>
      <c r="BZ73" s="84"/>
      <c r="CA73" s="84"/>
      <c r="CB73" s="84"/>
      <c r="CC73" s="84"/>
      <c r="CD73" s="84"/>
      <c r="CE73" s="84"/>
      <c r="CF73" s="84"/>
      <c r="CG73" s="84"/>
      <c r="CH73" s="84"/>
      <c r="CI73" s="84"/>
      <c r="CJ73" s="84"/>
      <c r="CK73" s="84"/>
      <c r="CL73" s="84"/>
      <c r="CM73" s="84"/>
      <c r="CN73" s="84"/>
      <c r="CO73" s="84"/>
      <c r="CP73" s="84"/>
      <c r="CQ73" s="84"/>
      <c r="CR73" s="84"/>
      <c r="CS73" s="84"/>
      <c r="CT73" s="84"/>
      <c r="CU73" s="84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X73" s="84"/>
      <c r="FY73" s="84"/>
      <c r="FZ73" s="84"/>
      <c r="GA73" s="84"/>
      <c r="GB73" s="84"/>
      <c r="GC73" s="84"/>
      <c r="GD73" s="84"/>
      <c r="GE73" s="84"/>
      <c r="GF73" s="84"/>
      <c r="GG73" s="84"/>
      <c r="GH73" s="84"/>
      <c r="GI73" s="84"/>
      <c r="GJ73" s="84"/>
      <c r="GK73" s="84"/>
      <c r="GL73" s="84"/>
      <c r="GM73" s="84"/>
      <c r="GN73" s="84"/>
      <c r="GO73" s="84"/>
      <c r="GP73" s="84"/>
      <c r="GQ73" s="84"/>
      <c r="GR73" s="84"/>
      <c r="GS73" s="84"/>
      <c r="GT73" s="84"/>
      <c r="GU73" s="84"/>
      <c r="GV73" s="84"/>
      <c r="GW73" s="84"/>
      <c r="GX73" s="84"/>
      <c r="GY73" s="84"/>
      <c r="GZ73" s="84"/>
      <c r="HA73" s="84"/>
      <c r="HB73" s="84"/>
      <c r="HC73" s="84"/>
      <c r="HD73" s="84"/>
      <c r="HE73" s="84"/>
      <c r="HF73" s="84"/>
      <c r="HG73" s="84"/>
      <c r="HH73" s="84"/>
      <c r="HI73" s="84"/>
      <c r="HJ73" s="84"/>
      <c r="HK73" s="84"/>
      <c r="HL73" s="84"/>
      <c r="HM73" s="84"/>
      <c r="HN73" s="84"/>
      <c r="HO73" s="84"/>
      <c r="HP73" s="84"/>
      <c r="HQ73" s="84"/>
      <c r="HR73" s="84"/>
      <c r="HS73" s="84"/>
      <c r="HT73" s="84"/>
      <c r="HU73" s="84"/>
      <c r="HV73" s="84"/>
      <c r="HW73" s="84"/>
      <c r="HX73" s="84"/>
      <c r="HY73" s="84"/>
      <c r="HZ73" s="84"/>
      <c r="IA73" s="84"/>
      <c r="IB73" s="84"/>
      <c r="IC73" s="84"/>
      <c r="ID73" s="84"/>
      <c r="IE73" s="84"/>
      <c r="IF73" s="84"/>
      <c r="IG73" s="84"/>
      <c r="IH73" s="84"/>
      <c r="II73" s="84"/>
      <c r="IJ73" s="84"/>
      <c r="IK73" s="84"/>
      <c r="IL73" s="84"/>
      <c r="IM73" s="84"/>
      <c r="IN73" s="84"/>
      <c r="IO73" s="84"/>
      <c r="IP73" s="84"/>
      <c r="IQ73" s="84"/>
      <c r="IR73" s="84"/>
      <c r="IS73" s="84"/>
      <c r="IT73" s="84"/>
      <c r="IU73" s="84"/>
    </row>
    <row r="74" spans="1:255" s="85" customFormat="1" ht="12" customHeight="1" x14ac:dyDescent="0.25">
      <c r="A74" s="79"/>
      <c r="B74" s="104" t="s">
        <v>39</v>
      </c>
      <c r="C74" s="81"/>
      <c r="D74" s="81"/>
      <c r="E74" s="105"/>
      <c r="F74" s="82"/>
      <c r="G74" s="83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X74" s="84"/>
      <c r="FY74" s="84"/>
      <c r="FZ74" s="84"/>
      <c r="GA74" s="84"/>
      <c r="GB74" s="84"/>
      <c r="GC74" s="84"/>
      <c r="GD74" s="84"/>
      <c r="GE74" s="84"/>
      <c r="GF74" s="84"/>
      <c r="GG74" s="84"/>
      <c r="GH74" s="84"/>
      <c r="GI74" s="84"/>
      <c r="GJ74" s="84"/>
      <c r="GK74" s="84"/>
      <c r="GL74" s="84"/>
      <c r="GM74" s="84"/>
      <c r="GN74" s="84"/>
      <c r="GO74" s="84"/>
      <c r="GP74" s="84"/>
      <c r="GQ74" s="84"/>
      <c r="GR74" s="84"/>
      <c r="GS74" s="84"/>
      <c r="GT74" s="84"/>
      <c r="GU74" s="84"/>
      <c r="GV74" s="84"/>
      <c r="GW74" s="84"/>
      <c r="GX74" s="84"/>
      <c r="GY74" s="84"/>
      <c r="GZ74" s="84"/>
      <c r="HA74" s="84"/>
      <c r="HB74" s="84"/>
      <c r="HC74" s="84"/>
      <c r="HD74" s="84"/>
      <c r="HE74" s="84"/>
      <c r="HF74" s="84"/>
      <c r="HG74" s="84"/>
      <c r="HH74" s="84"/>
      <c r="HI74" s="84"/>
      <c r="HJ74" s="84"/>
      <c r="HK74" s="84"/>
      <c r="HL74" s="84"/>
      <c r="HM74" s="84"/>
      <c r="HN74" s="84"/>
      <c r="HO74" s="84"/>
      <c r="HP74" s="84"/>
      <c r="HQ74" s="84"/>
      <c r="HR74" s="84"/>
      <c r="HS74" s="84"/>
      <c r="HT74" s="84"/>
      <c r="HU74" s="84"/>
      <c r="HV74" s="84"/>
      <c r="HW74" s="84"/>
      <c r="HX74" s="84"/>
      <c r="HY74" s="84"/>
      <c r="HZ74" s="84"/>
      <c r="IA74" s="84"/>
      <c r="IB74" s="84"/>
      <c r="IC74" s="84"/>
      <c r="ID74" s="84"/>
      <c r="IE74" s="84"/>
      <c r="IF74" s="84"/>
      <c r="IG74" s="84"/>
      <c r="IH74" s="84"/>
      <c r="II74" s="84"/>
      <c r="IJ74" s="84"/>
      <c r="IK74" s="84"/>
      <c r="IL74" s="84"/>
      <c r="IM74" s="84"/>
      <c r="IN74" s="84"/>
      <c r="IO74" s="84"/>
      <c r="IP74" s="84"/>
      <c r="IQ74" s="84"/>
      <c r="IR74" s="84"/>
      <c r="IS74" s="84"/>
      <c r="IT74" s="84"/>
      <c r="IU74" s="84"/>
    </row>
    <row r="75" spans="1:255" s="85" customFormat="1" ht="25.5" x14ac:dyDescent="0.25">
      <c r="A75" s="79"/>
      <c r="B75" s="80" t="s">
        <v>126</v>
      </c>
      <c r="C75" s="81" t="s">
        <v>121</v>
      </c>
      <c r="D75" s="81">
        <v>1</v>
      </c>
      <c r="E75" s="105" t="s">
        <v>94</v>
      </c>
      <c r="F75" s="82">
        <v>41000</v>
      </c>
      <c r="G75" s="83">
        <f t="shared" si="1"/>
        <v>41000</v>
      </c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4"/>
      <c r="BN75" s="84"/>
      <c r="BO75" s="84"/>
      <c r="BP75" s="84"/>
      <c r="BQ75" s="84"/>
      <c r="BR75" s="84"/>
      <c r="BS75" s="84"/>
      <c r="BT75" s="84"/>
      <c r="BU75" s="84"/>
      <c r="BV75" s="84"/>
      <c r="BW75" s="84"/>
      <c r="BX75" s="84"/>
      <c r="BY75" s="84"/>
      <c r="BZ75" s="84"/>
      <c r="CA75" s="84"/>
      <c r="CB75" s="84"/>
      <c r="CC75" s="84"/>
      <c r="CD75" s="84"/>
      <c r="CE75" s="84"/>
      <c r="CF75" s="84"/>
      <c r="CG75" s="84"/>
      <c r="CH75" s="84"/>
      <c r="CI75" s="84"/>
      <c r="CJ75" s="84"/>
      <c r="CK75" s="84"/>
      <c r="CL75" s="84"/>
      <c r="CM75" s="84"/>
      <c r="CN75" s="84"/>
      <c r="CO75" s="84"/>
      <c r="CP75" s="84"/>
      <c r="CQ75" s="84"/>
      <c r="CR75" s="84"/>
      <c r="CS75" s="84"/>
      <c r="CT75" s="84"/>
      <c r="CU75" s="84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X75" s="84"/>
      <c r="FY75" s="84"/>
      <c r="FZ75" s="84"/>
      <c r="GA75" s="84"/>
      <c r="GB75" s="84"/>
      <c r="GC75" s="84"/>
      <c r="GD75" s="84"/>
      <c r="GE75" s="84"/>
      <c r="GF75" s="84"/>
      <c r="GG75" s="84"/>
      <c r="GH75" s="84"/>
      <c r="GI75" s="84"/>
      <c r="GJ75" s="84"/>
      <c r="GK75" s="84"/>
      <c r="GL75" s="84"/>
      <c r="GM75" s="84"/>
      <c r="GN75" s="84"/>
      <c r="GO75" s="84"/>
      <c r="GP75" s="84"/>
      <c r="GQ75" s="84"/>
      <c r="GR75" s="84"/>
      <c r="GS75" s="84"/>
      <c r="GT75" s="84"/>
      <c r="GU75" s="84"/>
      <c r="GV75" s="84"/>
      <c r="GW75" s="84"/>
      <c r="GX75" s="84"/>
      <c r="GY75" s="84"/>
      <c r="GZ75" s="84"/>
      <c r="HA75" s="84"/>
      <c r="HB75" s="84"/>
      <c r="HC75" s="84"/>
      <c r="HD75" s="84"/>
      <c r="HE75" s="84"/>
      <c r="HF75" s="84"/>
      <c r="HG75" s="84"/>
      <c r="HH75" s="84"/>
      <c r="HI75" s="84"/>
      <c r="HJ75" s="84"/>
      <c r="HK75" s="84"/>
      <c r="HL75" s="84"/>
      <c r="HM75" s="84"/>
      <c r="HN75" s="84"/>
      <c r="HO75" s="84"/>
      <c r="HP75" s="84"/>
      <c r="HQ75" s="84"/>
      <c r="HR75" s="84"/>
      <c r="HS75" s="84"/>
      <c r="HT75" s="84"/>
      <c r="HU75" s="84"/>
      <c r="HV75" s="84"/>
      <c r="HW75" s="84"/>
      <c r="HX75" s="84"/>
      <c r="HY75" s="84"/>
      <c r="HZ75" s="84"/>
      <c r="IA75" s="84"/>
      <c r="IB75" s="84"/>
      <c r="IC75" s="84"/>
      <c r="ID75" s="84"/>
      <c r="IE75" s="84"/>
      <c r="IF75" s="84"/>
      <c r="IG75" s="84"/>
      <c r="IH75" s="84"/>
      <c r="II75" s="84"/>
      <c r="IJ75" s="84"/>
      <c r="IK75" s="84"/>
      <c r="IL75" s="84"/>
      <c r="IM75" s="84"/>
      <c r="IN75" s="84"/>
      <c r="IO75" s="84"/>
      <c r="IP75" s="84"/>
      <c r="IQ75" s="84"/>
      <c r="IR75" s="84"/>
      <c r="IS75" s="84"/>
      <c r="IT75" s="84"/>
      <c r="IU75" s="84"/>
    </row>
    <row r="76" spans="1:255" s="85" customFormat="1" ht="25.5" x14ac:dyDescent="0.25">
      <c r="A76" s="79"/>
      <c r="B76" s="80" t="s">
        <v>130</v>
      </c>
      <c r="C76" s="81" t="s">
        <v>121</v>
      </c>
      <c r="D76" s="81">
        <v>5</v>
      </c>
      <c r="E76" s="105" t="s">
        <v>89</v>
      </c>
      <c r="F76" s="82">
        <v>34040</v>
      </c>
      <c r="G76" s="83">
        <f t="shared" si="1"/>
        <v>170200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  <c r="EE76" s="84"/>
      <c r="EF76" s="84"/>
      <c r="EG76" s="84"/>
      <c r="EH76" s="84"/>
      <c r="EI76" s="84"/>
      <c r="EJ76" s="84"/>
      <c r="EK76" s="84"/>
      <c r="EL76" s="84"/>
      <c r="EM76" s="84"/>
      <c r="EN76" s="84"/>
      <c r="EO76" s="84"/>
      <c r="EP76" s="84"/>
      <c r="EQ76" s="84"/>
      <c r="ER76" s="84"/>
      <c r="ES76" s="84"/>
      <c r="ET76" s="84"/>
      <c r="EU76" s="84"/>
      <c r="EV76" s="84"/>
      <c r="EW76" s="84"/>
      <c r="EX76" s="84"/>
      <c r="EY76" s="84"/>
      <c r="EZ76" s="84"/>
      <c r="FA76" s="84"/>
      <c r="FB76" s="84"/>
      <c r="FC76" s="84"/>
      <c r="FD76" s="84"/>
      <c r="FE76" s="84"/>
      <c r="FF76" s="84"/>
      <c r="FG76" s="84"/>
      <c r="FH76" s="84"/>
      <c r="FI76" s="84"/>
      <c r="FJ76" s="84"/>
      <c r="FK76" s="84"/>
      <c r="FL76" s="84"/>
      <c r="FM76" s="84"/>
      <c r="FN76" s="84"/>
      <c r="FO76" s="84"/>
      <c r="FP76" s="84"/>
      <c r="FQ76" s="84"/>
      <c r="FR76" s="84"/>
      <c r="FS76" s="84"/>
      <c r="FT76" s="84"/>
      <c r="FU76" s="84"/>
      <c r="FV76" s="84"/>
      <c r="FW76" s="84"/>
      <c r="FX76" s="84"/>
      <c r="FY76" s="84"/>
      <c r="FZ76" s="84"/>
      <c r="GA76" s="84"/>
      <c r="GB76" s="84"/>
      <c r="GC76" s="84"/>
      <c r="GD76" s="84"/>
      <c r="GE76" s="84"/>
      <c r="GF76" s="84"/>
      <c r="GG76" s="84"/>
      <c r="GH76" s="84"/>
      <c r="GI76" s="84"/>
      <c r="GJ76" s="84"/>
      <c r="GK76" s="84"/>
      <c r="GL76" s="84"/>
      <c r="GM76" s="84"/>
      <c r="GN76" s="84"/>
      <c r="GO76" s="84"/>
      <c r="GP76" s="84"/>
      <c r="GQ76" s="84"/>
      <c r="GR76" s="84"/>
      <c r="GS76" s="84"/>
      <c r="GT76" s="84"/>
      <c r="GU76" s="84"/>
      <c r="GV76" s="84"/>
      <c r="GW76" s="84"/>
      <c r="GX76" s="84"/>
      <c r="GY76" s="84"/>
      <c r="GZ76" s="84"/>
      <c r="HA76" s="84"/>
      <c r="HB76" s="84"/>
      <c r="HC76" s="84"/>
      <c r="HD76" s="84"/>
      <c r="HE76" s="84"/>
      <c r="HF76" s="84"/>
      <c r="HG76" s="84"/>
      <c r="HH76" s="84"/>
      <c r="HI76" s="84"/>
      <c r="HJ76" s="84"/>
      <c r="HK76" s="84"/>
      <c r="HL76" s="84"/>
      <c r="HM76" s="84"/>
      <c r="HN76" s="84"/>
      <c r="HO76" s="84"/>
      <c r="HP76" s="84"/>
      <c r="HQ76" s="84"/>
      <c r="HR76" s="84"/>
      <c r="HS76" s="84"/>
      <c r="HT76" s="84"/>
      <c r="HU76" s="84"/>
      <c r="HV76" s="84"/>
      <c r="HW76" s="84"/>
      <c r="HX76" s="84"/>
      <c r="HY76" s="84"/>
      <c r="HZ76" s="84"/>
      <c r="IA76" s="84"/>
      <c r="IB76" s="84"/>
      <c r="IC76" s="84"/>
      <c r="ID76" s="84"/>
      <c r="IE76" s="84"/>
      <c r="IF76" s="84"/>
      <c r="IG76" s="84"/>
      <c r="IH76" s="84"/>
      <c r="II76" s="84"/>
      <c r="IJ76" s="84"/>
      <c r="IK76" s="84"/>
      <c r="IL76" s="84"/>
      <c r="IM76" s="84"/>
      <c r="IN76" s="84"/>
      <c r="IO76" s="84"/>
      <c r="IP76" s="84"/>
      <c r="IQ76" s="84"/>
      <c r="IR76" s="84"/>
      <c r="IS76" s="84"/>
      <c r="IT76" s="84"/>
      <c r="IU76" s="84"/>
    </row>
    <row r="77" spans="1:255" s="85" customFormat="1" ht="25.5" x14ac:dyDescent="0.25">
      <c r="A77" s="79"/>
      <c r="B77" s="80" t="s">
        <v>125</v>
      </c>
      <c r="C77" s="81" t="s">
        <v>121</v>
      </c>
      <c r="D77" s="81">
        <v>10</v>
      </c>
      <c r="E77" s="105" t="s">
        <v>94</v>
      </c>
      <c r="F77" s="82">
        <v>5642</v>
      </c>
      <c r="G77" s="83">
        <f t="shared" si="1"/>
        <v>56420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84"/>
      <c r="BC77" s="84"/>
      <c r="BD77" s="84"/>
      <c r="BE77" s="84"/>
      <c r="BF77" s="84"/>
      <c r="BG77" s="84"/>
      <c r="BH77" s="84"/>
      <c r="BI77" s="84"/>
      <c r="BJ77" s="84"/>
      <c r="BK77" s="84"/>
      <c r="BL77" s="84"/>
      <c r="BM77" s="84"/>
      <c r="BN77" s="84"/>
      <c r="BO77" s="84"/>
      <c r="BP77" s="84"/>
      <c r="BQ77" s="84"/>
      <c r="BR77" s="84"/>
      <c r="BS77" s="84"/>
      <c r="BT77" s="84"/>
      <c r="BU77" s="84"/>
      <c r="BV77" s="84"/>
      <c r="BW77" s="84"/>
      <c r="BX77" s="84"/>
      <c r="BY77" s="84"/>
      <c r="BZ77" s="84"/>
      <c r="CA77" s="84"/>
      <c r="CB77" s="84"/>
      <c r="CC77" s="84"/>
      <c r="CD77" s="84"/>
      <c r="CE77" s="84"/>
      <c r="CF77" s="84"/>
      <c r="CG77" s="84"/>
      <c r="CH77" s="84"/>
      <c r="CI77" s="84"/>
      <c r="CJ77" s="84"/>
      <c r="CK77" s="84"/>
      <c r="CL77" s="84"/>
      <c r="CM77" s="84"/>
      <c r="CN77" s="84"/>
      <c r="CO77" s="84"/>
      <c r="CP77" s="84"/>
      <c r="CQ77" s="84"/>
      <c r="CR77" s="84"/>
      <c r="CS77" s="84"/>
      <c r="CT77" s="84"/>
      <c r="CU77" s="84"/>
      <c r="CV77" s="84"/>
      <c r="CW77" s="84"/>
      <c r="CX77" s="84"/>
      <c r="CY77" s="84"/>
      <c r="CZ77" s="84"/>
      <c r="DA77" s="84"/>
      <c r="DB77" s="84"/>
      <c r="DC77" s="84"/>
      <c r="DD77" s="84"/>
      <c r="DE77" s="84"/>
      <c r="DF77" s="84"/>
      <c r="DG77" s="84"/>
      <c r="DH77" s="84"/>
      <c r="DI77" s="84"/>
      <c r="DJ77" s="84"/>
      <c r="DK77" s="84"/>
      <c r="DL77" s="84"/>
      <c r="DM77" s="84"/>
      <c r="DN77" s="84"/>
      <c r="DO77" s="84"/>
      <c r="DP77" s="84"/>
      <c r="DQ77" s="84"/>
      <c r="DR77" s="84"/>
      <c r="DS77" s="84"/>
      <c r="DT77" s="84"/>
      <c r="DU77" s="84"/>
      <c r="DV77" s="84"/>
      <c r="DW77" s="84"/>
      <c r="DX77" s="84"/>
      <c r="DY77" s="84"/>
      <c r="DZ77" s="84"/>
      <c r="EA77" s="84"/>
      <c r="EB77" s="84"/>
      <c r="EC77" s="84"/>
      <c r="ED77" s="84"/>
      <c r="EE77" s="84"/>
      <c r="EF77" s="84"/>
      <c r="EG77" s="84"/>
      <c r="EH77" s="84"/>
      <c r="EI77" s="84"/>
      <c r="EJ77" s="84"/>
      <c r="EK77" s="84"/>
      <c r="EL77" s="84"/>
      <c r="EM77" s="84"/>
      <c r="EN77" s="84"/>
      <c r="EO77" s="84"/>
      <c r="EP77" s="84"/>
      <c r="EQ77" s="84"/>
      <c r="ER77" s="84"/>
      <c r="ES77" s="84"/>
      <c r="ET77" s="84"/>
      <c r="EU77" s="84"/>
      <c r="EV77" s="84"/>
      <c r="EW77" s="84"/>
      <c r="EX77" s="84"/>
      <c r="EY77" s="84"/>
      <c r="EZ77" s="84"/>
      <c r="FA77" s="84"/>
      <c r="FB77" s="84"/>
      <c r="FC77" s="84"/>
      <c r="FD77" s="84"/>
      <c r="FE77" s="84"/>
      <c r="FF77" s="84"/>
      <c r="FG77" s="84"/>
      <c r="FH77" s="84"/>
      <c r="FI77" s="84"/>
      <c r="FJ77" s="84"/>
      <c r="FK77" s="84"/>
      <c r="FL77" s="84"/>
      <c r="FM77" s="84"/>
      <c r="FN77" s="84"/>
      <c r="FO77" s="84"/>
      <c r="FP77" s="84"/>
      <c r="FQ77" s="84"/>
      <c r="FR77" s="84"/>
      <c r="FS77" s="84"/>
      <c r="FT77" s="84"/>
      <c r="FU77" s="84"/>
      <c r="FV77" s="84"/>
      <c r="FW77" s="84"/>
      <c r="FX77" s="84"/>
      <c r="FY77" s="84"/>
      <c r="FZ77" s="84"/>
      <c r="GA77" s="84"/>
      <c r="GB77" s="84"/>
      <c r="GC77" s="84"/>
      <c r="GD77" s="84"/>
      <c r="GE77" s="84"/>
      <c r="GF77" s="84"/>
      <c r="GG77" s="84"/>
      <c r="GH77" s="84"/>
      <c r="GI77" s="84"/>
      <c r="GJ77" s="84"/>
      <c r="GK77" s="84"/>
      <c r="GL77" s="84"/>
      <c r="GM77" s="84"/>
      <c r="GN77" s="84"/>
      <c r="GO77" s="84"/>
      <c r="GP77" s="84"/>
      <c r="GQ77" s="84"/>
      <c r="GR77" s="84"/>
      <c r="GS77" s="84"/>
      <c r="GT77" s="84"/>
      <c r="GU77" s="84"/>
      <c r="GV77" s="84"/>
      <c r="GW77" s="84"/>
      <c r="GX77" s="84"/>
      <c r="GY77" s="84"/>
      <c r="GZ77" s="84"/>
      <c r="HA77" s="84"/>
      <c r="HB77" s="84"/>
      <c r="HC77" s="84"/>
      <c r="HD77" s="84"/>
      <c r="HE77" s="84"/>
      <c r="HF77" s="84"/>
      <c r="HG77" s="84"/>
      <c r="HH77" s="84"/>
      <c r="HI77" s="84"/>
      <c r="HJ77" s="84"/>
      <c r="HK77" s="84"/>
      <c r="HL77" s="84"/>
      <c r="HM77" s="84"/>
      <c r="HN77" s="84"/>
      <c r="HO77" s="84"/>
      <c r="HP77" s="84"/>
      <c r="HQ77" s="84"/>
      <c r="HR77" s="84"/>
      <c r="HS77" s="84"/>
      <c r="HT77" s="84"/>
      <c r="HU77" s="84"/>
      <c r="HV77" s="84"/>
      <c r="HW77" s="84"/>
      <c r="HX77" s="84"/>
      <c r="HY77" s="84"/>
      <c r="HZ77" s="84"/>
      <c r="IA77" s="84"/>
      <c r="IB77" s="84"/>
      <c r="IC77" s="84"/>
      <c r="ID77" s="84"/>
      <c r="IE77" s="84"/>
      <c r="IF77" s="84"/>
      <c r="IG77" s="84"/>
      <c r="IH77" s="84"/>
      <c r="II77" s="84"/>
      <c r="IJ77" s="84"/>
      <c r="IK77" s="84"/>
      <c r="IL77" s="84"/>
      <c r="IM77" s="84"/>
      <c r="IN77" s="84"/>
      <c r="IO77" s="84"/>
      <c r="IP77" s="84"/>
      <c r="IQ77" s="84"/>
      <c r="IR77" s="84"/>
      <c r="IS77" s="84"/>
      <c r="IT77" s="84"/>
      <c r="IU77" s="84"/>
    </row>
    <row r="78" spans="1:255" s="85" customFormat="1" ht="12" customHeight="1" x14ac:dyDescent="0.25">
      <c r="A78" s="79"/>
      <c r="B78" s="80" t="s">
        <v>123</v>
      </c>
      <c r="C78" s="81" t="s">
        <v>121</v>
      </c>
      <c r="D78" s="81">
        <v>5</v>
      </c>
      <c r="E78" s="105" t="s">
        <v>95</v>
      </c>
      <c r="F78" s="82">
        <v>12480</v>
      </c>
      <c r="G78" s="83">
        <f t="shared" si="1"/>
        <v>62400</v>
      </c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/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/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84"/>
      <c r="DM78" s="84"/>
      <c r="DN78" s="84"/>
      <c r="DO78" s="84"/>
      <c r="DP78" s="84"/>
      <c r="DQ78" s="84"/>
      <c r="DR78" s="84"/>
      <c r="DS78" s="84"/>
      <c r="DT78" s="84"/>
      <c r="DU78" s="84"/>
      <c r="DV78" s="84"/>
      <c r="DW78" s="84"/>
      <c r="DX78" s="84"/>
      <c r="DY78" s="84"/>
      <c r="DZ78" s="84"/>
      <c r="EA78" s="84"/>
      <c r="EB78" s="84"/>
      <c r="EC78" s="84"/>
      <c r="ED78" s="84"/>
      <c r="EE78" s="84"/>
      <c r="EF78" s="84"/>
      <c r="EG78" s="84"/>
      <c r="EH78" s="84"/>
      <c r="EI78" s="84"/>
      <c r="EJ78" s="84"/>
      <c r="EK78" s="84"/>
      <c r="EL78" s="84"/>
      <c r="EM78" s="84"/>
      <c r="EN78" s="84"/>
      <c r="EO78" s="84"/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/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/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/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/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84"/>
      <c r="IG78" s="84"/>
      <c r="IH78" s="84"/>
      <c r="II78" s="84"/>
      <c r="IJ78" s="84"/>
      <c r="IK78" s="84"/>
      <c r="IL78" s="84"/>
      <c r="IM78" s="84"/>
      <c r="IN78" s="84"/>
      <c r="IO78" s="84"/>
      <c r="IP78" s="84"/>
      <c r="IQ78" s="84"/>
      <c r="IR78" s="84"/>
      <c r="IS78" s="84"/>
      <c r="IT78" s="84"/>
      <c r="IU78" s="84"/>
    </row>
    <row r="79" spans="1:255" s="85" customFormat="1" ht="12" customHeight="1" x14ac:dyDescent="0.25">
      <c r="A79" s="79"/>
      <c r="B79" s="80" t="s">
        <v>124</v>
      </c>
      <c r="C79" s="81" t="s">
        <v>121</v>
      </c>
      <c r="D79" s="81">
        <v>2</v>
      </c>
      <c r="E79" s="105" t="s">
        <v>88</v>
      </c>
      <c r="F79" s="82">
        <v>25000</v>
      </c>
      <c r="G79" s="83">
        <f t="shared" si="1"/>
        <v>50000</v>
      </c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/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/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84"/>
      <c r="DM79" s="84"/>
      <c r="DN79" s="84"/>
      <c r="DO79" s="84"/>
      <c r="DP79" s="84"/>
      <c r="DQ79" s="84"/>
      <c r="DR79" s="84"/>
      <c r="DS79" s="84"/>
      <c r="DT79" s="84"/>
      <c r="DU79" s="84"/>
      <c r="DV79" s="84"/>
      <c r="DW79" s="84"/>
      <c r="DX79" s="84"/>
      <c r="DY79" s="84"/>
      <c r="DZ79" s="84"/>
      <c r="EA79" s="84"/>
      <c r="EB79" s="84"/>
      <c r="EC79" s="84"/>
      <c r="ED79" s="84"/>
      <c r="EE79" s="84"/>
      <c r="EF79" s="84"/>
      <c r="EG79" s="84"/>
      <c r="EH79" s="84"/>
      <c r="EI79" s="84"/>
      <c r="EJ79" s="84"/>
      <c r="EK79" s="84"/>
      <c r="EL79" s="84"/>
      <c r="EM79" s="84"/>
      <c r="EN79" s="84"/>
      <c r="EO79" s="84"/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/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/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  <c r="GT79" s="84"/>
      <c r="GU79" s="84"/>
      <c r="GV79" s="84"/>
      <c r="GW79" s="84"/>
      <c r="GX79" s="84"/>
      <c r="GY79" s="84"/>
      <c r="GZ79" s="84"/>
      <c r="HA79" s="84"/>
      <c r="HB79" s="84"/>
      <c r="HC79" s="84"/>
      <c r="HD79" s="84"/>
      <c r="HE79" s="84"/>
      <c r="HF79" s="84"/>
      <c r="HG79" s="84"/>
      <c r="HH79" s="84"/>
      <c r="HI79" s="84"/>
      <c r="HJ79" s="84"/>
      <c r="HK79" s="84"/>
      <c r="HL79" s="84"/>
      <c r="HM79" s="84"/>
      <c r="HN79" s="84"/>
      <c r="HO79" s="84"/>
      <c r="HP79" s="84"/>
      <c r="HQ79" s="84"/>
      <c r="HR79" s="84"/>
      <c r="HS79" s="84"/>
      <c r="HT79" s="84"/>
      <c r="HU79" s="84"/>
      <c r="HV79" s="84"/>
      <c r="HW79" s="84"/>
      <c r="HX79" s="84"/>
      <c r="HY79" s="84"/>
      <c r="HZ79" s="84"/>
      <c r="IA79" s="84"/>
      <c r="IB79" s="84"/>
      <c r="IC79" s="84"/>
      <c r="ID79" s="84"/>
      <c r="IE79" s="84"/>
      <c r="IF79" s="84"/>
      <c r="IG79" s="84"/>
      <c r="IH79" s="84"/>
      <c r="II79" s="84"/>
      <c r="IJ79" s="84"/>
      <c r="IK79" s="84"/>
      <c r="IL79" s="84"/>
      <c r="IM79" s="84"/>
      <c r="IN79" s="84"/>
      <c r="IO79" s="84"/>
      <c r="IP79" s="84"/>
      <c r="IQ79" s="84"/>
      <c r="IR79" s="84"/>
      <c r="IS79" s="84"/>
      <c r="IT79" s="84"/>
      <c r="IU79" s="84"/>
    </row>
    <row r="80" spans="1:255" customFormat="1" ht="11.25" customHeight="1" x14ac:dyDescent="0.25">
      <c r="A80" s="65"/>
      <c r="B80" s="86" t="s">
        <v>38</v>
      </c>
      <c r="C80" s="87"/>
      <c r="D80" s="87"/>
      <c r="E80" s="87"/>
      <c r="F80" s="88"/>
      <c r="G80" s="89">
        <f>SUM(G51:G79)</f>
        <v>7336847</v>
      </c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  <c r="EO80" s="65"/>
      <c r="EP80" s="65"/>
      <c r="EQ80" s="65"/>
      <c r="ER80" s="65"/>
      <c r="ES80" s="65"/>
      <c r="ET80" s="65"/>
      <c r="EU80" s="65"/>
      <c r="EV80" s="65"/>
      <c r="EW80" s="65"/>
      <c r="EX80" s="65"/>
      <c r="EY80" s="65"/>
      <c r="EZ80" s="65"/>
      <c r="FA80" s="65"/>
      <c r="FB80" s="65"/>
      <c r="FC80" s="65"/>
      <c r="FD80" s="65"/>
      <c r="FE80" s="65"/>
      <c r="FF80" s="65"/>
      <c r="FG80" s="65"/>
      <c r="FH80" s="65"/>
      <c r="FI80" s="65"/>
      <c r="FJ80" s="65"/>
      <c r="FK80" s="65"/>
      <c r="FL80" s="65"/>
      <c r="FM80" s="65"/>
      <c r="FN80" s="65"/>
      <c r="FO80" s="65"/>
      <c r="FP80" s="65"/>
      <c r="FQ80" s="65"/>
      <c r="FR80" s="65"/>
      <c r="FS80" s="65"/>
      <c r="FT80" s="65"/>
      <c r="FU80" s="65"/>
      <c r="FV80" s="65"/>
      <c r="FW80" s="65"/>
      <c r="FX80" s="65"/>
      <c r="FY80" s="65"/>
      <c r="FZ80" s="65"/>
      <c r="GA80" s="65"/>
      <c r="GB80" s="65"/>
      <c r="GC80" s="65"/>
      <c r="GD80" s="65"/>
      <c r="GE80" s="65"/>
      <c r="GF80" s="65"/>
      <c r="GG80" s="65"/>
      <c r="GH80" s="65"/>
      <c r="GI80" s="65"/>
      <c r="GJ80" s="65"/>
      <c r="GK80" s="65"/>
      <c r="GL80" s="65"/>
      <c r="GM80" s="65"/>
      <c r="GN80" s="65"/>
      <c r="GO80" s="65"/>
      <c r="GP80" s="65"/>
      <c r="GQ80" s="65"/>
      <c r="GR80" s="65"/>
      <c r="GS80" s="65"/>
      <c r="GT80" s="65"/>
      <c r="GU80" s="65"/>
      <c r="GV80" s="65"/>
      <c r="GW80" s="65"/>
      <c r="GX80" s="65"/>
      <c r="GY80" s="65"/>
      <c r="GZ80" s="65"/>
      <c r="HA80" s="65"/>
      <c r="HB80" s="65"/>
      <c r="HC80" s="65"/>
      <c r="HD80" s="65"/>
      <c r="HE80" s="65"/>
      <c r="HF80" s="65"/>
      <c r="HG80" s="65"/>
      <c r="HH80" s="65"/>
      <c r="HI80" s="65"/>
      <c r="HJ80" s="65"/>
      <c r="HK80" s="65"/>
      <c r="HL80" s="65"/>
      <c r="HM80" s="65"/>
      <c r="HN80" s="65"/>
      <c r="HO80" s="65"/>
      <c r="HP80" s="65"/>
      <c r="HQ80" s="65"/>
      <c r="HR80" s="65"/>
      <c r="HS80" s="65"/>
      <c r="HT80" s="65"/>
      <c r="HU80" s="65"/>
      <c r="HV80" s="65"/>
      <c r="HW80" s="65"/>
      <c r="HX80" s="65"/>
      <c r="HY80" s="65"/>
      <c r="HZ80" s="65"/>
      <c r="IA80" s="65"/>
      <c r="IB80" s="65"/>
      <c r="IC80" s="65"/>
      <c r="ID80" s="65"/>
      <c r="IE80" s="65"/>
      <c r="IF80" s="65"/>
      <c r="IG80" s="65"/>
      <c r="IH80" s="65"/>
      <c r="II80" s="65"/>
      <c r="IJ80" s="65"/>
      <c r="IK80" s="65"/>
      <c r="IL80" s="65"/>
      <c r="IM80" s="65"/>
      <c r="IN80" s="65"/>
      <c r="IO80" s="65"/>
      <c r="IP80" s="65"/>
      <c r="IQ80" s="65"/>
      <c r="IR80" s="65"/>
      <c r="IS80" s="65"/>
      <c r="IT80" s="65"/>
      <c r="IU80" s="65"/>
    </row>
    <row r="81" spans="1:255" customFormat="1" ht="15.75" customHeight="1" x14ac:dyDescent="0.25">
      <c r="A81" s="71"/>
      <c r="B81" s="90"/>
      <c r="C81" s="91"/>
      <c r="D81" s="91"/>
      <c r="E81" s="91"/>
      <c r="F81" s="92"/>
      <c r="G81" s="92"/>
      <c r="H81" s="65"/>
      <c r="I81" s="65"/>
      <c r="J81" s="65"/>
      <c r="K81" s="93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5"/>
      <c r="CA81" s="65"/>
      <c r="CB81" s="65"/>
      <c r="CC81" s="65"/>
      <c r="CD81" s="65"/>
      <c r="CE81" s="65"/>
      <c r="CF81" s="65"/>
      <c r="CG81" s="65"/>
      <c r="CH81" s="65"/>
      <c r="CI81" s="65"/>
      <c r="CJ81" s="65"/>
      <c r="CK81" s="65"/>
      <c r="CL81" s="65"/>
      <c r="CM81" s="65"/>
      <c r="CN81" s="65"/>
      <c r="CO81" s="65"/>
      <c r="CP81" s="65"/>
      <c r="CQ81" s="65"/>
      <c r="CR81" s="65"/>
      <c r="CS81" s="65"/>
      <c r="CT81" s="65"/>
      <c r="CU81" s="65"/>
      <c r="CV81" s="65"/>
      <c r="CW81" s="65"/>
      <c r="CX81" s="65"/>
      <c r="CY81" s="65"/>
      <c r="CZ81" s="65"/>
      <c r="DA81" s="65"/>
      <c r="DB81" s="65"/>
      <c r="DC81" s="65"/>
      <c r="DD81" s="65"/>
      <c r="DE81" s="65"/>
      <c r="DF81" s="65"/>
      <c r="DG81" s="65"/>
      <c r="DH81" s="65"/>
      <c r="DI81" s="65"/>
      <c r="DJ81" s="65"/>
      <c r="DK81" s="65"/>
      <c r="DL81" s="65"/>
      <c r="DM81" s="65"/>
      <c r="DN81" s="65"/>
      <c r="DO81" s="65"/>
      <c r="DP81" s="65"/>
      <c r="DQ81" s="65"/>
      <c r="DR81" s="65"/>
      <c r="DS81" s="65"/>
      <c r="DT81" s="65"/>
      <c r="DU81" s="65"/>
      <c r="DV81" s="65"/>
      <c r="DW81" s="65"/>
      <c r="DX81" s="65"/>
      <c r="DY81" s="65"/>
      <c r="DZ81" s="65"/>
      <c r="EA81" s="65"/>
      <c r="EB81" s="65"/>
      <c r="EC81" s="65"/>
      <c r="ED81" s="65"/>
      <c r="EE81" s="65"/>
      <c r="EF81" s="65"/>
      <c r="EG81" s="65"/>
      <c r="EH81" s="65"/>
      <c r="EI81" s="65"/>
      <c r="EJ81" s="65"/>
      <c r="EK81" s="65"/>
      <c r="EL81" s="65"/>
      <c r="EM81" s="65"/>
      <c r="EN81" s="65"/>
      <c r="EO81" s="65"/>
      <c r="EP81" s="65"/>
      <c r="EQ81" s="65"/>
      <c r="ER81" s="65"/>
      <c r="ES81" s="65"/>
      <c r="ET81" s="65"/>
      <c r="EU81" s="65"/>
      <c r="EV81" s="65"/>
      <c r="EW81" s="65"/>
      <c r="EX81" s="65"/>
      <c r="EY81" s="65"/>
      <c r="EZ81" s="65"/>
      <c r="FA81" s="65"/>
      <c r="FB81" s="65"/>
      <c r="FC81" s="65"/>
      <c r="FD81" s="65"/>
      <c r="FE81" s="65"/>
      <c r="FF81" s="65"/>
      <c r="FG81" s="65"/>
      <c r="FH81" s="65"/>
      <c r="FI81" s="65"/>
      <c r="FJ81" s="65"/>
      <c r="FK81" s="65"/>
      <c r="FL81" s="65"/>
      <c r="FM81" s="65"/>
      <c r="FN81" s="65"/>
      <c r="FO81" s="65"/>
      <c r="FP81" s="65"/>
      <c r="FQ81" s="65"/>
      <c r="FR81" s="65"/>
      <c r="FS81" s="65"/>
      <c r="FT81" s="65"/>
      <c r="FU81" s="65"/>
      <c r="FV81" s="65"/>
      <c r="FW81" s="65"/>
      <c r="FX81" s="65"/>
      <c r="FY81" s="65"/>
      <c r="FZ81" s="65"/>
      <c r="GA81" s="65"/>
      <c r="GB81" s="65"/>
      <c r="GC81" s="65"/>
      <c r="GD81" s="65"/>
      <c r="GE81" s="65"/>
      <c r="GF81" s="65"/>
      <c r="GG81" s="65"/>
      <c r="GH81" s="65"/>
      <c r="GI81" s="65"/>
      <c r="GJ81" s="65"/>
      <c r="GK81" s="65"/>
      <c r="GL81" s="65"/>
      <c r="GM81" s="65"/>
      <c r="GN81" s="65"/>
      <c r="GO81" s="65"/>
      <c r="GP81" s="65"/>
      <c r="GQ81" s="65"/>
      <c r="GR81" s="65"/>
      <c r="GS81" s="65"/>
      <c r="GT81" s="65"/>
      <c r="GU81" s="65"/>
      <c r="GV81" s="65"/>
      <c r="GW81" s="65"/>
      <c r="GX81" s="65"/>
      <c r="GY81" s="65"/>
      <c r="GZ81" s="65"/>
      <c r="HA81" s="65"/>
      <c r="HB81" s="65"/>
      <c r="HC81" s="65"/>
      <c r="HD81" s="65"/>
      <c r="HE81" s="65"/>
      <c r="HF81" s="65"/>
      <c r="HG81" s="65"/>
      <c r="HH81" s="65"/>
      <c r="HI81" s="65"/>
      <c r="HJ81" s="65"/>
      <c r="HK81" s="65"/>
      <c r="HL81" s="65"/>
      <c r="HM81" s="65"/>
      <c r="HN81" s="65"/>
      <c r="HO81" s="65"/>
      <c r="HP81" s="65"/>
      <c r="HQ81" s="65"/>
      <c r="HR81" s="65"/>
      <c r="HS81" s="65"/>
      <c r="HT81" s="65"/>
      <c r="HU81" s="65"/>
      <c r="HV81" s="65"/>
      <c r="HW81" s="65"/>
      <c r="HX81" s="65"/>
      <c r="HY81" s="65"/>
      <c r="HZ81" s="65"/>
      <c r="IA81" s="65"/>
      <c r="IB81" s="65"/>
      <c r="IC81" s="65"/>
      <c r="ID81" s="65"/>
      <c r="IE81" s="65"/>
      <c r="IF81" s="65"/>
      <c r="IG81" s="65"/>
      <c r="IH81" s="65"/>
      <c r="II81" s="65"/>
      <c r="IJ81" s="65"/>
      <c r="IK81" s="65"/>
      <c r="IL81" s="65"/>
      <c r="IM81" s="65"/>
      <c r="IN81" s="65"/>
      <c r="IO81" s="65"/>
      <c r="IP81" s="65"/>
      <c r="IQ81" s="65"/>
      <c r="IR81" s="65"/>
      <c r="IS81" s="65"/>
      <c r="IT81" s="65"/>
      <c r="IU81" s="65"/>
    </row>
    <row r="82" spans="1:255" customFormat="1" ht="12" customHeight="1" x14ac:dyDescent="0.25">
      <c r="A82" s="71"/>
      <c r="B82" s="72" t="s">
        <v>39</v>
      </c>
      <c r="C82" s="73"/>
      <c r="D82" s="74"/>
      <c r="E82" s="74"/>
      <c r="F82" s="75"/>
      <c r="G82" s="76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5"/>
      <c r="BK82" s="65"/>
      <c r="BL82" s="65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5"/>
      <c r="CA82" s="65"/>
      <c r="CB82" s="65"/>
      <c r="CC82" s="65"/>
      <c r="CD82" s="65"/>
      <c r="CE82" s="65"/>
      <c r="CF82" s="65"/>
      <c r="CG82" s="65"/>
      <c r="CH82" s="65"/>
      <c r="CI82" s="65"/>
      <c r="CJ82" s="65"/>
      <c r="CK82" s="65"/>
      <c r="CL82" s="65"/>
      <c r="CM82" s="65"/>
      <c r="CN82" s="65"/>
      <c r="CO82" s="65"/>
      <c r="CP82" s="65"/>
      <c r="CQ82" s="65"/>
      <c r="CR82" s="65"/>
      <c r="CS82" s="65"/>
      <c r="CT82" s="65"/>
      <c r="CU82" s="65"/>
      <c r="CV82" s="65"/>
      <c r="CW82" s="65"/>
      <c r="CX82" s="65"/>
      <c r="CY82" s="65"/>
      <c r="CZ82" s="65"/>
      <c r="DA82" s="65"/>
      <c r="DB82" s="65"/>
      <c r="DC82" s="65"/>
      <c r="DD82" s="65"/>
      <c r="DE82" s="65"/>
      <c r="DF82" s="65"/>
      <c r="DG82" s="65"/>
      <c r="DH82" s="65"/>
      <c r="DI82" s="65"/>
      <c r="DJ82" s="65"/>
      <c r="DK82" s="65"/>
      <c r="DL82" s="65"/>
      <c r="DM82" s="65"/>
      <c r="DN82" s="65"/>
      <c r="DO82" s="65"/>
      <c r="DP82" s="65"/>
      <c r="DQ82" s="65"/>
      <c r="DR82" s="65"/>
      <c r="DS82" s="65"/>
      <c r="DT82" s="65"/>
      <c r="DU82" s="65"/>
      <c r="DV82" s="65"/>
      <c r="DW82" s="65"/>
      <c r="DX82" s="65"/>
      <c r="DY82" s="65"/>
      <c r="DZ82" s="65"/>
      <c r="EA82" s="65"/>
      <c r="EB82" s="65"/>
      <c r="EC82" s="65"/>
      <c r="ED82" s="65"/>
      <c r="EE82" s="65"/>
      <c r="EF82" s="65"/>
      <c r="EG82" s="65"/>
      <c r="EH82" s="65"/>
      <c r="EI82" s="65"/>
      <c r="EJ82" s="65"/>
      <c r="EK82" s="65"/>
      <c r="EL82" s="65"/>
      <c r="EM82" s="65"/>
      <c r="EN82" s="65"/>
      <c r="EO82" s="65"/>
      <c r="EP82" s="65"/>
      <c r="EQ82" s="65"/>
      <c r="ER82" s="65"/>
      <c r="ES82" s="65"/>
      <c r="ET82" s="65"/>
      <c r="EU82" s="65"/>
      <c r="EV82" s="65"/>
      <c r="EW82" s="65"/>
      <c r="EX82" s="65"/>
      <c r="EY82" s="65"/>
      <c r="EZ82" s="65"/>
      <c r="FA82" s="65"/>
      <c r="FB82" s="65"/>
      <c r="FC82" s="65"/>
      <c r="FD82" s="65"/>
      <c r="FE82" s="65"/>
      <c r="FF82" s="65"/>
      <c r="FG82" s="65"/>
      <c r="FH82" s="65"/>
      <c r="FI82" s="65"/>
      <c r="FJ82" s="65"/>
      <c r="FK82" s="65"/>
      <c r="FL82" s="65"/>
      <c r="FM82" s="65"/>
      <c r="FN82" s="65"/>
      <c r="FO82" s="65"/>
      <c r="FP82" s="65"/>
      <c r="FQ82" s="65"/>
      <c r="FR82" s="65"/>
      <c r="FS82" s="65"/>
      <c r="FT82" s="65"/>
      <c r="FU82" s="65"/>
      <c r="FV82" s="65"/>
      <c r="FW82" s="65"/>
      <c r="FX82" s="65"/>
      <c r="FY82" s="65"/>
      <c r="FZ82" s="65"/>
      <c r="GA82" s="65"/>
      <c r="GB82" s="65"/>
      <c r="GC82" s="65"/>
      <c r="GD82" s="65"/>
      <c r="GE82" s="65"/>
      <c r="GF82" s="65"/>
      <c r="GG82" s="65"/>
      <c r="GH82" s="65"/>
      <c r="GI82" s="65"/>
      <c r="GJ82" s="65"/>
      <c r="GK82" s="65"/>
      <c r="GL82" s="65"/>
      <c r="GM82" s="65"/>
      <c r="GN82" s="65"/>
      <c r="GO82" s="65"/>
      <c r="GP82" s="65"/>
      <c r="GQ82" s="65"/>
      <c r="GR82" s="65"/>
      <c r="GS82" s="65"/>
      <c r="GT82" s="65"/>
      <c r="GU82" s="65"/>
      <c r="GV82" s="65"/>
      <c r="GW82" s="65"/>
      <c r="GX82" s="65"/>
      <c r="GY82" s="65"/>
      <c r="GZ82" s="65"/>
      <c r="HA82" s="65"/>
      <c r="HB82" s="65"/>
      <c r="HC82" s="65"/>
      <c r="HD82" s="65"/>
      <c r="HE82" s="65"/>
      <c r="HF82" s="65"/>
      <c r="HG82" s="65"/>
      <c r="HH82" s="65"/>
      <c r="HI82" s="65"/>
      <c r="HJ82" s="65"/>
      <c r="HK82" s="65"/>
      <c r="HL82" s="65"/>
      <c r="HM82" s="65"/>
      <c r="HN82" s="65"/>
      <c r="HO82" s="65"/>
      <c r="HP82" s="65"/>
      <c r="HQ82" s="65"/>
      <c r="HR82" s="65"/>
      <c r="HS82" s="65"/>
      <c r="HT82" s="65"/>
      <c r="HU82" s="65"/>
      <c r="HV82" s="65"/>
      <c r="HW82" s="65"/>
      <c r="HX82" s="65"/>
      <c r="HY82" s="65"/>
      <c r="HZ82" s="65"/>
      <c r="IA82" s="65"/>
      <c r="IB82" s="65"/>
      <c r="IC82" s="65"/>
      <c r="ID82" s="65"/>
      <c r="IE82" s="65"/>
      <c r="IF82" s="65"/>
      <c r="IG82" s="65"/>
      <c r="IH82" s="65"/>
      <c r="II82" s="65"/>
      <c r="IJ82" s="65"/>
      <c r="IK82" s="65"/>
      <c r="IL82" s="65"/>
      <c r="IM82" s="65"/>
      <c r="IN82" s="65"/>
      <c r="IO82" s="65"/>
      <c r="IP82" s="65"/>
      <c r="IQ82" s="65"/>
      <c r="IR82" s="65"/>
      <c r="IS82" s="65"/>
      <c r="IT82" s="65"/>
      <c r="IU82" s="65"/>
    </row>
    <row r="83" spans="1:255" customFormat="1" ht="24" customHeight="1" x14ac:dyDescent="0.25">
      <c r="A83" s="71"/>
      <c r="B83" s="77" t="s">
        <v>40</v>
      </c>
      <c r="C83" s="78" t="s">
        <v>61</v>
      </c>
      <c r="D83" s="78" t="s">
        <v>62</v>
      </c>
      <c r="E83" s="77" t="s">
        <v>19</v>
      </c>
      <c r="F83" s="78" t="s">
        <v>20</v>
      </c>
      <c r="G83" s="77" t="s">
        <v>21</v>
      </c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  <c r="BB83" s="65"/>
      <c r="BC83" s="65"/>
      <c r="BD83" s="65"/>
      <c r="BE83" s="65"/>
      <c r="BF83" s="65"/>
      <c r="BG83" s="65"/>
      <c r="BH83" s="65"/>
      <c r="BI83" s="65"/>
      <c r="BJ83" s="65"/>
      <c r="BK83" s="65"/>
      <c r="BL83" s="65"/>
      <c r="BM83" s="65"/>
      <c r="BN83" s="65"/>
      <c r="BO83" s="65"/>
      <c r="BP83" s="65"/>
      <c r="BQ83" s="65"/>
      <c r="BR83" s="65"/>
      <c r="BS83" s="65"/>
      <c r="BT83" s="65"/>
      <c r="BU83" s="65"/>
      <c r="BV83" s="65"/>
      <c r="BW83" s="65"/>
      <c r="BX83" s="65"/>
      <c r="BY83" s="65"/>
      <c r="BZ83" s="65"/>
      <c r="CA83" s="65"/>
      <c r="CB83" s="65"/>
      <c r="CC83" s="65"/>
      <c r="CD83" s="65"/>
      <c r="CE83" s="65"/>
      <c r="CF83" s="65"/>
      <c r="CG83" s="65"/>
      <c r="CH83" s="65"/>
      <c r="CI83" s="65"/>
      <c r="CJ83" s="65"/>
      <c r="CK83" s="65"/>
      <c r="CL83" s="65"/>
      <c r="CM83" s="65"/>
      <c r="CN83" s="65"/>
      <c r="CO83" s="65"/>
      <c r="CP83" s="65"/>
      <c r="CQ83" s="65"/>
      <c r="CR83" s="65"/>
      <c r="CS83" s="65"/>
      <c r="CT83" s="65"/>
      <c r="CU83" s="65"/>
      <c r="CV83" s="65"/>
      <c r="CW83" s="65"/>
      <c r="CX83" s="65"/>
      <c r="CY83" s="65"/>
      <c r="CZ83" s="65"/>
      <c r="DA83" s="65"/>
      <c r="DB83" s="65"/>
      <c r="DC83" s="65"/>
      <c r="DD83" s="65"/>
      <c r="DE83" s="65"/>
      <c r="DF83" s="65"/>
      <c r="DG83" s="65"/>
      <c r="DH83" s="65"/>
      <c r="DI83" s="65"/>
      <c r="DJ83" s="65"/>
      <c r="DK83" s="65"/>
      <c r="DL83" s="65"/>
      <c r="DM83" s="65"/>
      <c r="DN83" s="65"/>
      <c r="DO83" s="65"/>
      <c r="DP83" s="65"/>
      <c r="DQ83" s="65"/>
      <c r="DR83" s="65"/>
      <c r="DS83" s="65"/>
      <c r="DT83" s="65"/>
      <c r="DU83" s="65"/>
      <c r="DV83" s="65"/>
      <c r="DW83" s="65"/>
      <c r="DX83" s="65"/>
      <c r="DY83" s="65"/>
      <c r="DZ83" s="65"/>
      <c r="EA83" s="65"/>
      <c r="EB83" s="65"/>
      <c r="EC83" s="65"/>
      <c r="ED83" s="65"/>
      <c r="EE83" s="65"/>
      <c r="EF83" s="65"/>
      <c r="EG83" s="65"/>
      <c r="EH83" s="65"/>
      <c r="EI83" s="65"/>
      <c r="EJ83" s="65"/>
      <c r="EK83" s="65"/>
      <c r="EL83" s="65"/>
      <c r="EM83" s="65"/>
      <c r="EN83" s="65"/>
      <c r="EO83" s="65"/>
      <c r="EP83" s="65"/>
      <c r="EQ83" s="65"/>
      <c r="ER83" s="65"/>
      <c r="ES83" s="65"/>
      <c r="ET83" s="65"/>
      <c r="EU83" s="65"/>
      <c r="EV83" s="65"/>
      <c r="EW83" s="65"/>
      <c r="EX83" s="65"/>
      <c r="EY83" s="65"/>
      <c r="EZ83" s="65"/>
      <c r="FA83" s="65"/>
      <c r="FB83" s="65"/>
      <c r="FC83" s="65"/>
      <c r="FD83" s="65"/>
      <c r="FE83" s="65"/>
      <c r="FF83" s="65"/>
      <c r="FG83" s="65"/>
      <c r="FH83" s="65"/>
      <c r="FI83" s="65"/>
      <c r="FJ83" s="65"/>
      <c r="FK83" s="65"/>
      <c r="FL83" s="65"/>
      <c r="FM83" s="65"/>
      <c r="FN83" s="65"/>
      <c r="FO83" s="65"/>
      <c r="FP83" s="65"/>
      <c r="FQ83" s="65"/>
      <c r="FR83" s="65"/>
      <c r="FS83" s="65"/>
      <c r="FT83" s="65"/>
      <c r="FU83" s="65"/>
      <c r="FV83" s="65"/>
      <c r="FW83" s="65"/>
      <c r="FX83" s="65"/>
      <c r="FY83" s="65"/>
      <c r="FZ83" s="65"/>
      <c r="GA83" s="65"/>
      <c r="GB83" s="65"/>
      <c r="GC83" s="65"/>
      <c r="GD83" s="65"/>
      <c r="GE83" s="65"/>
      <c r="GF83" s="65"/>
      <c r="GG83" s="65"/>
      <c r="GH83" s="65"/>
      <c r="GI83" s="65"/>
      <c r="GJ83" s="65"/>
      <c r="GK83" s="65"/>
      <c r="GL83" s="65"/>
      <c r="GM83" s="65"/>
      <c r="GN83" s="65"/>
      <c r="GO83" s="65"/>
      <c r="GP83" s="65"/>
      <c r="GQ83" s="65"/>
      <c r="GR83" s="65"/>
      <c r="GS83" s="65"/>
      <c r="GT83" s="65"/>
      <c r="GU83" s="65"/>
      <c r="GV83" s="65"/>
      <c r="GW83" s="65"/>
      <c r="GX83" s="65"/>
      <c r="GY83" s="65"/>
      <c r="GZ83" s="65"/>
      <c r="HA83" s="65"/>
      <c r="HB83" s="65"/>
      <c r="HC83" s="65"/>
      <c r="HD83" s="65"/>
      <c r="HE83" s="65"/>
      <c r="HF83" s="65"/>
      <c r="HG83" s="65"/>
      <c r="HH83" s="65"/>
      <c r="HI83" s="65"/>
      <c r="HJ83" s="65"/>
      <c r="HK83" s="65"/>
      <c r="HL83" s="65"/>
      <c r="HM83" s="65"/>
      <c r="HN83" s="65"/>
      <c r="HO83" s="65"/>
      <c r="HP83" s="65"/>
      <c r="HQ83" s="65"/>
      <c r="HR83" s="65"/>
      <c r="HS83" s="65"/>
      <c r="HT83" s="65"/>
      <c r="HU83" s="65"/>
      <c r="HV83" s="65"/>
      <c r="HW83" s="65"/>
      <c r="HX83" s="65"/>
      <c r="HY83" s="65"/>
      <c r="HZ83" s="65"/>
      <c r="IA83" s="65"/>
      <c r="IB83" s="65"/>
      <c r="IC83" s="65"/>
      <c r="ID83" s="65"/>
      <c r="IE83" s="65"/>
      <c r="IF83" s="65"/>
      <c r="IG83" s="65"/>
      <c r="IH83" s="65"/>
      <c r="II83" s="65"/>
      <c r="IJ83" s="65"/>
      <c r="IK83" s="65"/>
      <c r="IL83" s="65"/>
      <c r="IM83" s="65"/>
      <c r="IN83" s="65"/>
      <c r="IO83" s="65"/>
      <c r="IP83" s="65"/>
      <c r="IQ83" s="65"/>
      <c r="IR83" s="65"/>
      <c r="IS83" s="65"/>
      <c r="IT83" s="65"/>
      <c r="IU83" s="65"/>
    </row>
    <row r="84" spans="1:255" s="85" customFormat="1" ht="12" customHeight="1" x14ac:dyDescent="0.25">
      <c r="A84" s="79"/>
      <c r="B84" s="80" t="s">
        <v>96</v>
      </c>
      <c r="C84" s="81" t="s">
        <v>97</v>
      </c>
      <c r="D84" s="81">
        <v>4500</v>
      </c>
      <c r="E84" s="81" t="s">
        <v>78</v>
      </c>
      <c r="F84" s="82">
        <v>680</v>
      </c>
      <c r="G84" s="83">
        <f>F84*D84</f>
        <v>3060000</v>
      </c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  <c r="CO84" s="84"/>
      <c r="CP84" s="84"/>
      <c r="CQ84" s="84"/>
      <c r="CR84" s="84"/>
      <c r="CS84" s="84"/>
      <c r="CT84" s="84"/>
      <c r="CU84" s="84"/>
      <c r="CV84" s="84"/>
      <c r="CW84" s="84"/>
      <c r="CX84" s="84"/>
      <c r="CY84" s="84"/>
      <c r="CZ84" s="84"/>
      <c r="DA84" s="84"/>
      <c r="DB84" s="84"/>
      <c r="DC84" s="84"/>
      <c r="DD84" s="84"/>
      <c r="DE84" s="84"/>
      <c r="DF84" s="84"/>
      <c r="DG84" s="84"/>
      <c r="DH84" s="84"/>
      <c r="DI84" s="84"/>
      <c r="DJ84" s="84"/>
      <c r="DK84" s="84"/>
      <c r="DL84" s="84"/>
      <c r="DM84" s="84"/>
      <c r="DN84" s="84"/>
      <c r="DO84" s="84"/>
      <c r="DP84" s="84"/>
      <c r="DQ84" s="84"/>
      <c r="DR84" s="84"/>
      <c r="DS84" s="84"/>
      <c r="DT84" s="84"/>
      <c r="DU84" s="84"/>
      <c r="DV84" s="84"/>
      <c r="DW84" s="84"/>
      <c r="DX84" s="84"/>
      <c r="DY84" s="84"/>
      <c r="DZ84" s="84"/>
      <c r="EA84" s="84"/>
      <c r="EB84" s="84"/>
      <c r="EC84" s="84"/>
      <c r="ED84" s="84"/>
      <c r="EE84" s="84"/>
      <c r="EF84" s="84"/>
      <c r="EG84" s="84"/>
      <c r="EH84" s="84"/>
      <c r="EI84" s="84"/>
      <c r="EJ84" s="84"/>
      <c r="EK84" s="84"/>
      <c r="EL84" s="84"/>
      <c r="EM84" s="84"/>
      <c r="EN84" s="84"/>
      <c r="EO84" s="84"/>
      <c r="EP84" s="84"/>
      <c r="EQ84" s="84"/>
      <c r="ER84" s="84"/>
      <c r="ES84" s="84"/>
      <c r="ET84" s="84"/>
      <c r="EU84" s="84"/>
      <c r="EV84" s="84"/>
      <c r="EW84" s="84"/>
      <c r="EX84" s="84"/>
      <c r="EY84" s="84"/>
      <c r="EZ84" s="84"/>
      <c r="FA84" s="84"/>
      <c r="FB84" s="84"/>
      <c r="FC84" s="84"/>
      <c r="FD84" s="84"/>
      <c r="FE84" s="84"/>
      <c r="FF84" s="84"/>
      <c r="FG84" s="84"/>
      <c r="FH84" s="84"/>
      <c r="FI84" s="84"/>
      <c r="FJ84" s="84"/>
      <c r="FK84" s="84"/>
      <c r="FL84" s="84"/>
      <c r="FM84" s="84"/>
      <c r="FN84" s="84"/>
      <c r="FO84" s="84"/>
      <c r="FP84" s="84"/>
      <c r="FQ84" s="84"/>
      <c r="FR84" s="84"/>
      <c r="FS84" s="84"/>
      <c r="FT84" s="84"/>
      <c r="FU84" s="84"/>
      <c r="FV84" s="84"/>
      <c r="FW84" s="84"/>
      <c r="FX84" s="84"/>
      <c r="FY84" s="84"/>
      <c r="FZ84" s="84"/>
      <c r="GA84" s="84"/>
      <c r="GB84" s="84"/>
      <c r="GC84" s="84"/>
      <c r="GD84" s="84"/>
      <c r="GE84" s="84"/>
      <c r="GF84" s="84"/>
      <c r="GG84" s="84"/>
      <c r="GH84" s="84"/>
      <c r="GI84" s="84"/>
      <c r="GJ84" s="84"/>
      <c r="GK84" s="84"/>
      <c r="GL84" s="84"/>
      <c r="GM84" s="84"/>
      <c r="GN84" s="84"/>
      <c r="GO84" s="84"/>
      <c r="GP84" s="84"/>
      <c r="GQ84" s="84"/>
      <c r="GR84" s="84"/>
      <c r="GS84" s="84"/>
      <c r="GT84" s="84"/>
      <c r="GU84" s="84"/>
      <c r="GV84" s="84"/>
      <c r="GW84" s="84"/>
      <c r="GX84" s="84"/>
      <c r="GY84" s="84"/>
      <c r="GZ84" s="84"/>
      <c r="HA84" s="84"/>
      <c r="HB84" s="84"/>
      <c r="HC84" s="84"/>
      <c r="HD84" s="84"/>
      <c r="HE84" s="84"/>
      <c r="HF84" s="84"/>
      <c r="HG84" s="84"/>
      <c r="HH84" s="84"/>
      <c r="HI84" s="84"/>
      <c r="HJ84" s="84"/>
      <c r="HK84" s="84"/>
      <c r="HL84" s="84"/>
      <c r="HM84" s="84"/>
      <c r="HN84" s="84"/>
      <c r="HO84" s="84"/>
      <c r="HP84" s="84"/>
      <c r="HQ84" s="84"/>
      <c r="HR84" s="84"/>
      <c r="HS84" s="84"/>
      <c r="HT84" s="84"/>
      <c r="HU84" s="84"/>
      <c r="HV84" s="84"/>
      <c r="HW84" s="84"/>
      <c r="HX84" s="84"/>
      <c r="HY84" s="84"/>
      <c r="HZ84" s="84"/>
      <c r="IA84" s="84"/>
      <c r="IB84" s="84"/>
      <c r="IC84" s="84"/>
      <c r="ID84" s="84"/>
      <c r="IE84" s="84"/>
      <c r="IF84" s="84"/>
      <c r="IG84" s="84"/>
      <c r="IH84" s="84"/>
      <c r="II84" s="84"/>
      <c r="IJ84" s="84"/>
      <c r="IK84" s="84"/>
      <c r="IL84" s="84"/>
      <c r="IM84" s="84"/>
      <c r="IN84" s="84"/>
      <c r="IO84" s="84"/>
      <c r="IP84" s="84"/>
      <c r="IQ84" s="84"/>
      <c r="IR84" s="84"/>
      <c r="IS84" s="84"/>
      <c r="IT84" s="84"/>
      <c r="IU84" s="84"/>
    </row>
    <row r="85" spans="1:255" s="85" customFormat="1" ht="12" customHeight="1" x14ac:dyDescent="0.25">
      <c r="A85" s="79"/>
      <c r="B85" s="80" t="s">
        <v>98</v>
      </c>
      <c r="C85" s="81" t="s">
        <v>99</v>
      </c>
      <c r="D85" s="81">
        <v>8</v>
      </c>
      <c r="E85" s="81" t="s">
        <v>60</v>
      </c>
      <c r="F85" s="82">
        <v>157490</v>
      </c>
      <c r="G85" s="83">
        <f>F85*D85</f>
        <v>1259920</v>
      </c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84"/>
      <c r="BC85" s="84"/>
      <c r="BD85" s="84"/>
      <c r="BE85" s="84"/>
      <c r="BF85" s="84"/>
      <c r="BG85" s="84"/>
      <c r="BH85" s="84"/>
      <c r="BI85" s="84"/>
      <c r="BJ85" s="84"/>
      <c r="BK85" s="84"/>
      <c r="BL85" s="84"/>
      <c r="BM85" s="84"/>
      <c r="BN85" s="84"/>
      <c r="BO85" s="84"/>
      <c r="BP85" s="84"/>
      <c r="BQ85" s="84"/>
      <c r="BR85" s="84"/>
      <c r="BS85" s="84"/>
      <c r="BT85" s="84"/>
      <c r="BU85" s="84"/>
      <c r="BV85" s="84"/>
      <c r="BW85" s="84"/>
      <c r="BX85" s="84"/>
      <c r="BY85" s="84"/>
      <c r="BZ85" s="84"/>
      <c r="CA85" s="84"/>
      <c r="CB85" s="84"/>
      <c r="CC85" s="84"/>
      <c r="CD85" s="84"/>
      <c r="CE85" s="84"/>
      <c r="CF85" s="84"/>
      <c r="CG85" s="84"/>
      <c r="CH85" s="84"/>
      <c r="CI85" s="84"/>
      <c r="CJ85" s="84"/>
      <c r="CK85" s="84"/>
      <c r="CL85" s="84"/>
      <c r="CM85" s="84"/>
      <c r="CN85" s="84"/>
      <c r="CO85" s="84"/>
      <c r="CP85" s="84"/>
      <c r="CQ85" s="84"/>
      <c r="CR85" s="84"/>
      <c r="CS85" s="84"/>
      <c r="CT85" s="84"/>
      <c r="CU85" s="84"/>
      <c r="CV85" s="84"/>
      <c r="CW85" s="84"/>
      <c r="CX85" s="84"/>
      <c r="CY85" s="84"/>
      <c r="CZ85" s="84"/>
      <c r="DA85" s="84"/>
      <c r="DB85" s="84"/>
      <c r="DC85" s="84"/>
      <c r="DD85" s="84"/>
      <c r="DE85" s="84"/>
      <c r="DF85" s="84"/>
      <c r="DG85" s="84"/>
      <c r="DH85" s="84"/>
      <c r="DI85" s="84"/>
      <c r="DJ85" s="84"/>
      <c r="DK85" s="84"/>
      <c r="DL85" s="84"/>
      <c r="DM85" s="84"/>
      <c r="DN85" s="84"/>
      <c r="DO85" s="84"/>
      <c r="DP85" s="84"/>
      <c r="DQ85" s="84"/>
      <c r="DR85" s="84"/>
      <c r="DS85" s="84"/>
      <c r="DT85" s="84"/>
      <c r="DU85" s="84"/>
      <c r="DV85" s="84"/>
      <c r="DW85" s="84"/>
      <c r="DX85" s="84"/>
      <c r="DY85" s="84"/>
      <c r="DZ85" s="84"/>
      <c r="EA85" s="84"/>
      <c r="EB85" s="84"/>
      <c r="EC85" s="84"/>
      <c r="ED85" s="84"/>
      <c r="EE85" s="84"/>
      <c r="EF85" s="84"/>
      <c r="EG85" s="84"/>
      <c r="EH85" s="84"/>
      <c r="EI85" s="84"/>
      <c r="EJ85" s="84"/>
      <c r="EK85" s="84"/>
      <c r="EL85" s="84"/>
      <c r="EM85" s="84"/>
      <c r="EN85" s="84"/>
      <c r="EO85" s="84"/>
      <c r="EP85" s="84"/>
      <c r="EQ85" s="84"/>
      <c r="ER85" s="84"/>
      <c r="ES85" s="84"/>
      <c r="ET85" s="84"/>
      <c r="EU85" s="84"/>
      <c r="EV85" s="84"/>
      <c r="EW85" s="84"/>
      <c r="EX85" s="84"/>
      <c r="EY85" s="84"/>
      <c r="EZ85" s="84"/>
      <c r="FA85" s="84"/>
      <c r="FB85" s="84"/>
      <c r="FC85" s="84"/>
      <c r="FD85" s="84"/>
      <c r="FE85" s="84"/>
      <c r="FF85" s="84"/>
      <c r="FG85" s="84"/>
      <c r="FH85" s="84"/>
      <c r="FI85" s="84"/>
      <c r="FJ85" s="84"/>
      <c r="FK85" s="84"/>
      <c r="FL85" s="84"/>
      <c r="FM85" s="84"/>
      <c r="FN85" s="84"/>
      <c r="FO85" s="84"/>
      <c r="FP85" s="84"/>
      <c r="FQ85" s="84"/>
      <c r="FR85" s="84"/>
      <c r="FS85" s="84"/>
      <c r="FT85" s="84"/>
      <c r="FU85" s="84"/>
      <c r="FV85" s="84"/>
      <c r="FW85" s="84"/>
      <c r="FX85" s="84"/>
      <c r="FY85" s="84"/>
      <c r="FZ85" s="84"/>
      <c r="GA85" s="84"/>
      <c r="GB85" s="84"/>
      <c r="GC85" s="84"/>
      <c r="GD85" s="84"/>
      <c r="GE85" s="84"/>
      <c r="GF85" s="84"/>
      <c r="GG85" s="84"/>
      <c r="GH85" s="84"/>
      <c r="GI85" s="84"/>
      <c r="GJ85" s="84"/>
      <c r="GK85" s="84"/>
      <c r="GL85" s="84"/>
      <c r="GM85" s="84"/>
      <c r="GN85" s="84"/>
      <c r="GO85" s="84"/>
      <c r="GP85" s="84"/>
      <c r="GQ85" s="84"/>
      <c r="GR85" s="84"/>
      <c r="GS85" s="84"/>
      <c r="GT85" s="84"/>
      <c r="GU85" s="84"/>
      <c r="GV85" s="84"/>
      <c r="GW85" s="84"/>
      <c r="GX85" s="84"/>
      <c r="GY85" s="84"/>
      <c r="GZ85" s="84"/>
      <c r="HA85" s="84"/>
      <c r="HB85" s="84"/>
      <c r="HC85" s="84"/>
      <c r="HD85" s="84"/>
      <c r="HE85" s="84"/>
      <c r="HF85" s="84"/>
      <c r="HG85" s="84"/>
      <c r="HH85" s="84"/>
      <c r="HI85" s="84"/>
      <c r="HJ85" s="84"/>
      <c r="HK85" s="84"/>
      <c r="HL85" s="84"/>
      <c r="HM85" s="84"/>
      <c r="HN85" s="84"/>
      <c r="HO85" s="84"/>
      <c r="HP85" s="84"/>
      <c r="HQ85" s="84"/>
      <c r="HR85" s="84"/>
      <c r="HS85" s="84"/>
      <c r="HT85" s="84"/>
      <c r="HU85" s="84"/>
      <c r="HV85" s="84"/>
      <c r="HW85" s="84"/>
      <c r="HX85" s="84"/>
      <c r="HY85" s="84"/>
      <c r="HZ85" s="84"/>
      <c r="IA85" s="84"/>
      <c r="IB85" s="84"/>
      <c r="IC85" s="84"/>
      <c r="ID85" s="84"/>
      <c r="IE85" s="84"/>
      <c r="IF85" s="84"/>
      <c r="IG85" s="84"/>
      <c r="IH85" s="84"/>
      <c r="II85" s="84"/>
      <c r="IJ85" s="84"/>
      <c r="IK85" s="84"/>
      <c r="IL85" s="84"/>
      <c r="IM85" s="84"/>
      <c r="IN85" s="84"/>
      <c r="IO85" s="84"/>
      <c r="IP85" s="84"/>
      <c r="IQ85" s="84"/>
      <c r="IR85" s="84"/>
      <c r="IS85" s="84"/>
      <c r="IT85" s="84"/>
      <c r="IU85" s="84"/>
    </row>
    <row r="86" spans="1:255" s="85" customFormat="1" ht="12" customHeight="1" x14ac:dyDescent="0.25">
      <c r="A86" s="79"/>
      <c r="B86" s="80" t="s">
        <v>100</v>
      </c>
      <c r="C86" s="81" t="s">
        <v>84</v>
      </c>
      <c r="D86" s="81">
        <v>8</v>
      </c>
      <c r="E86" s="81" t="s">
        <v>101</v>
      </c>
      <c r="F86" s="82">
        <v>200000</v>
      </c>
      <c r="G86" s="83">
        <f>F86*D86</f>
        <v>1600000</v>
      </c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U86" s="84"/>
      <c r="FV86" s="84"/>
      <c r="FW86" s="84"/>
      <c r="FX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K86" s="84"/>
      <c r="GL86" s="84"/>
      <c r="GM86" s="84"/>
      <c r="GN86" s="84"/>
      <c r="GO86" s="84"/>
      <c r="GP86" s="84"/>
      <c r="GQ86" s="84"/>
      <c r="GR86" s="84"/>
      <c r="GS86" s="84"/>
      <c r="GT86" s="84"/>
      <c r="GU86" s="84"/>
      <c r="GV86" s="84"/>
      <c r="GW86" s="84"/>
      <c r="GX86" s="84"/>
      <c r="GY86" s="84"/>
      <c r="GZ86" s="84"/>
      <c r="HA86" s="84"/>
      <c r="HB86" s="84"/>
      <c r="HC86" s="84"/>
      <c r="HD86" s="84"/>
      <c r="HE86" s="84"/>
      <c r="HF86" s="84"/>
      <c r="HG86" s="84"/>
      <c r="HH86" s="84"/>
      <c r="HI86" s="84"/>
      <c r="HJ86" s="84"/>
      <c r="HK86" s="84"/>
      <c r="HL86" s="84"/>
      <c r="HM86" s="84"/>
      <c r="HN86" s="84"/>
      <c r="HO86" s="84"/>
      <c r="HP86" s="84"/>
      <c r="HQ86" s="84"/>
      <c r="HR86" s="84"/>
      <c r="HS86" s="84"/>
      <c r="HT86" s="84"/>
      <c r="HU86" s="84"/>
      <c r="HV86" s="84"/>
      <c r="HW86" s="84"/>
      <c r="HX86" s="84"/>
      <c r="HY86" s="84"/>
      <c r="HZ86" s="84"/>
      <c r="IA86" s="84"/>
      <c r="IB86" s="84"/>
      <c r="IC86" s="84"/>
      <c r="ID86" s="84"/>
      <c r="IE86" s="84"/>
      <c r="IF86" s="84"/>
      <c r="IG86" s="84"/>
      <c r="IH86" s="84"/>
      <c r="II86" s="84"/>
      <c r="IJ86" s="84"/>
      <c r="IK86" s="84"/>
      <c r="IL86" s="84"/>
      <c r="IM86" s="84"/>
      <c r="IN86" s="84"/>
      <c r="IO86" s="84"/>
      <c r="IP86" s="84"/>
      <c r="IQ86" s="84"/>
      <c r="IR86" s="84"/>
      <c r="IS86" s="84"/>
      <c r="IT86" s="84"/>
      <c r="IU86" s="84"/>
    </row>
    <row r="87" spans="1:255" s="85" customFormat="1" ht="12" customHeight="1" x14ac:dyDescent="0.25">
      <c r="A87" s="79"/>
      <c r="B87" s="80" t="s">
        <v>102</v>
      </c>
      <c r="C87" s="81" t="s">
        <v>103</v>
      </c>
      <c r="D87" s="81">
        <v>8</v>
      </c>
      <c r="E87" s="81" t="s">
        <v>101</v>
      </c>
      <c r="F87" s="82">
        <v>80000</v>
      </c>
      <c r="G87" s="83">
        <f>F87*D87</f>
        <v>640000</v>
      </c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  <c r="EL87" s="84"/>
      <c r="EM87" s="84"/>
      <c r="EN87" s="84"/>
      <c r="EO87" s="84"/>
      <c r="EP87" s="84"/>
      <c r="EQ87" s="84"/>
      <c r="ER87" s="84"/>
      <c r="ES87" s="84"/>
      <c r="ET87" s="84"/>
      <c r="EU87" s="84"/>
      <c r="EV87" s="84"/>
      <c r="EW87" s="84"/>
      <c r="EX87" s="84"/>
      <c r="EY87" s="84"/>
      <c r="EZ87" s="84"/>
      <c r="FA87" s="84"/>
      <c r="FB87" s="84"/>
      <c r="FC87" s="84"/>
      <c r="FD87" s="84"/>
      <c r="FE87" s="84"/>
      <c r="FF87" s="84"/>
      <c r="FG87" s="84"/>
      <c r="FH87" s="84"/>
      <c r="FI87" s="84"/>
      <c r="FJ87" s="84"/>
      <c r="FK87" s="84"/>
      <c r="FL87" s="84"/>
      <c r="FM87" s="84"/>
      <c r="FN87" s="84"/>
      <c r="FO87" s="84"/>
      <c r="FP87" s="84"/>
      <c r="FQ87" s="84"/>
      <c r="FR87" s="84"/>
      <c r="FS87" s="84"/>
      <c r="FT87" s="84"/>
      <c r="FU87" s="84"/>
      <c r="FV87" s="84"/>
      <c r="FW87" s="84"/>
      <c r="FX87" s="84"/>
      <c r="FY87" s="84"/>
      <c r="FZ87" s="84"/>
      <c r="GA87" s="84"/>
      <c r="GB87" s="84"/>
      <c r="GC87" s="84"/>
      <c r="GD87" s="84"/>
      <c r="GE87" s="84"/>
      <c r="GF87" s="84"/>
      <c r="GG87" s="84"/>
      <c r="GH87" s="84"/>
      <c r="GI87" s="84"/>
      <c r="GJ87" s="84"/>
      <c r="GK87" s="84"/>
      <c r="GL87" s="84"/>
      <c r="GM87" s="84"/>
      <c r="GN87" s="84"/>
      <c r="GO87" s="84"/>
      <c r="GP87" s="84"/>
      <c r="GQ87" s="84"/>
      <c r="GR87" s="84"/>
      <c r="GS87" s="84"/>
      <c r="GT87" s="84"/>
      <c r="GU87" s="84"/>
      <c r="GV87" s="84"/>
      <c r="GW87" s="84"/>
      <c r="GX87" s="84"/>
      <c r="GY87" s="84"/>
      <c r="GZ87" s="84"/>
      <c r="HA87" s="84"/>
      <c r="HB87" s="84"/>
      <c r="HC87" s="84"/>
      <c r="HD87" s="84"/>
      <c r="HE87" s="84"/>
      <c r="HF87" s="84"/>
      <c r="HG87" s="84"/>
      <c r="HH87" s="84"/>
      <c r="HI87" s="84"/>
      <c r="HJ87" s="84"/>
      <c r="HK87" s="84"/>
      <c r="HL87" s="84"/>
      <c r="HM87" s="84"/>
      <c r="HN87" s="84"/>
      <c r="HO87" s="84"/>
      <c r="HP87" s="84"/>
      <c r="HQ87" s="84"/>
      <c r="HR87" s="84"/>
      <c r="HS87" s="84"/>
      <c r="HT87" s="84"/>
      <c r="HU87" s="84"/>
      <c r="HV87" s="84"/>
      <c r="HW87" s="84"/>
      <c r="HX87" s="84"/>
      <c r="HY87" s="84"/>
      <c r="HZ87" s="84"/>
      <c r="IA87" s="84"/>
      <c r="IB87" s="84"/>
      <c r="IC87" s="84"/>
      <c r="ID87" s="84"/>
      <c r="IE87" s="84"/>
      <c r="IF87" s="84"/>
      <c r="IG87" s="84"/>
      <c r="IH87" s="84"/>
      <c r="II87" s="84"/>
      <c r="IJ87" s="84"/>
      <c r="IK87" s="84"/>
      <c r="IL87" s="84"/>
      <c r="IM87" s="84"/>
      <c r="IN87" s="84"/>
      <c r="IO87" s="84"/>
      <c r="IP87" s="84"/>
      <c r="IQ87" s="84"/>
      <c r="IR87" s="84"/>
      <c r="IS87" s="84"/>
      <c r="IT87" s="84"/>
      <c r="IU87" s="84"/>
    </row>
    <row r="88" spans="1:255" customFormat="1" ht="11.25" customHeight="1" x14ac:dyDescent="0.25">
      <c r="A88" s="65"/>
      <c r="B88" s="86" t="s">
        <v>41</v>
      </c>
      <c r="C88" s="87"/>
      <c r="D88" s="87"/>
      <c r="E88" s="87"/>
      <c r="F88" s="88"/>
      <c r="G88" s="89">
        <f>SUM(G84:G87)</f>
        <v>6559920</v>
      </c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  <c r="BE88" s="65"/>
      <c r="BF88" s="65"/>
      <c r="BG88" s="65"/>
      <c r="BH88" s="65"/>
      <c r="BI88" s="65"/>
      <c r="BJ88" s="65"/>
      <c r="BK88" s="65"/>
      <c r="BL88" s="65"/>
      <c r="BM88" s="65"/>
      <c r="BN88" s="65"/>
      <c r="BO88" s="65"/>
      <c r="BP88" s="65"/>
      <c r="BQ88" s="65"/>
      <c r="BR88" s="65"/>
      <c r="BS88" s="65"/>
      <c r="BT88" s="65"/>
      <c r="BU88" s="65"/>
      <c r="BV88" s="65"/>
      <c r="BW88" s="65"/>
      <c r="BX88" s="65"/>
      <c r="BY88" s="65"/>
      <c r="BZ88" s="65"/>
      <c r="CA88" s="65"/>
      <c r="CB88" s="65"/>
      <c r="CC88" s="65"/>
      <c r="CD88" s="65"/>
      <c r="CE88" s="65"/>
      <c r="CF88" s="65"/>
      <c r="CG88" s="65"/>
      <c r="CH88" s="65"/>
      <c r="CI88" s="65"/>
      <c r="CJ88" s="65"/>
      <c r="CK88" s="65"/>
      <c r="CL88" s="65"/>
      <c r="CM88" s="65"/>
      <c r="CN88" s="65"/>
      <c r="CO88" s="65"/>
      <c r="CP88" s="65"/>
      <c r="CQ88" s="65"/>
      <c r="CR88" s="65"/>
      <c r="CS88" s="65"/>
      <c r="CT88" s="65"/>
      <c r="CU88" s="65"/>
      <c r="CV88" s="65"/>
      <c r="CW88" s="65"/>
      <c r="CX88" s="65"/>
      <c r="CY88" s="65"/>
      <c r="CZ88" s="65"/>
      <c r="DA88" s="65"/>
      <c r="DB88" s="65"/>
      <c r="DC88" s="65"/>
      <c r="DD88" s="65"/>
      <c r="DE88" s="65"/>
      <c r="DF88" s="65"/>
      <c r="DG88" s="65"/>
      <c r="DH88" s="65"/>
      <c r="DI88" s="65"/>
      <c r="DJ88" s="65"/>
      <c r="DK88" s="65"/>
      <c r="DL88" s="65"/>
      <c r="DM88" s="65"/>
      <c r="DN88" s="65"/>
      <c r="DO88" s="65"/>
      <c r="DP88" s="65"/>
      <c r="DQ88" s="65"/>
      <c r="DR88" s="65"/>
      <c r="DS88" s="65"/>
      <c r="DT88" s="65"/>
      <c r="DU88" s="65"/>
      <c r="DV88" s="65"/>
      <c r="DW88" s="65"/>
      <c r="DX88" s="65"/>
      <c r="DY88" s="65"/>
      <c r="DZ88" s="65"/>
      <c r="EA88" s="65"/>
      <c r="EB88" s="65"/>
      <c r="EC88" s="65"/>
      <c r="ED88" s="65"/>
      <c r="EE88" s="65"/>
      <c r="EF88" s="65"/>
      <c r="EG88" s="65"/>
      <c r="EH88" s="65"/>
      <c r="EI88" s="65"/>
      <c r="EJ88" s="65"/>
      <c r="EK88" s="65"/>
      <c r="EL88" s="65"/>
      <c r="EM88" s="65"/>
      <c r="EN88" s="65"/>
      <c r="EO88" s="65"/>
      <c r="EP88" s="65"/>
      <c r="EQ88" s="65"/>
      <c r="ER88" s="65"/>
      <c r="ES88" s="65"/>
      <c r="ET88" s="65"/>
      <c r="EU88" s="65"/>
      <c r="EV88" s="65"/>
      <c r="EW88" s="65"/>
      <c r="EX88" s="65"/>
      <c r="EY88" s="65"/>
      <c r="EZ88" s="65"/>
      <c r="FA88" s="65"/>
      <c r="FB88" s="65"/>
      <c r="FC88" s="65"/>
      <c r="FD88" s="65"/>
      <c r="FE88" s="65"/>
      <c r="FF88" s="65"/>
      <c r="FG88" s="65"/>
      <c r="FH88" s="65"/>
      <c r="FI88" s="65"/>
      <c r="FJ88" s="65"/>
      <c r="FK88" s="65"/>
      <c r="FL88" s="65"/>
      <c r="FM88" s="65"/>
      <c r="FN88" s="65"/>
      <c r="FO88" s="65"/>
      <c r="FP88" s="65"/>
      <c r="FQ88" s="65"/>
      <c r="FR88" s="65"/>
      <c r="FS88" s="65"/>
      <c r="FT88" s="65"/>
      <c r="FU88" s="65"/>
      <c r="FV88" s="65"/>
      <c r="FW88" s="65"/>
      <c r="FX88" s="65"/>
      <c r="FY88" s="65"/>
      <c r="FZ88" s="65"/>
      <c r="GA88" s="65"/>
      <c r="GB88" s="65"/>
      <c r="GC88" s="65"/>
      <c r="GD88" s="65"/>
      <c r="GE88" s="65"/>
      <c r="GF88" s="65"/>
      <c r="GG88" s="65"/>
      <c r="GH88" s="65"/>
      <c r="GI88" s="65"/>
      <c r="GJ88" s="65"/>
      <c r="GK88" s="65"/>
      <c r="GL88" s="65"/>
      <c r="GM88" s="65"/>
      <c r="GN88" s="65"/>
      <c r="GO88" s="65"/>
      <c r="GP88" s="65"/>
      <c r="GQ88" s="65"/>
      <c r="GR88" s="65"/>
      <c r="GS88" s="65"/>
      <c r="GT88" s="65"/>
      <c r="GU88" s="65"/>
      <c r="GV88" s="65"/>
      <c r="GW88" s="65"/>
      <c r="GX88" s="65"/>
      <c r="GY88" s="65"/>
      <c r="GZ88" s="65"/>
      <c r="HA88" s="65"/>
      <c r="HB88" s="65"/>
      <c r="HC88" s="65"/>
      <c r="HD88" s="65"/>
      <c r="HE88" s="65"/>
      <c r="HF88" s="65"/>
      <c r="HG88" s="65"/>
      <c r="HH88" s="65"/>
      <c r="HI88" s="65"/>
      <c r="HJ88" s="65"/>
      <c r="HK88" s="65"/>
      <c r="HL88" s="65"/>
      <c r="HM88" s="65"/>
      <c r="HN88" s="65"/>
      <c r="HO88" s="65"/>
      <c r="HP88" s="65"/>
      <c r="HQ88" s="65"/>
      <c r="HR88" s="65"/>
      <c r="HS88" s="65"/>
      <c r="HT88" s="65"/>
      <c r="HU88" s="65"/>
      <c r="HV88" s="65"/>
      <c r="HW88" s="65"/>
      <c r="HX88" s="65"/>
      <c r="HY88" s="65"/>
      <c r="HZ88" s="65"/>
      <c r="IA88" s="65"/>
      <c r="IB88" s="65"/>
      <c r="IC88" s="65"/>
      <c r="ID88" s="65"/>
      <c r="IE88" s="65"/>
      <c r="IF88" s="65"/>
      <c r="IG88" s="65"/>
      <c r="IH88" s="65"/>
      <c r="II88" s="65"/>
      <c r="IJ88" s="65"/>
      <c r="IK88" s="65"/>
      <c r="IL88" s="65"/>
      <c r="IM88" s="65"/>
      <c r="IN88" s="65"/>
      <c r="IO88" s="65"/>
      <c r="IP88" s="65"/>
      <c r="IQ88" s="65"/>
      <c r="IR88" s="65"/>
      <c r="IS88" s="65"/>
      <c r="IT88" s="65"/>
      <c r="IU88" s="65"/>
    </row>
    <row r="89" spans="1:255" ht="12" customHeight="1" x14ac:dyDescent="0.25">
      <c r="B89" s="8"/>
      <c r="C89" s="8"/>
      <c r="D89" s="8"/>
      <c r="E89" s="8"/>
      <c r="F89" s="9"/>
      <c r="G89" s="9"/>
    </row>
    <row r="90" spans="1:255" ht="12" customHeight="1" x14ac:dyDescent="0.25">
      <c r="B90" s="106" t="s">
        <v>42</v>
      </c>
      <c r="C90" s="107"/>
      <c r="D90" s="107"/>
      <c r="E90" s="107"/>
      <c r="F90" s="107"/>
      <c r="G90" s="108">
        <f>G30+G38+G47+G80+G88</f>
        <v>16816954.5</v>
      </c>
    </row>
    <row r="91" spans="1:255" ht="12" customHeight="1" x14ac:dyDescent="0.25">
      <c r="B91" s="109" t="s">
        <v>43</v>
      </c>
      <c r="C91" s="110"/>
      <c r="D91" s="110"/>
      <c r="E91" s="110"/>
      <c r="F91" s="110"/>
      <c r="G91" s="111">
        <f>G90*0.05</f>
        <v>840847.72500000009</v>
      </c>
    </row>
    <row r="92" spans="1:255" ht="12" customHeight="1" x14ac:dyDescent="0.25">
      <c r="B92" s="112" t="s">
        <v>44</v>
      </c>
      <c r="C92" s="113"/>
      <c r="D92" s="113"/>
      <c r="E92" s="113"/>
      <c r="F92" s="113"/>
      <c r="G92" s="114">
        <f>G91+G90</f>
        <v>17657802.225000001</v>
      </c>
    </row>
    <row r="93" spans="1:255" ht="12" customHeight="1" x14ac:dyDescent="0.25">
      <c r="B93" s="109" t="s">
        <v>45</v>
      </c>
      <c r="C93" s="110"/>
      <c r="D93" s="110"/>
      <c r="E93" s="110"/>
      <c r="F93" s="110"/>
      <c r="G93" s="111">
        <f>G12</f>
        <v>32200000</v>
      </c>
    </row>
    <row r="94" spans="1:255" ht="12" customHeight="1" x14ac:dyDescent="0.25">
      <c r="B94" s="115" t="s">
        <v>46</v>
      </c>
      <c r="C94" s="116"/>
      <c r="D94" s="116"/>
      <c r="E94" s="116"/>
      <c r="F94" s="116"/>
      <c r="G94" s="117">
        <f>G93-G92</f>
        <v>14542197.774999999</v>
      </c>
    </row>
    <row r="95" spans="1:255" ht="12" customHeight="1" x14ac:dyDescent="0.25">
      <c r="B95" s="10" t="s">
        <v>110</v>
      </c>
      <c r="C95" s="11"/>
      <c r="D95" s="11"/>
      <c r="E95" s="11"/>
      <c r="F95" s="11"/>
      <c r="G95" s="12"/>
    </row>
    <row r="96" spans="1:255" ht="12.75" customHeight="1" thickBot="1" x14ac:dyDescent="0.3">
      <c r="B96" s="13"/>
      <c r="C96" s="11"/>
      <c r="D96" s="11"/>
      <c r="E96" s="11"/>
      <c r="F96" s="11"/>
      <c r="G96" s="12"/>
    </row>
    <row r="97" spans="2:7" ht="12" customHeight="1" x14ac:dyDescent="0.25">
      <c r="B97" s="14" t="s">
        <v>111</v>
      </c>
      <c r="C97" s="15"/>
      <c r="D97" s="15"/>
      <c r="E97" s="15"/>
      <c r="F97" s="16"/>
      <c r="G97" s="12"/>
    </row>
    <row r="98" spans="2:7" ht="12" customHeight="1" x14ac:dyDescent="0.25">
      <c r="B98" s="17" t="s">
        <v>47</v>
      </c>
      <c r="C98" s="18"/>
      <c r="D98" s="18"/>
      <c r="E98" s="18"/>
      <c r="F98" s="19"/>
      <c r="G98" s="12"/>
    </row>
    <row r="99" spans="2:7" ht="12" customHeight="1" x14ac:dyDescent="0.25">
      <c r="B99" s="17" t="s">
        <v>143</v>
      </c>
      <c r="C99" s="18"/>
      <c r="D99" s="18"/>
      <c r="E99" s="18"/>
      <c r="F99" s="19"/>
      <c r="G99" s="12"/>
    </row>
    <row r="100" spans="2:7" ht="12" customHeight="1" x14ac:dyDescent="0.25">
      <c r="B100" s="17" t="s">
        <v>144</v>
      </c>
      <c r="C100" s="18"/>
      <c r="D100" s="18"/>
      <c r="E100" s="18"/>
      <c r="F100" s="19"/>
      <c r="G100" s="12"/>
    </row>
    <row r="101" spans="2:7" ht="12" customHeight="1" x14ac:dyDescent="0.25">
      <c r="B101" s="17" t="s">
        <v>145</v>
      </c>
      <c r="C101" s="18"/>
      <c r="D101" s="18"/>
      <c r="E101" s="18"/>
      <c r="F101" s="19"/>
      <c r="G101" s="12"/>
    </row>
    <row r="102" spans="2:7" ht="12" customHeight="1" x14ac:dyDescent="0.25">
      <c r="B102" s="17" t="s">
        <v>146</v>
      </c>
      <c r="C102" s="18"/>
      <c r="D102" s="18"/>
      <c r="E102" s="18"/>
      <c r="F102" s="19"/>
      <c r="G102" s="12"/>
    </row>
    <row r="103" spans="2:7" ht="12.75" customHeight="1" thickBot="1" x14ac:dyDescent="0.3">
      <c r="B103" s="20" t="s">
        <v>142</v>
      </c>
      <c r="C103" s="21"/>
      <c r="D103" s="21"/>
      <c r="E103" s="21"/>
      <c r="F103" s="22"/>
      <c r="G103" s="12"/>
    </row>
    <row r="104" spans="2:7" ht="12.75" customHeight="1" thickBot="1" x14ac:dyDescent="0.3">
      <c r="B104" s="13"/>
      <c r="C104" s="18"/>
      <c r="D104" s="18"/>
      <c r="E104" s="18"/>
      <c r="F104" s="18"/>
      <c r="G104" s="12"/>
    </row>
    <row r="105" spans="2:7" ht="15" customHeight="1" thickBot="1" x14ac:dyDescent="0.3">
      <c r="B105" s="94" t="s">
        <v>48</v>
      </c>
      <c r="C105" s="95"/>
      <c r="D105" s="23"/>
      <c r="E105" s="24"/>
      <c r="F105" s="24"/>
      <c r="G105" s="12"/>
    </row>
    <row r="106" spans="2:7" ht="12" customHeight="1" x14ac:dyDescent="0.25">
      <c r="B106" s="25" t="s">
        <v>40</v>
      </c>
      <c r="C106" s="26" t="s">
        <v>49</v>
      </c>
      <c r="D106" s="27" t="s">
        <v>50</v>
      </c>
      <c r="E106" s="24"/>
      <c r="F106" s="24"/>
      <c r="G106" s="12"/>
    </row>
    <row r="107" spans="2:7" ht="12" customHeight="1" x14ac:dyDescent="0.25">
      <c r="B107" s="28" t="s">
        <v>51</v>
      </c>
      <c r="C107" s="29">
        <f>G30</f>
        <v>2530000</v>
      </c>
      <c r="D107" s="30">
        <f>(C107/C113)</f>
        <v>0.14327943918286806</v>
      </c>
      <c r="E107" s="24"/>
      <c r="F107" s="24"/>
      <c r="G107" s="12"/>
    </row>
    <row r="108" spans="2:7" ht="12" customHeight="1" x14ac:dyDescent="0.25">
      <c r="B108" s="28" t="s">
        <v>52</v>
      </c>
      <c r="C108" s="43">
        <f>G38</f>
        <v>120000</v>
      </c>
      <c r="D108" s="30">
        <f>+C108/C113</f>
        <v>6.7958627280411731E-3</v>
      </c>
      <c r="E108" s="24"/>
      <c r="F108" s="24"/>
      <c r="G108" s="12"/>
    </row>
    <row r="109" spans="2:7" ht="12" customHeight="1" x14ac:dyDescent="0.25">
      <c r="B109" s="28" t="s">
        <v>53</v>
      </c>
      <c r="C109" s="29">
        <f>G47</f>
        <v>270187.5</v>
      </c>
      <c r="D109" s="30">
        <f>(C109/C113)</f>
        <v>1.5301309673605204E-2</v>
      </c>
      <c r="E109" s="24"/>
      <c r="F109" s="24"/>
      <c r="G109" s="12"/>
    </row>
    <row r="110" spans="2:7" ht="12" customHeight="1" x14ac:dyDescent="0.25">
      <c r="B110" s="28" t="s">
        <v>31</v>
      </c>
      <c r="C110" s="29">
        <f>G80</f>
        <v>7336847</v>
      </c>
      <c r="D110" s="30">
        <f>(C110/C113)</f>
        <v>0.41550170890533911</v>
      </c>
      <c r="E110" s="24"/>
      <c r="F110" s="24"/>
      <c r="G110" s="12"/>
    </row>
    <row r="111" spans="2:7" ht="12" customHeight="1" x14ac:dyDescent="0.25">
      <c r="B111" s="28" t="s">
        <v>54</v>
      </c>
      <c r="C111" s="31">
        <f>G88</f>
        <v>6559920</v>
      </c>
      <c r="D111" s="30">
        <f>(C111/C113)</f>
        <v>0.37150263189109872</v>
      </c>
      <c r="E111" s="32"/>
      <c r="F111" s="32"/>
      <c r="G111" s="12"/>
    </row>
    <row r="112" spans="2:7" ht="12" customHeight="1" x14ac:dyDescent="0.25">
      <c r="B112" s="28" t="s">
        <v>55</v>
      </c>
      <c r="C112" s="31">
        <f>G91</f>
        <v>840847.72500000009</v>
      </c>
      <c r="D112" s="30">
        <f>(C112/C113)</f>
        <v>4.7619047619047623E-2</v>
      </c>
      <c r="E112" s="32"/>
      <c r="F112" s="32"/>
      <c r="G112" s="12"/>
    </row>
    <row r="113" spans="2:7" ht="12.75" customHeight="1" thickBot="1" x14ac:dyDescent="0.3">
      <c r="B113" s="33" t="s">
        <v>56</v>
      </c>
      <c r="C113" s="34">
        <f>SUM(C107:C112)</f>
        <v>17657802.225000001</v>
      </c>
      <c r="D113" s="35">
        <f>SUM(D107:D112)</f>
        <v>1</v>
      </c>
      <c r="E113" s="32"/>
      <c r="F113" s="32"/>
      <c r="G113" s="12" t="s">
        <v>67</v>
      </c>
    </row>
    <row r="114" spans="2:7" ht="12" customHeight="1" thickBot="1" x14ac:dyDescent="0.3">
      <c r="B114" s="13"/>
      <c r="C114" s="11"/>
      <c r="D114" s="11"/>
      <c r="E114" s="11"/>
      <c r="F114" s="11"/>
      <c r="G114" s="12"/>
    </row>
    <row r="115" spans="2:7" ht="11.25" customHeight="1" thickBot="1" x14ac:dyDescent="0.3">
      <c r="B115" s="44"/>
      <c r="C115" s="45" t="s">
        <v>107</v>
      </c>
      <c r="D115" s="46"/>
      <c r="E115" s="47"/>
      <c r="F115" s="32"/>
      <c r="G115" s="12"/>
    </row>
    <row r="116" spans="2:7" ht="11.25" customHeight="1" x14ac:dyDescent="0.25">
      <c r="B116" s="36" t="s">
        <v>106</v>
      </c>
      <c r="C116" s="42">
        <v>65000</v>
      </c>
      <c r="D116" s="42">
        <v>70000</v>
      </c>
      <c r="E116" s="42">
        <v>75000</v>
      </c>
      <c r="F116" s="37"/>
      <c r="G116" s="38"/>
    </row>
    <row r="117" spans="2:7" ht="11.25" customHeight="1" thickBot="1" x14ac:dyDescent="0.3">
      <c r="B117" s="39" t="s">
        <v>105</v>
      </c>
      <c r="C117" s="40">
        <f>+G92/C116</f>
        <v>271.6584957692308</v>
      </c>
      <c r="D117" s="40">
        <f>+G92/D116</f>
        <v>252.25431750000001</v>
      </c>
      <c r="E117" s="41">
        <f>+G92/E116</f>
        <v>235.43736300000003</v>
      </c>
      <c r="F117" s="37"/>
      <c r="G117" s="38"/>
    </row>
    <row r="118" spans="2:7" ht="11.25" customHeight="1" x14ac:dyDescent="0.25">
      <c r="B118" s="10" t="s">
        <v>104</v>
      </c>
      <c r="C118" s="18"/>
      <c r="D118" s="18"/>
      <c r="E118" s="18"/>
      <c r="F118" s="18"/>
      <c r="G118" s="18"/>
    </row>
  </sheetData>
  <mergeCells count="8">
    <mergeCell ref="B105:C10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8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BOTADO</vt:lpstr>
      <vt:lpstr>'TOMATE BOTADO'!Área_de_impresión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2022-06-20T17:10:47Z</cp:lastPrinted>
  <dcterms:created xsi:type="dcterms:W3CDTF">2020-11-27T12:49:26Z</dcterms:created>
  <dcterms:modified xsi:type="dcterms:W3CDTF">2023-02-13T13:22:34Z</dcterms:modified>
</cp:coreProperties>
</file>