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DO\Nueva carpeta\"/>
    </mc:Choice>
  </mc:AlternateContent>
  <bookViews>
    <workbookView xWindow="0" yWindow="495" windowWidth="28800" windowHeight="17505"/>
  </bookViews>
  <sheets>
    <sheet name="TOMATE INVERNADERO" sheetId="1" r:id="rId1"/>
  </sheets>
  <definedNames>
    <definedName name="_xlnm.Print_Area" localSheetId="0">'TOMATE INVERNADERO'!$A$1:$G$131</definedName>
  </definedNames>
  <calcPr calcId="162913"/>
</workbook>
</file>

<file path=xl/calcChain.xml><?xml version="1.0" encoding="utf-8"?>
<calcChain xmlns="http://schemas.openxmlformats.org/spreadsheetml/2006/main">
  <c r="G102" i="1" l="1"/>
  <c r="G73" i="1" l="1"/>
  <c r="G72" i="1"/>
  <c r="G81" i="1"/>
  <c r="G96" i="1" l="1"/>
  <c r="G95" i="1"/>
  <c r="G99" i="1"/>
  <c r="G98" i="1" l="1"/>
  <c r="G97" i="1" l="1"/>
  <c r="G94" i="1"/>
  <c r="G87" i="1"/>
  <c r="G79" i="1"/>
  <c r="G32" i="1"/>
  <c r="G88" i="1"/>
  <c r="G86" i="1"/>
  <c r="G85" i="1"/>
  <c r="G100" i="1" l="1"/>
  <c r="C123" i="1" s="1"/>
  <c r="G46" i="1"/>
  <c r="G47" i="1"/>
  <c r="G45" i="1"/>
  <c r="G84" i="1"/>
  <c r="G83" i="1"/>
  <c r="G34" i="1"/>
  <c r="G48" i="1" l="1"/>
  <c r="C121" i="1" s="1"/>
  <c r="G57" i="1"/>
  <c r="G58" i="1"/>
  <c r="G59" i="1"/>
  <c r="G60" i="1"/>
  <c r="G61" i="1"/>
  <c r="G63" i="1"/>
  <c r="G64" i="1"/>
  <c r="G65" i="1"/>
  <c r="G66" i="1"/>
  <c r="G67" i="1"/>
  <c r="G69" i="1"/>
  <c r="G70" i="1"/>
  <c r="G71" i="1"/>
  <c r="G75" i="1"/>
  <c r="G76" i="1"/>
  <c r="G78" i="1"/>
  <c r="G89" i="1"/>
  <c r="G80" i="1"/>
  <c r="G55" i="1" l="1"/>
  <c r="G22" i="1"/>
  <c r="G23" i="1"/>
  <c r="G24" i="1"/>
  <c r="G25" i="1"/>
  <c r="G26" i="1"/>
  <c r="G27" i="1"/>
  <c r="G28" i="1"/>
  <c r="G29" i="1"/>
  <c r="G30" i="1"/>
  <c r="G31" i="1"/>
  <c r="G33" i="1"/>
  <c r="G35" i="1"/>
  <c r="G21" i="1"/>
  <c r="G36" i="1" l="1"/>
  <c r="C119" i="1" s="1"/>
  <c r="G56" i="1"/>
  <c r="G53" i="1"/>
  <c r="G12" i="1"/>
  <c r="G105" i="1" s="1"/>
  <c r="G90" i="1" l="1"/>
  <c r="G103" i="1" l="1"/>
  <c r="C122" i="1"/>
  <c r="G104" i="1" l="1"/>
  <c r="C124" i="1"/>
  <c r="C125" i="1" s="1"/>
  <c r="D130" i="1" l="1"/>
  <c r="C130" i="1"/>
  <c r="G106" i="1"/>
  <c r="D122" i="1"/>
  <c r="D119" i="1"/>
  <c r="D123" i="1"/>
  <c r="D121" i="1"/>
  <c r="E130" i="1"/>
  <c r="D124" i="1"/>
  <c r="D125" i="1" l="1"/>
</calcChain>
</file>

<file path=xl/sharedStrings.xml><?xml version="1.0" encoding="utf-8"?>
<sst xmlns="http://schemas.openxmlformats.org/spreadsheetml/2006/main" count="268" uniqueCount="168">
  <si>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</si>
  <si>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</si>
  <si>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</si>
  <si>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</si>
  <si>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</si>
  <si>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</si>
  <si>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</si>
  <si>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</si>
  <si>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</si>
  <si>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</si>
  <si>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</si>
  <si>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</si>
  <si>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</si>
  <si>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</si>
  <si>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</si>
  <si>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</si>
  <si>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</si>
  <si>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</si>
  <si>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</si>
  <si>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</si>
  <si>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</si>
  <si>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</si>
  <si>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</si>
  <si>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</si>
  <si>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</si>
  <si>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</si>
  <si>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</si>
  <si>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</si>
  <si>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</si>
  <si>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</si>
  <si>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</si>
  <si>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</si>
  <si>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</si>
  <si>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</si>
  <si>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</si>
  <si>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</si>
  <si>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</si>
  <si>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</si>
  <si>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</si>
  <si>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</si>
  <si>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</si>
  <si>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</si>
  <si>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</si>
  <si>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</si>
  <si>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</si>
  <si>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</si>
  <si>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</si>
  <si>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</si>
  <si>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</si>
  <si>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</si>
  <si>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</si>
  <si>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</si>
  <si>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</si>
  <si>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</si>
  <si>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7742, Atilla, Alamina, etc.</t>
  </si>
  <si>
    <t>Doñihue</t>
  </si>
  <si>
    <t>Mercado Mayorista Local.</t>
  </si>
  <si>
    <t>Fertilización base</t>
  </si>
  <si>
    <t>Colocación de mulch</t>
  </si>
  <si>
    <t>Plantación</t>
  </si>
  <si>
    <t>Amarra</t>
  </si>
  <si>
    <t>Envoltura</t>
  </si>
  <si>
    <t>Deshoje</t>
  </si>
  <si>
    <t>Desbrote</t>
  </si>
  <si>
    <t>Despunte</t>
  </si>
  <si>
    <t>Riegos</t>
  </si>
  <si>
    <t>Recolección Tomate</t>
  </si>
  <si>
    <t xml:space="preserve">Cincel </t>
  </si>
  <si>
    <t>Rastraje</t>
  </si>
  <si>
    <t>Colocacion laterales de riego</t>
  </si>
  <si>
    <t>Incorporacion M.O.</t>
  </si>
  <si>
    <t>Junio</t>
  </si>
  <si>
    <t>Junio - Julio</t>
  </si>
  <si>
    <t>Agosto</t>
  </si>
  <si>
    <t>Julio -  Enero</t>
  </si>
  <si>
    <t>Julio -  Diciembre</t>
  </si>
  <si>
    <t>Noviembre -  Enero</t>
  </si>
  <si>
    <t>FUNGUICIDAS / BACTERICIDAS</t>
  </si>
  <si>
    <t>Bravo 720</t>
  </si>
  <si>
    <t>Agosto - Diciembre</t>
  </si>
  <si>
    <t>Kg</t>
  </si>
  <si>
    <t>Actara 25 WG</t>
  </si>
  <si>
    <t>Evisect 50 sp</t>
  </si>
  <si>
    <t>Kelpack</t>
  </si>
  <si>
    <t>Zoberaminol Foliar</t>
  </si>
  <si>
    <t>Agosto - Noviembre</t>
  </si>
  <si>
    <t>Octubre - Diciembre</t>
  </si>
  <si>
    <t>Embalado</t>
  </si>
  <si>
    <t>Junio - Juilio</t>
  </si>
  <si>
    <t>Manto Termico</t>
  </si>
  <si>
    <t>Cinta Garreta</t>
  </si>
  <si>
    <t>Julio - Agosto</t>
  </si>
  <si>
    <t>JM</t>
  </si>
  <si>
    <t>Junio  -  Julio</t>
  </si>
  <si>
    <t>Rotovator / Acamellonadora.</t>
  </si>
  <si>
    <t>Strepto plus wp</t>
  </si>
  <si>
    <t>Acido Fosforico</t>
  </si>
  <si>
    <t>Abejorros</t>
  </si>
  <si>
    <t>Cajon</t>
  </si>
  <si>
    <t>Energia Electrica Bomba Hidraulica</t>
  </si>
  <si>
    <t>Drench</t>
  </si>
  <si>
    <t>Zoberaminol Radicular</t>
  </si>
  <si>
    <t>Bug Scan</t>
  </si>
  <si>
    <t>Guano Comercial Rosario</t>
  </si>
  <si>
    <t>Mezcla Hortalicera 17-20-20</t>
  </si>
  <si>
    <t>ha</t>
  </si>
  <si>
    <t>Julio - Diciembre</t>
  </si>
  <si>
    <t>Mantencion Sistema de riego e invernaderos</t>
  </si>
  <si>
    <t>PRECIO ESPERADO ($/kg)</t>
  </si>
  <si>
    <t>Cajones "toritos"</t>
  </si>
  <si>
    <t>cajones</t>
  </si>
  <si>
    <t>Diciembre</t>
  </si>
  <si>
    <t>Otros costos de ventas</t>
  </si>
  <si>
    <t>c/u</t>
  </si>
  <si>
    <t xml:space="preserve"> </t>
  </si>
  <si>
    <t>Polietileno techo Inv. 0,20 mm</t>
  </si>
  <si>
    <t>Abril</t>
  </si>
  <si>
    <t>Polietileno laterales Inv. 0,15 mm</t>
  </si>
  <si>
    <t>RENDIMIENTO (kg/Há.)</t>
  </si>
  <si>
    <t>Rendimiento (kg/ha)</t>
  </si>
  <si>
    <t>Costo unitario ($/kg  (*)</t>
  </si>
  <si>
    <t>ESCENARIOS COSTO UNITARIO  ($/kg)</t>
  </si>
  <si>
    <t>Aplicación de fitosanitarios y hormoneo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</si>
  <si>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</si>
  <si>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</si>
  <si>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</t>
  </si>
  <si>
    <t xml:space="preserve">L </t>
  </si>
  <si>
    <t>Octubre</t>
  </si>
  <si>
    <t>Noviembre - Diciembre</t>
  </si>
  <si>
    <t>Engeo 247 SC</t>
  </si>
  <si>
    <t>Octubre - Noviembre</t>
  </si>
  <si>
    <t>Mulch</t>
  </si>
  <si>
    <t>Todas</t>
  </si>
  <si>
    <t>Plantin TOMATE</t>
  </si>
  <si>
    <t>Nitrato de calcio</t>
  </si>
  <si>
    <t>Nitrato de Magnesio</t>
  </si>
  <si>
    <t>Nitrato de potasio</t>
  </si>
  <si>
    <t>Ultrasol Crecimiento</t>
  </si>
  <si>
    <t>Muriato de potasio</t>
  </si>
  <si>
    <t>Previcur Energy 840 SL</t>
  </si>
  <si>
    <t>Agrocopper SP</t>
  </si>
  <si>
    <t>Topas 200 EW</t>
  </si>
  <si>
    <t>Bull SC</t>
  </si>
  <si>
    <t>Solubor</t>
  </si>
  <si>
    <t>Fosfimax 40-20</t>
  </si>
  <si>
    <t>Feromonas tuta absoluta.</t>
  </si>
  <si>
    <t>Enero</t>
  </si>
  <si>
    <t>FERTILIZACION FOLIAR</t>
  </si>
  <si>
    <t>BIOESTIMULANTES</t>
  </si>
  <si>
    <t>FERTILIZANTES/ ENMIENDAS ORGANICAS</t>
  </si>
  <si>
    <t>u</t>
  </si>
  <si>
    <t xml:space="preserve">Delfin WG </t>
  </si>
  <si>
    <t>Rollo</t>
  </si>
  <si>
    <t>Excel grow</t>
  </si>
  <si>
    <t>Noviembre-Diciembre</t>
  </si>
  <si>
    <t>Heladas - Sequia</t>
  </si>
  <si>
    <t>Junio- Julio</t>
  </si>
  <si>
    <t>Julio- Octubre</t>
  </si>
  <si>
    <t>Julio - Octubre</t>
  </si>
  <si>
    <t>Agosto - Octubre</t>
  </si>
  <si>
    <t>Septiembre - Noviembre</t>
  </si>
  <si>
    <t>2. Precio de insumos corresponde a  precios  colocados en el predio.</t>
  </si>
  <si>
    <t>3. Los insumos aplicados (tipo y dosis) son referenciales y deben corresponder al territorio en particular.</t>
  </si>
  <si>
    <t>4. El costo de la maquinaria incluye costo del operador, combustible y  arriendo de la maquinaria propiamente tal.</t>
  </si>
  <si>
    <t>5. El  costo de la mano de obra incluye impuestos e  imposiciones.</t>
  </si>
  <si>
    <t>6. Densidad de plantación 1,5 m  x 0,2 m (33.000 plantas /ha)</t>
  </si>
  <si>
    <t>PLANTAS</t>
  </si>
  <si>
    <t>TOMATE INVERNADERO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</si>
</sst>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&quot;;&quot; &quot;* &quot;-&quot;#,##0&quot; &quot;;&quot; &quot;* &quot;- &quot;"/>
    <numFmt numFmtId="165" formatCode="#,##0_ ;\-#,##0\ "/>
    <numFmt numFmtId="166" formatCode="&quot; &quot;* #,##0&quot;   &quot;;&quot;-&quot;* #,##0&quot;   &quot;;&quot; &quot;* &quot;-&quot;??&quot;  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6"/>
      <color indexed="8"/>
      <name val="Arial Narrow"/>
      <family val="2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6"/>
        <bgColor auto="1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 applyNumberFormat="0" applyFill="0" applyBorder="0" applyProtection="0"/>
    <xf numFmtId="42" fontId="4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33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3" xfId="0" applyFont="1" applyFill="1" applyBorder="1" applyAlignment="1"/>
    <xf numFmtId="0" fontId="1" fillId="2" borderId="14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16" xfId="0" applyFont="1" applyFill="1" applyBorder="1" applyAlignment="1"/>
    <xf numFmtId="0" fontId="1" fillId="2" borderId="38" xfId="0" applyFont="1" applyFill="1" applyBorder="1" applyAlignment="1"/>
    <xf numFmtId="3" fontId="3" fillId="2" borderId="6" xfId="0" applyNumberFormat="1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164" fontId="3" fillId="7" borderId="30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1" fillId="0" borderId="0" xfId="0" applyNumberFormat="1" applyFont="1" applyAlignment="1"/>
    <xf numFmtId="0" fontId="1" fillId="2" borderId="1" xfId="0" applyFont="1" applyFill="1" applyBorder="1" applyAlignment="1">
      <alignment horizontal="center"/>
    </xf>
    <xf numFmtId="42" fontId="1" fillId="2" borderId="1" xfId="1" applyFont="1" applyFill="1" applyBorder="1" applyAlignment="1"/>
    <xf numFmtId="0" fontId="1" fillId="0" borderId="0" xfId="0" applyFont="1" applyAlignment="1"/>
    <xf numFmtId="0" fontId="1" fillId="2" borderId="2" xfId="0" applyFont="1" applyFill="1" applyBorder="1" applyAlignment="1"/>
    <xf numFmtId="42" fontId="1" fillId="2" borderId="3" xfId="1" applyFont="1" applyFill="1" applyBorder="1" applyAlignment="1"/>
    <xf numFmtId="49" fontId="5" fillId="3" borderId="5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/>
    </xf>
    <xf numFmtId="0" fontId="1" fillId="2" borderId="17" xfId="0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42" fontId="5" fillId="2" borderId="16" xfId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3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>
      <alignment horizontal="center"/>
    </xf>
    <xf numFmtId="42" fontId="1" fillId="2" borderId="34" xfId="1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/>
    </xf>
    <xf numFmtId="42" fontId="1" fillId="2" borderId="36" xfId="1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>
      <alignment horizontal="center"/>
    </xf>
    <xf numFmtId="42" fontId="1" fillId="2" borderId="39" xfId="1" applyFont="1" applyFill="1" applyBorder="1" applyAlignment="1"/>
    <xf numFmtId="42" fontId="1" fillId="2" borderId="16" xfId="1" applyFont="1" applyFill="1" applyBorder="1" applyAlignment="1"/>
    <xf numFmtId="42" fontId="1" fillId="6" borderId="16" xfId="1" applyFont="1" applyFill="1" applyBorder="1" applyAlignment="1"/>
    <xf numFmtId="49" fontId="3" fillId="2" borderId="27" xfId="0" applyNumberFormat="1" applyFont="1" applyFill="1" applyBorder="1" applyAlignment="1">
      <alignment vertical="center"/>
    </xf>
    <xf numFmtId="9" fontId="1" fillId="2" borderId="28" xfId="0" applyNumberFormat="1" applyFont="1" applyFill="1" applyBorder="1" applyAlignment="1">
      <alignment horizontal="center"/>
    </xf>
    <xf numFmtId="42" fontId="5" fillId="6" borderId="16" xfId="1" applyFont="1" applyFill="1" applyBorder="1" applyAlignment="1">
      <alignment vertical="center"/>
    </xf>
    <xf numFmtId="49" fontId="3" fillId="7" borderId="29" xfId="0" applyNumberFormat="1" applyFont="1" applyFill="1" applyBorder="1" applyAlignment="1">
      <alignment vertical="center"/>
    </xf>
    <xf numFmtId="9" fontId="3" fillId="7" borderId="31" xfId="0" applyNumberFormat="1" applyFont="1" applyFill="1" applyBorder="1" applyAlignment="1">
      <alignment horizontal="center" vertical="center"/>
    </xf>
    <xf numFmtId="49" fontId="3" fillId="7" borderId="40" xfId="0" applyNumberFormat="1" applyFont="1" applyFill="1" applyBorder="1" applyAlignment="1">
      <alignment vertical="center"/>
    </xf>
    <xf numFmtId="42" fontId="3" fillId="6" borderId="16" xfId="1" applyFont="1" applyFill="1" applyBorder="1" applyAlignment="1">
      <alignment vertical="center"/>
    </xf>
    <xf numFmtId="42" fontId="3" fillId="2" borderId="16" xfId="1" applyFont="1" applyFill="1" applyBorder="1" applyAlignment="1">
      <alignment vertical="center"/>
    </xf>
    <xf numFmtId="164" fontId="3" fillId="7" borderId="3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42" fontId="1" fillId="0" borderId="0" xfId="1" applyFont="1" applyAlignment="1"/>
    <xf numFmtId="41" fontId="3" fillId="7" borderId="41" xfId="2" applyFont="1" applyFill="1" applyBorder="1" applyAlignment="1">
      <alignment vertical="center"/>
    </xf>
    <xf numFmtId="41" fontId="3" fillId="7" borderId="41" xfId="2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 vertical="center"/>
    </xf>
    <xf numFmtId="41" fontId="3" fillId="7" borderId="42" xfId="2" applyFont="1" applyFill="1" applyBorder="1" applyAlignment="1">
      <alignment horizontal="center" vertical="center"/>
    </xf>
    <xf numFmtId="164" fontId="3" fillId="7" borderId="31" xfId="0" applyNumberFormat="1" applyFont="1" applyFill="1" applyBorder="1" applyAlignment="1">
      <alignment horizontal="center" vertical="center"/>
    </xf>
    <xf numFmtId="49" fontId="3" fillId="7" borderId="46" xfId="0" applyNumberFormat="1" applyFont="1" applyFill="1" applyBorder="1" applyAlignment="1">
      <alignment vertical="center"/>
    </xf>
    <xf numFmtId="49" fontId="3" fillId="7" borderId="44" xfId="0" applyNumberFormat="1" applyFont="1" applyFill="1" applyBorder="1" applyAlignment="1">
      <alignment vertical="center"/>
    </xf>
    <xf numFmtId="49" fontId="1" fillId="7" borderId="47" xfId="0" applyNumberFormat="1" applyFont="1" applyFill="1" applyBorder="1" applyAlignment="1">
      <alignment horizontal="center"/>
    </xf>
    <xf numFmtId="0" fontId="1" fillId="8" borderId="50" xfId="0" applyFont="1" applyFill="1" applyBorder="1" applyAlignment="1">
      <alignment horizontal="center"/>
    </xf>
    <xf numFmtId="0" fontId="5" fillId="8" borderId="48" xfId="0" applyFont="1" applyFill="1" applyBorder="1" applyAlignment="1">
      <alignment vertical="center"/>
    </xf>
    <xf numFmtId="49" fontId="7" fillId="8" borderId="49" xfId="0" applyNumberFormat="1" applyFont="1" applyFill="1" applyBorder="1" applyAlignment="1">
      <alignment vertical="center"/>
    </xf>
    <xf numFmtId="0" fontId="5" fillId="8" borderId="49" xfId="0" applyFont="1" applyFill="1" applyBorder="1" applyAlignment="1">
      <alignment horizontal="center" vertical="center"/>
    </xf>
    <xf numFmtId="0" fontId="5" fillId="8" borderId="50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7" fillId="8" borderId="48" xfId="0" applyNumberFormat="1" applyFont="1" applyFill="1" applyBorder="1" applyAlignment="1">
      <alignment vertical="center"/>
    </xf>
    <xf numFmtId="0" fontId="3" fillId="8" borderId="49" xfId="0" applyFont="1" applyFill="1" applyBorder="1" applyAlignment="1">
      <alignment vertical="center"/>
    </xf>
    <xf numFmtId="0" fontId="0" fillId="2" borderId="4" xfId="0" applyFill="1" applyBorder="1"/>
    <xf numFmtId="3" fontId="10" fillId="0" borderId="51" xfId="0" applyNumberFormat="1" applyFont="1" applyBorder="1" applyAlignment="1">
      <alignment horizontal="right" vertical="center"/>
    </xf>
    <xf numFmtId="0" fontId="1" fillId="2" borderId="7" xfId="0" applyFont="1" applyFill="1" applyBorder="1"/>
    <xf numFmtId="49" fontId="2" fillId="3" borderId="45" xfId="0" applyNumberFormat="1" applyFont="1" applyFill="1" applyBorder="1" applyAlignment="1">
      <alignment horizontal="left" wrapText="1"/>
    </xf>
    <xf numFmtId="49" fontId="2" fillId="3" borderId="43" xfId="0" applyNumberFormat="1" applyFont="1" applyFill="1" applyBorder="1" applyAlignment="1">
      <alignment horizontal="left" wrapText="1"/>
    </xf>
    <xf numFmtId="0" fontId="0" fillId="0" borderId="0" xfId="0" applyNumberFormat="1"/>
    <xf numFmtId="0" fontId="0" fillId="0" borderId="0" xfId="0"/>
    <xf numFmtId="17" fontId="10" fillId="0" borderId="51" xfId="0" applyNumberFormat="1" applyFont="1" applyBorder="1" applyAlignment="1">
      <alignment horizontal="right" vertical="center"/>
    </xf>
    <xf numFmtId="49" fontId="1" fillId="2" borderId="45" xfId="0" applyNumberFormat="1" applyFont="1" applyFill="1" applyBorder="1" applyAlignment="1">
      <alignment vertical="center" wrapText="1"/>
    </xf>
    <xf numFmtId="49" fontId="1" fillId="2" borderId="43" xfId="0" applyNumberFormat="1" applyFont="1" applyFill="1" applyBorder="1" applyAlignment="1">
      <alignment vertical="center" wrapText="1"/>
    </xf>
    <xf numFmtId="165" fontId="10" fillId="0" borderId="51" xfId="0" applyNumberFormat="1" applyFont="1" applyFill="1" applyBorder="1" applyAlignment="1">
      <alignment horizontal="right" vertical="center"/>
    </xf>
    <xf numFmtId="0" fontId="10" fillId="0" borderId="51" xfId="0" applyFont="1" applyBorder="1" applyAlignment="1">
      <alignment horizontal="right" vertical="center" wrapText="1"/>
    </xf>
    <xf numFmtId="49" fontId="1" fillId="2" borderId="45" xfId="0" applyNumberFormat="1" applyFont="1" applyFill="1" applyBorder="1" applyAlignment="1">
      <alignment vertical="center"/>
    </xf>
    <xf numFmtId="49" fontId="1" fillId="2" borderId="43" xfId="0" applyNumberFormat="1" applyFont="1" applyFill="1" applyBorder="1" applyAlignment="1">
      <alignment vertical="center"/>
    </xf>
    <xf numFmtId="0" fontId="10" fillId="0" borderId="51" xfId="0" applyFont="1" applyBorder="1" applyAlignment="1">
      <alignment horizontal="right" vertical="center"/>
    </xf>
    <xf numFmtId="0" fontId="0" fillId="2" borderId="1" xfId="0" applyFont="1" applyFill="1" applyBorder="1" applyAlignment="1"/>
    <xf numFmtId="0" fontId="11" fillId="2" borderId="8" xfId="0" applyFont="1" applyFill="1" applyBorder="1" applyAlignment="1">
      <alignment wrapText="1"/>
    </xf>
    <xf numFmtId="14" fontId="11" fillId="2" borderId="9" xfId="0" applyNumberFormat="1" applyFont="1" applyFill="1" applyBorder="1" applyAlignment="1"/>
    <xf numFmtId="0" fontId="11" fillId="2" borderId="3" xfId="0" applyFont="1" applyFill="1" applyBorder="1" applyAlignment="1"/>
    <xf numFmtId="0" fontId="11" fillId="2" borderId="9" xfId="0" applyFont="1" applyFill="1" applyBorder="1" applyAlignment="1"/>
    <xf numFmtId="0" fontId="11" fillId="2" borderId="9" xfId="0" applyFont="1" applyFill="1" applyBorder="1" applyAlignment="1">
      <alignment horizontal="right" wrapText="1"/>
    </xf>
    <xf numFmtId="0" fontId="0" fillId="0" borderId="0" xfId="0" applyNumberFormat="1" applyFont="1" applyAlignment="1"/>
    <xf numFmtId="0" fontId="0" fillId="2" borderId="10" xfId="0" applyFont="1" applyFill="1" applyBorder="1" applyAlignment="1"/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1" fillId="2" borderId="11" xfId="0" applyFont="1" applyFill="1" applyBorder="1" applyAlignment="1"/>
    <xf numFmtId="0" fontId="11" fillId="2" borderId="12" xfId="0" applyFont="1" applyFill="1" applyBorder="1" applyAlignment="1">
      <alignment horizontal="left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right"/>
    </xf>
    <xf numFmtId="0" fontId="0" fillId="2" borderId="4" xfId="0" applyFont="1" applyFill="1" applyBorder="1" applyAlignment="1"/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0" fillId="0" borderId="4" xfId="0" applyFill="1" applyBorder="1"/>
    <xf numFmtId="0" fontId="1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3" fontId="1" fillId="0" borderId="13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horizontal="right" vertical="center"/>
    </xf>
    <xf numFmtId="0" fontId="0" fillId="0" borderId="0" xfId="0" applyNumberFormat="1" applyFill="1"/>
    <xf numFmtId="0" fontId="0" fillId="0" borderId="0" xfId="0" applyFill="1"/>
    <xf numFmtId="49" fontId="13" fillId="3" borderId="13" xfId="0" applyNumberFormat="1" applyFont="1" applyFill="1" applyBorder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/>
    </xf>
    <xf numFmtId="3" fontId="13" fillId="3" borderId="13" xfId="0" applyNumberFormat="1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0" fontId="11" fillId="2" borderId="15" xfId="0" applyFont="1" applyFill="1" applyBorder="1" applyAlignment="1"/>
    <xf numFmtId="3" fontId="11" fillId="2" borderId="15" xfId="0" applyNumberFormat="1" applyFont="1" applyFill="1" applyBorder="1" applyAlignment="1"/>
    <xf numFmtId="0" fontId="0" fillId="0" borderId="16" xfId="0" applyNumberFormat="1" applyFont="1" applyBorder="1" applyAlignment="1"/>
    <xf numFmtId="0" fontId="11" fillId="2" borderId="18" xfId="0" applyFont="1" applyFill="1" applyBorder="1" applyAlignment="1"/>
    <xf numFmtId="3" fontId="11" fillId="2" borderId="18" xfId="0" applyNumberFormat="1" applyFont="1" applyFill="1" applyBorder="1" applyAlignment="1"/>
    <xf numFmtId="49" fontId="15" fillId="5" borderId="19" xfId="0" applyNumberFormat="1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166" fontId="15" fillId="5" borderId="21" xfId="0" applyNumberFormat="1" applyFont="1" applyFill="1" applyBorder="1" applyAlignment="1">
      <alignment vertical="center"/>
    </xf>
    <xf numFmtId="49" fontId="15" fillId="3" borderId="22" xfId="0" applyNumberFormat="1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166" fontId="15" fillId="3" borderId="23" xfId="0" applyNumberFormat="1" applyFont="1" applyFill="1" applyBorder="1" applyAlignment="1">
      <alignment vertical="center"/>
    </xf>
    <xf numFmtId="49" fontId="15" fillId="5" borderId="22" xfId="0" applyNumberFormat="1" applyFont="1" applyFill="1" applyBorder="1" applyAlignment="1">
      <alignment vertical="center"/>
    </xf>
    <xf numFmtId="0" fontId="15" fillId="5" borderId="13" xfId="0" applyFont="1" applyFill="1" applyBorder="1" applyAlignment="1">
      <alignment vertical="center"/>
    </xf>
    <xf numFmtId="166" fontId="15" fillId="5" borderId="23" xfId="0" applyNumberFormat="1" applyFont="1" applyFill="1" applyBorder="1" applyAlignment="1">
      <alignment vertical="center"/>
    </xf>
    <xf numFmtId="49" fontId="15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6" fontId="15" fillId="9" borderId="26" xfId="0" applyNumberFormat="1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</cellXfs>
  <cellStyles count="3">
    <cellStyle name="Millares [0]" xfId="2" builtinId="6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9913</xdr:colOff>
      <xdr:row>0</xdr:row>
      <xdr:rowOff>47659</xdr:rowOff>
    </xdr:from>
    <xdr:to>
      <xdr:col>6</xdr:col>
      <xdr:colOff>965105</xdr:colOff>
      <xdr:row>7</xdr:row>
      <xdr:rowOff>107019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4" y="47659"/>
          <a:ext cx="7632238" cy="14031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31"/>
  <sheetViews>
    <sheetView showGridLines="0" tabSelected="1" topLeftCell="B1" zoomScale="125" zoomScaleNormal="125" workbookViewId="0">
      <selection activeCell="D14" sqref="D14"/>
    </sheetView>
  </sheetViews>
  <sheetFormatPr baseColWidth="10" defaultColWidth="10.85546875" defaultRowHeight="11.25" customHeight="1" x14ac:dyDescent="0.25"/>
  <cols>
    <col min="1" max="1" width="4.42578125" style="15" customWidth="1"/>
    <col min="2" max="2" width="32.42578125" style="15" customWidth="1"/>
    <col min="3" max="3" width="20.140625" style="15" customWidth="1"/>
    <col min="4" max="4" width="9.42578125" style="51" customWidth="1"/>
    <col min="5" max="5" width="14.42578125" style="51" customWidth="1"/>
    <col min="6" max="6" width="11" style="52" customWidth="1"/>
    <col min="7" max="7" width="15.85546875" style="52" bestFit="1" customWidth="1"/>
    <col min="8" max="9" width="10.85546875" style="15" customWidth="1"/>
    <col min="10" max="10" width="15.7109375" style="15" bestFit="1" customWidth="1"/>
    <col min="11" max="255" width="10.85546875" style="15" customWidth="1"/>
    <col min="256" max="16384" width="10.85546875" style="18"/>
  </cols>
  <sheetData>
    <row r="1" spans="1:255" ht="15" customHeight="1" x14ac:dyDescent="0.25">
      <c r="A1" s="2"/>
      <c r="B1" s="2"/>
      <c r="C1" s="2"/>
      <c r="D1" s="16"/>
      <c r="E1" s="16"/>
      <c r="F1" s="17"/>
      <c r="G1" s="17"/>
    </row>
    <row r="2" spans="1:255" ht="15" customHeight="1" x14ac:dyDescent="0.25">
      <c r="A2" s="2"/>
      <c r="B2" s="2"/>
      <c r="C2" s="2"/>
      <c r="D2" s="16"/>
      <c r="E2" s="16"/>
      <c r="F2" s="17"/>
      <c r="G2" s="17"/>
    </row>
    <row r="3" spans="1:255" ht="15" customHeight="1" x14ac:dyDescent="0.25">
      <c r="A3" s="2"/>
      <c r="B3" s="2"/>
      <c r="C3" s="2"/>
      <c r="D3" s="16"/>
      <c r="E3" s="16"/>
      <c r="F3" s="17"/>
      <c r="G3" s="17"/>
    </row>
    <row r="4" spans="1:255" ht="15" customHeight="1" x14ac:dyDescent="0.25">
      <c r="A4" s="2"/>
      <c r="B4" s="2"/>
      <c r="C4" s="2"/>
      <c r="D4" s="16"/>
      <c r="E4" s="16"/>
      <c r="F4" s="17"/>
      <c r="G4" s="17"/>
    </row>
    <row r="5" spans="1:255" ht="15" customHeight="1" x14ac:dyDescent="0.25">
      <c r="A5" s="2"/>
      <c r="B5" s="2"/>
      <c r="C5" s="2"/>
      <c r="D5" s="16"/>
      <c r="E5" s="16"/>
      <c r="F5" s="17"/>
      <c r="G5" s="17"/>
    </row>
    <row r="6" spans="1:255" ht="15" customHeight="1" x14ac:dyDescent="0.25">
      <c r="A6" s="2"/>
      <c r="B6" s="2"/>
      <c r="C6" s="2"/>
      <c r="D6" s="16"/>
      <c r="E6" s="16"/>
      <c r="F6" s="17"/>
      <c r="G6" s="17"/>
    </row>
    <row r="7" spans="1:255" ht="15" customHeight="1" x14ac:dyDescent="0.25">
      <c r="A7" s="2"/>
      <c r="B7" s="2"/>
      <c r="C7" s="2"/>
      <c r="D7" s="16"/>
      <c r="E7" s="16"/>
      <c r="F7" s="17"/>
      <c r="G7" s="17"/>
    </row>
    <row r="8" spans="1:255" ht="15" customHeight="1" x14ac:dyDescent="0.25">
      <c r="A8" s="2"/>
      <c r="B8" s="19"/>
      <c r="C8" s="3"/>
      <c r="D8" s="16"/>
      <c r="E8" s="22"/>
      <c r="F8" s="20"/>
      <c r="G8" s="20"/>
    </row>
    <row r="9" spans="1:255" s="77" customFormat="1" ht="27.75" customHeight="1" x14ac:dyDescent="0.25">
      <c r="A9" s="71"/>
      <c r="B9" s="21" t="s">
        <v>0</v>
      </c>
      <c r="C9" s="72" t="s">
        <v>167</v>
      </c>
      <c r="D9" s="73"/>
      <c r="E9" s="74" t="s">
        <v>118</v>
      </c>
      <c r="F9" s="75"/>
      <c r="G9" s="72">
        <v>140000</v>
      </c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</row>
    <row r="10" spans="1:255" s="77" customFormat="1" ht="25.5" customHeight="1" x14ac:dyDescent="0.25">
      <c r="A10" s="71"/>
      <c r="B10" s="1" t="s">
        <v>1</v>
      </c>
      <c r="C10" s="78" t="s">
        <v>54</v>
      </c>
      <c r="D10" s="73"/>
      <c r="E10" s="79" t="s">
        <v>2</v>
      </c>
      <c r="F10" s="80"/>
      <c r="G10" s="78" t="s">
        <v>154</v>
      </c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  <c r="IQ10" s="76"/>
      <c r="IR10" s="76"/>
      <c r="IS10" s="76"/>
      <c r="IT10" s="76"/>
      <c r="IU10" s="76"/>
    </row>
    <row r="11" spans="1:255" s="77" customFormat="1" ht="18" customHeight="1" x14ac:dyDescent="0.25">
      <c r="A11" s="71"/>
      <c r="B11" s="1" t="s">
        <v>3</v>
      </c>
      <c r="C11" s="81" t="s">
        <v>4</v>
      </c>
      <c r="D11" s="73"/>
      <c r="E11" s="79" t="s">
        <v>108</v>
      </c>
      <c r="F11" s="80"/>
      <c r="G11" s="81">
        <v>700</v>
      </c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  <c r="IQ11" s="76"/>
      <c r="IR11" s="76"/>
      <c r="IS11" s="76"/>
      <c r="IT11" s="76"/>
      <c r="IU11" s="76"/>
    </row>
    <row r="12" spans="1:255" s="77" customFormat="1" ht="11.25" customHeight="1" x14ac:dyDescent="0.25">
      <c r="A12" s="71"/>
      <c r="B12" s="1" t="s">
        <v>5</v>
      </c>
      <c r="C12" s="81" t="s">
        <v>6</v>
      </c>
      <c r="D12" s="73"/>
      <c r="E12" s="67" t="s">
        <v>7</v>
      </c>
      <c r="F12" s="68"/>
      <c r="G12" s="72">
        <f>(G9*G11)</f>
        <v>98000000</v>
      </c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  <c r="IQ12" s="76"/>
      <c r="IR12" s="76"/>
      <c r="IS12" s="76"/>
      <c r="IT12" s="76"/>
      <c r="IU12" s="76"/>
    </row>
    <row r="13" spans="1:255" s="77" customFormat="1" ht="15" customHeight="1" x14ac:dyDescent="0.25">
      <c r="A13" s="71"/>
      <c r="B13" s="1" t="s">
        <v>8</v>
      </c>
      <c r="C13" s="82" t="s">
        <v>55</v>
      </c>
      <c r="D13" s="73"/>
      <c r="E13" s="79" t="s">
        <v>9</v>
      </c>
      <c r="F13" s="80"/>
      <c r="G13" s="82" t="s">
        <v>56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6"/>
      <c r="BT13" s="76"/>
      <c r="BU13" s="76"/>
      <c r="BV13" s="76"/>
      <c r="BW13" s="76"/>
      <c r="BX13" s="76"/>
      <c r="BY13" s="76"/>
      <c r="BZ13" s="76"/>
      <c r="CA13" s="76"/>
      <c r="CB13" s="76"/>
      <c r="CC13" s="76"/>
      <c r="CD13" s="76"/>
      <c r="CE13" s="76"/>
      <c r="CF13" s="76"/>
      <c r="CG13" s="76"/>
      <c r="CH13" s="76"/>
      <c r="CI13" s="76"/>
      <c r="CJ13" s="76"/>
      <c r="CK13" s="76"/>
      <c r="CL13" s="76"/>
      <c r="CM13" s="76"/>
      <c r="CN13" s="76"/>
      <c r="CO13" s="76"/>
      <c r="CP13" s="76"/>
      <c r="CQ13" s="76"/>
      <c r="CR13" s="76"/>
      <c r="CS13" s="76"/>
      <c r="CT13" s="76"/>
      <c r="CU13" s="76"/>
      <c r="CV13" s="76"/>
      <c r="CW13" s="76"/>
      <c r="CX13" s="76"/>
      <c r="CY13" s="76"/>
      <c r="CZ13" s="76"/>
      <c r="DA13" s="76"/>
      <c r="DB13" s="76"/>
      <c r="DC13" s="76"/>
      <c r="DD13" s="76"/>
      <c r="DE13" s="76"/>
      <c r="DF13" s="76"/>
      <c r="DG13" s="76"/>
      <c r="DH13" s="76"/>
      <c r="DI13" s="76"/>
      <c r="DJ13" s="76"/>
      <c r="DK13" s="76"/>
      <c r="DL13" s="76"/>
      <c r="DM13" s="76"/>
      <c r="DN13" s="76"/>
      <c r="DO13" s="76"/>
      <c r="DP13" s="76"/>
      <c r="DQ13" s="76"/>
      <c r="DR13" s="76"/>
      <c r="DS13" s="76"/>
      <c r="DT13" s="76"/>
      <c r="DU13" s="76"/>
      <c r="DV13" s="76"/>
      <c r="DW13" s="76"/>
      <c r="DX13" s="76"/>
      <c r="DY13" s="76"/>
      <c r="DZ13" s="76"/>
      <c r="EA13" s="76"/>
      <c r="EB13" s="76"/>
      <c r="EC13" s="76"/>
      <c r="ED13" s="76"/>
      <c r="EE13" s="76"/>
      <c r="EF13" s="76"/>
      <c r="EG13" s="76"/>
      <c r="EH13" s="76"/>
      <c r="EI13" s="76"/>
      <c r="EJ13" s="76"/>
      <c r="EK13" s="76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6"/>
      <c r="EY13" s="76"/>
      <c r="EZ13" s="76"/>
      <c r="FA13" s="76"/>
      <c r="FB13" s="76"/>
      <c r="FC13" s="76"/>
      <c r="FD13" s="76"/>
      <c r="FE13" s="76"/>
      <c r="FF13" s="76"/>
      <c r="FG13" s="76"/>
      <c r="FH13" s="76"/>
      <c r="FI13" s="76"/>
      <c r="FJ13" s="76"/>
      <c r="FK13" s="76"/>
      <c r="FL13" s="76"/>
      <c r="FM13" s="76"/>
      <c r="FN13" s="76"/>
      <c r="FO13" s="76"/>
      <c r="FP13" s="76"/>
      <c r="FQ13" s="76"/>
      <c r="FR13" s="76"/>
      <c r="FS13" s="76"/>
      <c r="FT13" s="76"/>
      <c r="FU13" s="76"/>
      <c r="FV13" s="76"/>
      <c r="FW13" s="76"/>
      <c r="FX13" s="76"/>
      <c r="FY13" s="76"/>
      <c r="FZ13" s="76"/>
      <c r="GA13" s="76"/>
      <c r="GB13" s="76"/>
      <c r="GC13" s="76"/>
      <c r="GD13" s="76"/>
      <c r="GE13" s="76"/>
      <c r="GF13" s="76"/>
      <c r="GG13" s="76"/>
      <c r="GH13" s="76"/>
      <c r="GI13" s="76"/>
      <c r="GJ13" s="76"/>
      <c r="GK13" s="76"/>
      <c r="GL13" s="76"/>
      <c r="GM13" s="76"/>
      <c r="GN13" s="76"/>
      <c r="GO13" s="76"/>
      <c r="GP13" s="76"/>
      <c r="GQ13" s="76"/>
      <c r="GR13" s="76"/>
      <c r="GS13" s="76"/>
      <c r="GT13" s="76"/>
      <c r="GU13" s="76"/>
      <c r="GV13" s="76"/>
      <c r="GW13" s="76"/>
      <c r="GX13" s="76"/>
      <c r="GY13" s="76"/>
      <c r="GZ13" s="76"/>
      <c r="HA13" s="76"/>
      <c r="HB13" s="76"/>
      <c r="HC13" s="76"/>
      <c r="HD13" s="76"/>
      <c r="HE13" s="76"/>
      <c r="HF13" s="76"/>
      <c r="HG13" s="76"/>
      <c r="HH13" s="76"/>
      <c r="HI13" s="76"/>
      <c r="HJ13" s="76"/>
      <c r="HK13" s="76"/>
      <c r="HL13" s="76"/>
      <c r="HM13" s="76"/>
      <c r="HN13" s="76"/>
      <c r="HO13" s="76"/>
      <c r="HP13" s="76"/>
      <c r="HQ13" s="76"/>
      <c r="HR13" s="76"/>
      <c r="HS13" s="76"/>
      <c r="HT13" s="76"/>
      <c r="HU13" s="76"/>
      <c r="HV13" s="76"/>
      <c r="HW13" s="76"/>
      <c r="HX13" s="76"/>
      <c r="HY13" s="76"/>
      <c r="HZ13" s="76"/>
      <c r="IA13" s="76"/>
      <c r="IB13" s="76"/>
      <c r="IC13" s="76"/>
      <c r="ID13" s="76"/>
      <c r="IE13" s="76"/>
      <c r="IF13" s="76"/>
      <c r="IG13" s="76"/>
      <c r="IH13" s="76"/>
      <c r="II13" s="76"/>
      <c r="IJ13" s="76"/>
      <c r="IK13" s="76"/>
      <c r="IL13" s="76"/>
      <c r="IM13" s="76"/>
      <c r="IN13" s="76"/>
      <c r="IO13" s="76"/>
      <c r="IP13" s="76"/>
      <c r="IQ13" s="76"/>
      <c r="IR13" s="76"/>
      <c r="IS13" s="76"/>
      <c r="IT13" s="76"/>
      <c r="IU13" s="76"/>
    </row>
    <row r="14" spans="1:255" s="77" customFormat="1" ht="15" x14ac:dyDescent="0.25">
      <c r="A14" s="71"/>
      <c r="B14" s="1" t="s">
        <v>10</v>
      </c>
      <c r="C14" s="78" t="s">
        <v>132</v>
      </c>
      <c r="D14" s="73"/>
      <c r="E14" s="79" t="s">
        <v>11</v>
      </c>
      <c r="F14" s="80"/>
      <c r="G14" s="78" t="s">
        <v>154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  <c r="IQ14" s="76"/>
      <c r="IR14" s="76"/>
      <c r="IS14" s="76"/>
      <c r="IT14" s="76"/>
      <c r="IU14" s="76"/>
    </row>
    <row r="15" spans="1:255" s="77" customFormat="1" ht="25.5" customHeight="1" x14ac:dyDescent="0.25">
      <c r="A15" s="71"/>
      <c r="B15" s="1" t="s">
        <v>12</v>
      </c>
      <c r="C15" s="82" t="s">
        <v>146</v>
      </c>
      <c r="D15" s="73"/>
      <c r="E15" s="83" t="s">
        <v>13</v>
      </c>
      <c r="F15" s="84"/>
      <c r="G15" s="85" t="s">
        <v>155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  <c r="IQ15" s="76"/>
      <c r="IR15" s="76"/>
      <c r="IS15" s="76"/>
      <c r="IT15" s="76"/>
      <c r="IU15" s="76"/>
    </row>
    <row r="16" spans="1:255" customFormat="1" ht="12" customHeight="1" x14ac:dyDescent="0.25">
      <c r="A16" s="86"/>
      <c r="B16" s="87"/>
      <c r="C16" s="88"/>
      <c r="D16" s="89"/>
      <c r="E16" s="90"/>
      <c r="F16" s="90"/>
      <c r="G16" s="91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92"/>
      <c r="CV16" s="92"/>
      <c r="CW16" s="92"/>
      <c r="CX16" s="92"/>
      <c r="CY16" s="92"/>
      <c r="CZ16" s="92"/>
      <c r="DA16" s="92"/>
      <c r="DB16" s="92"/>
      <c r="DC16" s="92"/>
      <c r="DD16" s="92"/>
      <c r="DE16" s="92"/>
      <c r="DF16" s="92"/>
      <c r="DG16" s="92"/>
      <c r="DH16" s="92"/>
      <c r="DI16" s="92"/>
      <c r="DJ16" s="92"/>
      <c r="DK16" s="92"/>
      <c r="DL16" s="92"/>
      <c r="DM16" s="92"/>
      <c r="DN16" s="92"/>
      <c r="DO16" s="92"/>
      <c r="DP16" s="92"/>
      <c r="DQ16" s="92"/>
      <c r="DR16" s="92"/>
      <c r="DS16" s="92"/>
      <c r="DT16" s="92"/>
      <c r="DU16" s="92"/>
      <c r="DV16" s="92"/>
      <c r="DW16" s="92"/>
      <c r="DX16" s="92"/>
      <c r="DY16" s="92"/>
      <c r="DZ16" s="92"/>
      <c r="EA16" s="92"/>
      <c r="EB16" s="92"/>
      <c r="EC16" s="92"/>
      <c r="ED16" s="92"/>
      <c r="EE16" s="92"/>
      <c r="EF16" s="92"/>
      <c r="EG16" s="92"/>
      <c r="EH16" s="92"/>
      <c r="EI16" s="92"/>
      <c r="EJ16" s="92"/>
      <c r="EK16" s="92"/>
      <c r="EL16" s="92"/>
      <c r="EM16" s="92"/>
      <c r="EN16" s="92"/>
      <c r="EO16" s="92"/>
      <c r="EP16" s="92"/>
      <c r="EQ16" s="92"/>
      <c r="ER16" s="92"/>
      <c r="ES16" s="92"/>
      <c r="ET16" s="92"/>
      <c r="EU16" s="92"/>
      <c r="EV16" s="92"/>
      <c r="EW16" s="92"/>
      <c r="EX16" s="92"/>
      <c r="EY16" s="92"/>
      <c r="EZ16" s="92"/>
      <c r="FA16" s="92"/>
      <c r="FB16" s="92"/>
      <c r="FC16" s="92"/>
      <c r="FD16" s="92"/>
      <c r="FE16" s="92"/>
      <c r="FF16" s="92"/>
      <c r="FG16" s="92"/>
      <c r="FH16" s="92"/>
      <c r="FI16" s="92"/>
      <c r="FJ16" s="92"/>
      <c r="FK16" s="92"/>
      <c r="FL16" s="92"/>
      <c r="FM16" s="92"/>
      <c r="FN16" s="92"/>
      <c r="FO16" s="92"/>
      <c r="FP16" s="92"/>
      <c r="FQ16" s="92"/>
      <c r="FR16" s="92"/>
      <c r="FS16" s="92"/>
      <c r="FT16" s="92"/>
      <c r="FU16" s="92"/>
      <c r="FV16" s="92"/>
      <c r="FW16" s="92"/>
      <c r="FX16" s="92"/>
      <c r="FY16" s="92"/>
      <c r="FZ16" s="92"/>
      <c r="GA16" s="92"/>
      <c r="GB16" s="92"/>
      <c r="GC16" s="92"/>
      <c r="GD16" s="92"/>
      <c r="GE16" s="92"/>
      <c r="GF16" s="92"/>
      <c r="GG16" s="92"/>
      <c r="GH16" s="92"/>
      <c r="GI16" s="92"/>
      <c r="GJ16" s="92"/>
      <c r="GK16" s="92"/>
      <c r="GL16" s="92"/>
      <c r="GM16" s="92"/>
      <c r="GN16" s="92"/>
      <c r="GO16" s="92"/>
      <c r="GP16" s="92"/>
      <c r="GQ16" s="92"/>
      <c r="GR16" s="92"/>
      <c r="GS16" s="92"/>
      <c r="GT16" s="92"/>
      <c r="GU16" s="92"/>
      <c r="GV16" s="92"/>
      <c r="GW16" s="92"/>
      <c r="GX16" s="92"/>
      <c r="GY16" s="92"/>
      <c r="GZ16" s="92"/>
      <c r="HA16" s="92"/>
      <c r="HB16" s="92"/>
      <c r="HC16" s="92"/>
      <c r="HD16" s="92"/>
      <c r="HE16" s="92"/>
      <c r="HF16" s="92"/>
      <c r="HG16" s="92"/>
      <c r="HH16" s="92"/>
      <c r="HI16" s="92"/>
      <c r="HJ16" s="92"/>
      <c r="HK16" s="92"/>
      <c r="HL16" s="92"/>
      <c r="HM16" s="92"/>
    </row>
    <row r="17" spans="1:255" customFormat="1" ht="12" customHeight="1" x14ac:dyDescent="0.25">
      <c r="A17" s="93"/>
      <c r="B17" s="94" t="s">
        <v>14</v>
      </c>
      <c r="C17" s="95"/>
      <c r="D17" s="95"/>
      <c r="E17" s="95"/>
      <c r="F17" s="95"/>
      <c r="G17" s="95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92"/>
      <c r="CV17" s="92"/>
      <c r="CW17" s="92"/>
      <c r="CX17" s="92"/>
      <c r="CY17" s="92"/>
      <c r="CZ17" s="92"/>
      <c r="DA17" s="92"/>
      <c r="DB17" s="92"/>
      <c r="DC17" s="92"/>
      <c r="DD17" s="92"/>
      <c r="DE17" s="92"/>
      <c r="DF17" s="92"/>
      <c r="DG17" s="92"/>
      <c r="DH17" s="92"/>
      <c r="DI17" s="92"/>
      <c r="DJ17" s="92"/>
      <c r="DK17" s="92"/>
      <c r="DL17" s="92"/>
      <c r="DM17" s="92"/>
      <c r="DN17" s="92"/>
      <c r="DO17" s="92"/>
      <c r="DP17" s="92"/>
      <c r="DQ17" s="92"/>
      <c r="DR17" s="92"/>
      <c r="DS17" s="92"/>
      <c r="DT17" s="92"/>
      <c r="DU17" s="92"/>
      <c r="DV17" s="92"/>
      <c r="DW17" s="92"/>
      <c r="DX17" s="92"/>
      <c r="DY17" s="92"/>
      <c r="DZ17" s="92"/>
      <c r="EA17" s="92"/>
      <c r="EB17" s="92"/>
      <c r="EC17" s="92"/>
      <c r="ED17" s="92"/>
      <c r="EE17" s="92"/>
      <c r="EF17" s="92"/>
      <c r="EG17" s="92"/>
      <c r="EH17" s="92"/>
      <c r="EI17" s="92"/>
      <c r="EJ17" s="92"/>
      <c r="EK17" s="92"/>
      <c r="EL17" s="92"/>
      <c r="EM17" s="92"/>
      <c r="EN17" s="92"/>
      <c r="EO17" s="92"/>
      <c r="EP17" s="92"/>
      <c r="EQ17" s="92"/>
      <c r="ER17" s="92"/>
      <c r="ES17" s="92"/>
      <c r="ET17" s="92"/>
      <c r="EU17" s="92"/>
      <c r="EV17" s="92"/>
      <c r="EW17" s="92"/>
      <c r="EX17" s="92"/>
      <c r="EY17" s="92"/>
      <c r="EZ17" s="92"/>
      <c r="FA17" s="92"/>
      <c r="FB17" s="92"/>
      <c r="FC17" s="92"/>
      <c r="FD17" s="92"/>
      <c r="FE17" s="92"/>
      <c r="FF17" s="92"/>
      <c r="FG17" s="92"/>
      <c r="FH17" s="92"/>
      <c r="FI17" s="92"/>
      <c r="FJ17" s="92"/>
      <c r="FK17" s="92"/>
      <c r="FL17" s="92"/>
      <c r="FM17" s="92"/>
      <c r="FN17" s="92"/>
      <c r="FO17" s="92"/>
      <c r="FP17" s="92"/>
      <c r="FQ17" s="92"/>
      <c r="FR17" s="92"/>
      <c r="FS17" s="92"/>
      <c r="FT17" s="92"/>
      <c r="FU17" s="92"/>
      <c r="FV17" s="92"/>
      <c r="FW17" s="92"/>
      <c r="FX17" s="92"/>
      <c r="FY17" s="92"/>
      <c r="FZ17" s="92"/>
      <c r="GA17" s="92"/>
      <c r="GB17" s="92"/>
      <c r="GC17" s="92"/>
      <c r="GD17" s="92"/>
      <c r="GE17" s="92"/>
      <c r="GF17" s="92"/>
      <c r="GG17" s="92"/>
      <c r="GH17" s="92"/>
      <c r="GI17" s="92"/>
      <c r="GJ17" s="92"/>
      <c r="GK17" s="92"/>
      <c r="GL17" s="92"/>
      <c r="GM17" s="92"/>
      <c r="GN17" s="92"/>
      <c r="GO17" s="92"/>
      <c r="GP17" s="92"/>
      <c r="GQ17" s="92"/>
      <c r="GR17" s="92"/>
      <c r="GS17" s="92"/>
      <c r="GT17" s="92"/>
      <c r="GU17" s="92"/>
      <c r="GV17" s="92"/>
      <c r="GW17" s="92"/>
      <c r="GX17" s="92"/>
      <c r="GY17" s="92"/>
      <c r="GZ17" s="92"/>
      <c r="HA17" s="92"/>
      <c r="HB17" s="92"/>
      <c r="HC17" s="92"/>
      <c r="HD17" s="92"/>
      <c r="HE17" s="92"/>
      <c r="HF17" s="92"/>
      <c r="HG17" s="92"/>
      <c r="HH17" s="92"/>
      <c r="HI17" s="92"/>
      <c r="HJ17" s="92"/>
      <c r="HK17" s="92"/>
      <c r="HL17" s="92"/>
      <c r="HM17" s="92"/>
    </row>
    <row r="18" spans="1:255" customFormat="1" ht="12" customHeight="1" x14ac:dyDescent="0.25">
      <c r="A18" s="86"/>
      <c r="B18" s="96"/>
      <c r="C18" s="97"/>
      <c r="D18" s="97"/>
      <c r="E18" s="97"/>
      <c r="F18" s="98"/>
      <c r="G18" s="99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  <c r="DG18" s="92"/>
      <c r="DH18" s="92"/>
      <c r="DI18" s="92"/>
      <c r="DJ18" s="92"/>
      <c r="DK18" s="92"/>
      <c r="DL18" s="92"/>
      <c r="DM18" s="92"/>
      <c r="DN18" s="92"/>
      <c r="DO18" s="92"/>
      <c r="DP18" s="92"/>
      <c r="DQ18" s="92"/>
      <c r="DR18" s="92"/>
      <c r="DS18" s="92"/>
      <c r="DT18" s="92"/>
      <c r="DU18" s="92"/>
      <c r="DV18" s="92"/>
      <c r="DW18" s="92"/>
      <c r="DX18" s="92"/>
      <c r="DY18" s="92"/>
      <c r="DZ18" s="92"/>
      <c r="EA18" s="92"/>
      <c r="EB18" s="92"/>
      <c r="EC18" s="92"/>
      <c r="ED18" s="92"/>
      <c r="EE18" s="92"/>
      <c r="EF18" s="92"/>
      <c r="EG18" s="92"/>
      <c r="EH18" s="92"/>
      <c r="EI18" s="92"/>
      <c r="EJ18" s="92"/>
      <c r="EK18" s="92"/>
      <c r="EL18" s="92"/>
      <c r="EM18" s="92"/>
      <c r="EN18" s="92"/>
      <c r="EO18" s="92"/>
      <c r="EP18" s="92"/>
      <c r="EQ18" s="92"/>
      <c r="ER18" s="92"/>
      <c r="ES18" s="92"/>
      <c r="ET18" s="92"/>
      <c r="EU18" s="92"/>
      <c r="EV18" s="92"/>
      <c r="EW18" s="92"/>
      <c r="EX18" s="92"/>
      <c r="EY18" s="92"/>
      <c r="EZ18" s="92"/>
      <c r="FA18" s="92"/>
      <c r="FB18" s="92"/>
      <c r="FC18" s="92"/>
      <c r="FD18" s="92"/>
      <c r="FE18" s="92"/>
      <c r="FF18" s="92"/>
      <c r="FG18" s="92"/>
      <c r="FH18" s="92"/>
      <c r="FI18" s="92"/>
      <c r="FJ18" s="92"/>
      <c r="FK18" s="92"/>
      <c r="FL18" s="92"/>
      <c r="FM18" s="92"/>
      <c r="FN18" s="92"/>
      <c r="FO18" s="92"/>
      <c r="FP18" s="92"/>
      <c r="FQ18" s="92"/>
      <c r="FR18" s="92"/>
      <c r="FS18" s="92"/>
      <c r="FT18" s="92"/>
      <c r="FU18" s="92"/>
      <c r="FV18" s="92"/>
      <c r="FW18" s="92"/>
      <c r="FX18" s="92"/>
      <c r="FY18" s="92"/>
      <c r="FZ18" s="92"/>
      <c r="GA18" s="92"/>
      <c r="GB18" s="92"/>
      <c r="GC18" s="92"/>
      <c r="GD18" s="92"/>
      <c r="GE18" s="92"/>
      <c r="GF18" s="92"/>
      <c r="GG18" s="92"/>
      <c r="GH18" s="92"/>
      <c r="GI18" s="92"/>
      <c r="GJ18" s="92"/>
      <c r="GK18" s="92"/>
      <c r="GL18" s="92"/>
      <c r="GM18" s="92"/>
      <c r="GN18" s="92"/>
      <c r="GO18" s="92"/>
      <c r="GP18" s="92"/>
      <c r="GQ18" s="92"/>
      <c r="GR18" s="92"/>
      <c r="GS18" s="92"/>
      <c r="GT18" s="92"/>
      <c r="GU18" s="92"/>
      <c r="GV18" s="92"/>
      <c r="GW18" s="92"/>
      <c r="GX18" s="92"/>
      <c r="GY18" s="92"/>
      <c r="GZ18" s="92"/>
      <c r="HA18" s="92"/>
      <c r="HB18" s="92"/>
      <c r="HC18" s="92"/>
      <c r="HD18" s="92"/>
      <c r="HE18" s="92"/>
      <c r="HF18" s="92"/>
      <c r="HG18" s="92"/>
      <c r="HH18" s="92"/>
      <c r="HI18" s="92"/>
      <c r="HJ18" s="92"/>
      <c r="HK18" s="92"/>
      <c r="HL18" s="92"/>
      <c r="HM18" s="92"/>
    </row>
    <row r="19" spans="1:255" customFormat="1" ht="12" customHeight="1" x14ac:dyDescent="0.25">
      <c r="A19" s="100"/>
      <c r="B19" s="24" t="s">
        <v>15</v>
      </c>
      <c r="C19" s="4"/>
      <c r="D19" s="25"/>
      <c r="E19" s="25"/>
      <c r="F19" s="101"/>
      <c r="G19" s="10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92"/>
      <c r="CV19" s="92"/>
      <c r="CW19" s="92"/>
      <c r="CX19" s="92"/>
      <c r="CY19" s="92"/>
      <c r="CZ19" s="92"/>
      <c r="DA19" s="92"/>
      <c r="DB19" s="92"/>
      <c r="DC19" s="92"/>
      <c r="DD19" s="92"/>
      <c r="DE19" s="92"/>
      <c r="DF19" s="92"/>
      <c r="DG19" s="92"/>
      <c r="DH19" s="92"/>
      <c r="DI19" s="92"/>
      <c r="DJ19" s="92"/>
      <c r="DK19" s="92"/>
      <c r="DL19" s="92"/>
      <c r="DM19" s="92"/>
      <c r="DN19" s="92"/>
      <c r="DO19" s="92"/>
      <c r="DP19" s="92"/>
      <c r="DQ19" s="92"/>
      <c r="DR19" s="92"/>
      <c r="DS19" s="92"/>
      <c r="DT19" s="92"/>
      <c r="DU19" s="92"/>
      <c r="DV19" s="92"/>
      <c r="DW19" s="92"/>
      <c r="DX19" s="92"/>
      <c r="DY19" s="92"/>
      <c r="DZ19" s="92"/>
      <c r="EA19" s="92"/>
      <c r="EB19" s="92"/>
      <c r="EC19" s="92"/>
      <c r="ED19" s="92"/>
      <c r="EE19" s="92"/>
      <c r="EF19" s="92"/>
      <c r="EG19" s="92"/>
      <c r="EH19" s="92"/>
      <c r="EI19" s="92"/>
      <c r="EJ19" s="92"/>
      <c r="EK19" s="92"/>
      <c r="EL19" s="92"/>
      <c r="EM19" s="92"/>
      <c r="EN19" s="92"/>
      <c r="EO19" s="92"/>
      <c r="EP19" s="92"/>
      <c r="EQ19" s="92"/>
      <c r="ER19" s="92"/>
      <c r="ES19" s="92"/>
      <c r="ET19" s="92"/>
      <c r="EU19" s="92"/>
      <c r="EV19" s="92"/>
      <c r="EW19" s="92"/>
      <c r="EX19" s="92"/>
      <c r="EY19" s="92"/>
      <c r="EZ19" s="92"/>
      <c r="FA19" s="92"/>
      <c r="FB19" s="92"/>
      <c r="FC19" s="92"/>
      <c r="FD19" s="92"/>
      <c r="FE19" s="92"/>
      <c r="FF19" s="92"/>
      <c r="FG19" s="92"/>
      <c r="FH19" s="92"/>
      <c r="FI19" s="92"/>
      <c r="FJ19" s="92"/>
      <c r="FK19" s="92"/>
      <c r="FL19" s="92"/>
      <c r="FM19" s="92"/>
      <c r="FN19" s="92"/>
      <c r="FO19" s="92"/>
      <c r="FP19" s="92"/>
      <c r="FQ19" s="92"/>
      <c r="FR19" s="92"/>
      <c r="FS19" s="92"/>
      <c r="FT19" s="92"/>
      <c r="FU19" s="92"/>
      <c r="FV19" s="92"/>
      <c r="FW19" s="92"/>
      <c r="FX19" s="92"/>
      <c r="FY19" s="92"/>
      <c r="FZ19" s="92"/>
      <c r="GA19" s="92"/>
      <c r="GB19" s="92"/>
      <c r="GC19" s="92"/>
      <c r="GD19" s="92"/>
      <c r="GE19" s="92"/>
      <c r="GF19" s="92"/>
      <c r="GG19" s="92"/>
      <c r="GH19" s="92"/>
      <c r="GI19" s="92"/>
      <c r="GJ19" s="92"/>
      <c r="GK19" s="92"/>
      <c r="GL19" s="92"/>
      <c r="GM19" s="92"/>
      <c r="GN19" s="92"/>
      <c r="GO19" s="92"/>
      <c r="GP19" s="92"/>
      <c r="GQ19" s="92"/>
      <c r="GR19" s="92"/>
      <c r="GS19" s="92"/>
      <c r="GT19" s="92"/>
      <c r="GU19" s="92"/>
      <c r="GV19" s="92"/>
      <c r="GW19" s="92"/>
      <c r="GX19" s="92"/>
      <c r="GY19" s="92"/>
      <c r="GZ19" s="92"/>
      <c r="HA19" s="92"/>
      <c r="HB19" s="92"/>
      <c r="HC19" s="92"/>
      <c r="HD19" s="92"/>
      <c r="HE19" s="92"/>
      <c r="HF19" s="92"/>
      <c r="HG19" s="92"/>
      <c r="HH19" s="92"/>
      <c r="HI19" s="92"/>
      <c r="HJ19" s="92"/>
      <c r="HK19" s="92"/>
      <c r="HL19" s="92"/>
      <c r="HM19" s="92"/>
      <c r="HN19" s="92"/>
      <c r="HO19" s="92"/>
      <c r="HP19" s="92"/>
      <c r="HQ19" s="92"/>
      <c r="HR19" s="92"/>
      <c r="HS19" s="92"/>
      <c r="HT19" s="92"/>
      <c r="HU19" s="92"/>
      <c r="HV19" s="92"/>
      <c r="HW19" s="92"/>
      <c r="HX19" s="92"/>
      <c r="HY19" s="92"/>
      <c r="HZ19" s="92"/>
      <c r="IA19" s="92"/>
      <c r="IB19" s="92"/>
      <c r="IC19" s="92"/>
      <c r="ID19" s="92"/>
      <c r="IE19" s="92"/>
      <c r="IF19" s="92"/>
      <c r="IG19" s="92"/>
      <c r="IH19" s="92"/>
      <c r="II19" s="92"/>
      <c r="IJ19" s="92"/>
      <c r="IK19" s="92"/>
      <c r="IL19" s="92"/>
      <c r="IM19" s="92"/>
      <c r="IN19" s="92"/>
      <c r="IO19" s="92"/>
      <c r="IP19" s="92"/>
      <c r="IQ19" s="92"/>
      <c r="IR19" s="92"/>
      <c r="IS19" s="92"/>
      <c r="IT19" s="92"/>
      <c r="IU19" s="92"/>
    </row>
    <row r="20" spans="1:255" customFormat="1" ht="24" customHeight="1" x14ac:dyDescent="0.25">
      <c r="A20" s="100"/>
      <c r="B20" s="26" t="s">
        <v>16</v>
      </c>
      <c r="C20" s="5" t="s">
        <v>17</v>
      </c>
      <c r="D20" s="5" t="s">
        <v>18</v>
      </c>
      <c r="E20" s="26" t="s">
        <v>19</v>
      </c>
      <c r="F20" s="5" t="s">
        <v>20</v>
      </c>
      <c r="G20" s="26" t="s">
        <v>21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  <c r="HT20" s="92"/>
      <c r="HU20" s="92"/>
      <c r="HV20" s="92"/>
      <c r="HW20" s="92"/>
      <c r="HX20" s="92"/>
      <c r="HY20" s="92"/>
      <c r="HZ20" s="92"/>
      <c r="IA20" s="92"/>
      <c r="IB20" s="92"/>
      <c r="IC20" s="92"/>
      <c r="ID20" s="92"/>
      <c r="IE20" s="92"/>
      <c r="IF20" s="92"/>
      <c r="IG20" s="92"/>
      <c r="IH20" s="92"/>
      <c r="II20" s="92"/>
      <c r="IJ20" s="92"/>
      <c r="IK20" s="92"/>
      <c r="IL20" s="92"/>
      <c r="IM20" s="92"/>
      <c r="IN20" s="92"/>
      <c r="IO20" s="92"/>
      <c r="IP20" s="92"/>
      <c r="IQ20" s="92"/>
      <c r="IR20" s="92"/>
      <c r="IS20" s="92"/>
      <c r="IT20" s="92"/>
      <c r="IU20" s="92"/>
    </row>
    <row r="21" spans="1:255" s="109" customFormat="1" ht="12" customHeight="1" x14ac:dyDescent="0.25">
      <c r="A21" s="103"/>
      <c r="B21" s="104" t="s">
        <v>57</v>
      </c>
      <c r="C21" s="105" t="s">
        <v>22</v>
      </c>
      <c r="D21" s="105">
        <v>2</v>
      </c>
      <c r="E21" s="105" t="s">
        <v>71</v>
      </c>
      <c r="F21" s="106">
        <v>25000</v>
      </c>
      <c r="G21" s="107">
        <f>D21*F21</f>
        <v>50000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</row>
    <row r="22" spans="1:255" s="109" customFormat="1" ht="12" customHeight="1" x14ac:dyDescent="0.25">
      <c r="A22" s="103"/>
      <c r="B22" s="104" t="s">
        <v>70</v>
      </c>
      <c r="C22" s="105" t="s">
        <v>22</v>
      </c>
      <c r="D22" s="105">
        <v>2</v>
      </c>
      <c r="E22" s="105" t="s">
        <v>71</v>
      </c>
      <c r="F22" s="106">
        <v>25000</v>
      </c>
      <c r="G22" s="107">
        <f t="shared" ref="G22:G33" si="0">D22*F22</f>
        <v>50000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</row>
    <row r="23" spans="1:255" s="109" customFormat="1" ht="12" customHeight="1" x14ac:dyDescent="0.25">
      <c r="A23" s="103"/>
      <c r="B23" s="104" t="s">
        <v>58</v>
      </c>
      <c r="C23" s="105" t="s">
        <v>22</v>
      </c>
      <c r="D23" s="105">
        <v>2</v>
      </c>
      <c r="E23" s="105" t="s">
        <v>71</v>
      </c>
      <c r="F23" s="106">
        <v>25000</v>
      </c>
      <c r="G23" s="107">
        <f t="shared" si="0"/>
        <v>50000</v>
      </c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8"/>
      <c r="DT23" s="108"/>
      <c r="DU23" s="108"/>
      <c r="DV23" s="108"/>
      <c r="DW23" s="108"/>
      <c r="DX23" s="108"/>
      <c r="DY23" s="108"/>
      <c r="DZ23" s="108"/>
      <c r="EA23" s="108"/>
      <c r="EB23" s="108"/>
      <c r="EC23" s="108"/>
      <c r="ED23" s="108"/>
      <c r="EE23" s="108"/>
      <c r="EF23" s="108"/>
      <c r="EG23" s="108"/>
      <c r="EH23" s="108"/>
      <c r="EI23" s="108"/>
      <c r="EJ23" s="108"/>
      <c r="EK23" s="108"/>
      <c r="EL23" s="108"/>
      <c r="EM23" s="108"/>
      <c r="EN23" s="108"/>
      <c r="EO23" s="108"/>
      <c r="EP23" s="108"/>
      <c r="EQ23" s="108"/>
      <c r="ER23" s="108"/>
      <c r="ES23" s="108"/>
      <c r="ET23" s="108"/>
      <c r="EU23" s="108"/>
      <c r="EV23" s="108"/>
      <c r="EW23" s="108"/>
      <c r="EX23" s="108"/>
      <c r="EY23" s="108"/>
      <c r="EZ23" s="108"/>
      <c r="FA23" s="108"/>
      <c r="FB23" s="108"/>
      <c r="FC23" s="108"/>
      <c r="FD23" s="108"/>
      <c r="FE23" s="108"/>
      <c r="FF23" s="108"/>
      <c r="FG23" s="108"/>
      <c r="FH23" s="108"/>
      <c r="FI23" s="108"/>
      <c r="FJ23" s="108"/>
      <c r="FK23" s="108"/>
      <c r="FL23" s="108"/>
      <c r="FM23" s="108"/>
      <c r="FN23" s="108"/>
      <c r="FO23" s="108"/>
      <c r="FP23" s="108"/>
      <c r="FQ23" s="108"/>
      <c r="FR23" s="108"/>
      <c r="FS23" s="108"/>
      <c r="FT23" s="108"/>
      <c r="FU23" s="108"/>
      <c r="FV23" s="108"/>
      <c r="FW23" s="108"/>
      <c r="FX23" s="108"/>
      <c r="FY23" s="108"/>
      <c r="FZ23" s="108"/>
      <c r="GA23" s="108"/>
      <c r="GB23" s="108"/>
      <c r="GC23" s="108"/>
      <c r="GD23" s="108"/>
      <c r="GE23" s="108"/>
      <c r="GF23" s="108"/>
      <c r="GG23" s="108"/>
      <c r="GH23" s="108"/>
      <c r="GI23" s="108"/>
      <c r="GJ23" s="108"/>
      <c r="GK23" s="108"/>
      <c r="GL23" s="108"/>
      <c r="GM23" s="108"/>
      <c r="GN23" s="108"/>
      <c r="GO23" s="108"/>
      <c r="GP23" s="108"/>
      <c r="GQ23" s="108"/>
      <c r="GR23" s="108"/>
      <c r="GS23" s="108"/>
      <c r="GT23" s="108"/>
      <c r="GU23" s="108"/>
      <c r="GV23" s="108"/>
      <c r="GW23" s="108"/>
      <c r="GX23" s="108"/>
      <c r="GY23" s="108"/>
      <c r="GZ23" s="108"/>
      <c r="HA23" s="108"/>
      <c r="HB23" s="108"/>
      <c r="HC23" s="108"/>
      <c r="HD23" s="108"/>
      <c r="HE23" s="108"/>
      <c r="HF23" s="108"/>
      <c r="HG23" s="108"/>
      <c r="HH23" s="108"/>
      <c r="HI23" s="108"/>
      <c r="HJ23" s="108"/>
      <c r="HK23" s="108"/>
      <c r="HL23" s="108"/>
      <c r="HM23" s="108"/>
      <c r="HN23" s="108"/>
      <c r="HO23" s="108"/>
      <c r="HP23" s="108"/>
      <c r="HQ23" s="108"/>
      <c r="HR23" s="108"/>
      <c r="HS23" s="108"/>
      <c r="HT23" s="108"/>
      <c r="HU23" s="108"/>
      <c r="HV23" s="108"/>
      <c r="HW23" s="108"/>
      <c r="HX23" s="108"/>
      <c r="HY23" s="108"/>
      <c r="HZ23" s="108"/>
      <c r="IA23" s="108"/>
      <c r="IB23" s="108"/>
      <c r="IC23" s="108"/>
      <c r="ID23" s="108"/>
      <c r="IE23" s="108"/>
      <c r="IF23" s="108"/>
      <c r="IG23" s="108"/>
      <c r="IH23" s="108"/>
      <c r="II23" s="108"/>
      <c r="IJ23" s="108"/>
      <c r="IK23" s="108"/>
      <c r="IL23" s="108"/>
      <c r="IM23" s="108"/>
      <c r="IN23" s="108"/>
      <c r="IO23" s="108"/>
      <c r="IP23" s="108"/>
      <c r="IQ23" s="108"/>
      <c r="IR23" s="108"/>
      <c r="IS23" s="108"/>
      <c r="IT23" s="108"/>
      <c r="IU23" s="108"/>
    </row>
    <row r="24" spans="1:255" s="109" customFormat="1" ht="12" customHeight="1" x14ac:dyDescent="0.25">
      <c r="A24" s="103"/>
      <c r="B24" s="104" t="s">
        <v>69</v>
      </c>
      <c r="C24" s="105" t="s">
        <v>22</v>
      </c>
      <c r="D24" s="105">
        <v>2</v>
      </c>
      <c r="E24" s="105" t="s">
        <v>71</v>
      </c>
      <c r="F24" s="106">
        <v>25000</v>
      </c>
      <c r="G24" s="107">
        <f t="shared" si="0"/>
        <v>50000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</row>
    <row r="25" spans="1:255" s="109" customFormat="1" ht="12" customHeight="1" x14ac:dyDescent="0.25">
      <c r="A25" s="103"/>
      <c r="B25" s="104" t="s">
        <v>59</v>
      </c>
      <c r="C25" s="105" t="s">
        <v>22</v>
      </c>
      <c r="D25" s="105">
        <v>10</v>
      </c>
      <c r="E25" s="105" t="s">
        <v>72</v>
      </c>
      <c r="F25" s="106">
        <v>25000</v>
      </c>
      <c r="G25" s="107">
        <f t="shared" si="0"/>
        <v>250000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</row>
    <row r="26" spans="1:255" s="109" customFormat="1" ht="12" customHeight="1" x14ac:dyDescent="0.25">
      <c r="A26" s="103"/>
      <c r="B26" s="104" t="s">
        <v>60</v>
      </c>
      <c r="C26" s="105" t="s">
        <v>22</v>
      </c>
      <c r="D26" s="105">
        <v>30</v>
      </c>
      <c r="E26" s="105" t="s">
        <v>73</v>
      </c>
      <c r="F26" s="106">
        <v>25000</v>
      </c>
      <c r="G26" s="107">
        <f t="shared" si="0"/>
        <v>750000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  <c r="DQ26" s="108"/>
      <c r="DR26" s="108"/>
      <c r="DS26" s="108"/>
      <c r="DT26" s="108"/>
      <c r="DU26" s="108"/>
      <c r="DV26" s="108"/>
      <c r="DW26" s="108"/>
      <c r="DX26" s="108"/>
      <c r="DY26" s="108"/>
      <c r="DZ26" s="108"/>
      <c r="EA26" s="108"/>
      <c r="EB26" s="108"/>
      <c r="EC26" s="108"/>
      <c r="ED26" s="108"/>
      <c r="EE26" s="108"/>
      <c r="EF26" s="108"/>
      <c r="EG26" s="108"/>
      <c r="EH26" s="108"/>
      <c r="EI26" s="108"/>
      <c r="EJ26" s="108"/>
      <c r="EK26" s="108"/>
      <c r="EL26" s="108"/>
      <c r="EM26" s="108"/>
      <c r="EN26" s="108"/>
      <c r="EO26" s="108"/>
      <c r="EP26" s="108"/>
      <c r="EQ26" s="108"/>
      <c r="ER26" s="108"/>
      <c r="ES26" s="108"/>
      <c r="ET26" s="108"/>
      <c r="EU26" s="108"/>
      <c r="EV26" s="108"/>
      <c r="EW26" s="108"/>
      <c r="EX26" s="108"/>
      <c r="EY26" s="108"/>
      <c r="EZ26" s="108"/>
      <c r="FA26" s="108"/>
      <c r="FB26" s="108"/>
      <c r="FC26" s="108"/>
      <c r="FD26" s="108"/>
      <c r="FE26" s="108"/>
      <c r="FF26" s="108"/>
      <c r="FG26" s="108"/>
      <c r="FH26" s="108"/>
      <c r="FI26" s="108"/>
      <c r="FJ26" s="108"/>
      <c r="FK26" s="108"/>
      <c r="FL26" s="108"/>
      <c r="FM26" s="108"/>
      <c r="FN26" s="108"/>
      <c r="FO26" s="108"/>
      <c r="FP26" s="108"/>
      <c r="FQ26" s="108"/>
      <c r="FR26" s="108"/>
      <c r="FS26" s="108"/>
      <c r="FT26" s="108"/>
      <c r="FU26" s="108"/>
      <c r="FV26" s="108"/>
      <c r="FW26" s="108"/>
      <c r="FX26" s="108"/>
      <c r="FY26" s="108"/>
      <c r="FZ26" s="108"/>
      <c r="GA26" s="108"/>
      <c r="GB26" s="108"/>
      <c r="GC26" s="108"/>
      <c r="GD26" s="108"/>
      <c r="GE26" s="108"/>
      <c r="GF26" s="108"/>
      <c r="GG26" s="108"/>
      <c r="GH26" s="108"/>
      <c r="GI26" s="108"/>
      <c r="GJ26" s="108"/>
      <c r="GK26" s="108"/>
      <c r="GL26" s="108"/>
      <c r="GM26" s="108"/>
      <c r="GN26" s="108"/>
      <c r="GO26" s="108"/>
      <c r="GP26" s="108"/>
      <c r="GQ26" s="108"/>
      <c r="GR26" s="108"/>
      <c r="GS26" s="108"/>
      <c r="GT26" s="108"/>
      <c r="GU26" s="108"/>
      <c r="GV26" s="108"/>
      <c r="GW26" s="108"/>
      <c r="GX26" s="108"/>
      <c r="GY26" s="108"/>
      <c r="GZ26" s="108"/>
      <c r="HA26" s="108"/>
      <c r="HB26" s="108"/>
      <c r="HC26" s="108"/>
      <c r="HD26" s="108"/>
      <c r="HE26" s="108"/>
      <c r="HF26" s="108"/>
      <c r="HG26" s="108"/>
      <c r="HH26" s="108"/>
      <c r="HI26" s="108"/>
      <c r="HJ26" s="108"/>
      <c r="HK26" s="108"/>
      <c r="HL26" s="108"/>
      <c r="HM26" s="108"/>
      <c r="HN26" s="108"/>
      <c r="HO26" s="108"/>
      <c r="HP26" s="108"/>
      <c r="HQ26" s="108"/>
      <c r="HR26" s="108"/>
      <c r="HS26" s="108"/>
      <c r="HT26" s="108"/>
      <c r="HU26" s="108"/>
      <c r="HV26" s="108"/>
      <c r="HW26" s="108"/>
      <c r="HX26" s="108"/>
      <c r="HY26" s="108"/>
      <c r="HZ26" s="108"/>
      <c r="IA26" s="108"/>
      <c r="IB26" s="108"/>
      <c r="IC26" s="108"/>
      <c r="ID26" s="108"/>
      <c r="IE26" s="108"/>
      <c r="IF26" s="108"/>
      <c r="IG26" s="108"/>
      <c r="IH26" s="108"/>
      <c r="II26" s="108"/>
      <c r="IJ26" s="108"/>
      <c r="IK26" s="108"/>
      <c r="IL26" s="108"/>
      <c r="IM26" s="108"/>
      <c r="IN26" s="108"/>
      <c r="IO26" s="108"/>
      <c r="IP26" s="108"/>
      <c r="IQ26" s="108"/>
      <c r="IR26" s="108"/>
      <c r="IS26" s="108"/>
      <c r="IT26" s="108"/>
      <c r="IU26" s="108"/>
    </row>
    <row r="27" spans="1:255" s="109" customFormat="1" ht="12" customHeight="1" x14ac:dyDescent="0.25">
      <c r="A27" s="103"/>
      <c r="B27" s="104" t="s">
        <v>61</v>
      </c>
      <c r="C27" s="105" t="s">
        <v>22</v>
      </c>
      <c r="D27" s="105">
        <v>120</v>
      </c>
      <c r="E27" s="105" t="s">
        <v>85</v>
      </c>
      <c r="F27" s="106">
        <v>25000</v>
      </c>
      <c r="G27" s="107">
        <f t="shared" si="0"/>
        <v>3000000</v>
      </c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  <c r="DQ27" s="108"/>
      <c r="DR27" s="108"/>
      <c r="DS27" s="108"/>
      <c r="DT27" s="108"/>
      <c r="DU27" s="108"/>
      <c r="DV27" s="108"/>
      <c r="DW27" s="108"/>
      <c r="DX27" s="108"/>
      <c r="DY27" s="108"/>
      <c r="DZ27" s="108"/>
      <c r="EA27" s="108"/>
      <c r="EB27" s="108"/>
      <c r="EC27" s="108"/>
      <c r="ED27" s="108"/>
      <c r="EE27" s="108"/>
      <c r="EF27" s="108"/>
      <c r="EG27" s="108"/>
      <c r="EH27" s="108"/>
      <c r="EI27" s="108"/>
      <c r="EJ27" s="108"/>
      <c r="EK27" s="108"/>
      <c r="EL27" s="108"/>
      <c r="EM27" s="108"/>
      <c r="EN27" s="108"/>
      <c r="EO27" s="108"/>
      <c r="EP27" s="108"/>
      <c r="EQ27" s="108"/>
      <c r="ER27" s="108"/>
      <c r="ES27" s="108"/>
      <c r="ET27" s="108"/>
      <c r="EU27" s="108"/>
      <c r="EV27" s="108"/>
      <c r="EW27" s="108"/>
      <c r="EX27" s="108"/>
      <c r="EY27" s="108"/>
      <c r="EZ27" s="108"/>
      <c r="FA27" s="108"/>
      <c r="FB27" s="108"/>
      <c r="FC27" s="108"/>
      <c r="FD27" s="108"/>
      <c r="FE27" s="108"/>
      <c r="FF27" s="108"/>
      <c r="FG27" s="108"/>
      <c r="FH27" s="108"/>
      <c r="FI27" s="108"/>
      <c r="FJ27" s="108"/>
      <c r="FK27" s="108"/>
      <c r="FL27" s="108"/>
      <c r="FM27" s="108"/>
      <c r="FN27" s="108"/>
      <c r="FO27" s="108"/>
      <c r="FP27" s="108"/>
      <c r="FQ27" s="108"/>
      <c r="FR27" s="108"/>
      <c r="FS27" s="108"/>
      <c r="FT27" s="108"/>
      <c r="FU27" s="108"/>
      <c r="FV27" s="108"/>
      <c r="FW27" s="108"/>
      <c r="FX27" s="108"/>
      <c r="FY27" s="108"/>
      <c r="FZ27" s="108"/>
      <c r="GA27" s="108"/>
      <c r="GB27" s="108"/>
      <c r="GC27" s="108"/>
      <c r="GD27" s="108"/>
      <c r="GE27" s="108"/>
      <c r="GF27" s="108"/>
      <c r="GG27" s="108"/>
      <c r="GH27" s="108"/>
      <c r="GI27" s="108"/>
      <c r="GJ27" s="108"/>
      <c r="GK27" s="108"/>
      <c r="GL27" s="108"/>
      <c r="GM27" s="108"/>
      <c r="GN27" s="108"/>
      <c r="GO27" s="108"/>
      <c r="GP27" s="108"/>
      <c r="GQ27" s="108"/>
      <c r="GR27" s="108"/>
      <c r="GS27" s="108"/>
      <c r="GT27" s="108"/>
      <c r="GU27" s="108"/>
      <c r="GV27" s="108"/>
      <c r="GW27" s="108"/>
      <c r="GX27" s="108"/>
      <c r="GY27" s="108"/>
      <c r="GZ27" s="108"/>
      <c r="HA27" s="108"/>
      <c r="HB27" s="108"/>
      <c r="HC27" s="108"/>
      <c r="HD27" s="108"/>
      <c r="HE27" s="108"/>
      <c r="HF27" s="108"/>
      <c r="HG27" s="108"/>
      <c r="HH27" s="108"/>
      <c r="HI27" s="108"/>
      <c r="HJ27" s="108"/>
      <c r="HK27" s="108"/>
      <c r="HL27" s="108"/>
      <c r="HM27" s="108"/>
      <c r="HN27" s="108"/>
      <c r="HO27" s="108"/>
      <c r="HP27" s="108"/>
      <c r="HQ27" s="108"/>
      <c r="HR27" s="108"/>
      <c r="HS27" s="108"/>
      <c r="HT27" s="108"/>
      <c r="HU27" s="108"/>
      <c r="HV27" s="108"/>
      <c r="HW27" s="108"/>
      <c r="HX27" s="108"/>
      <c r="HY27" s="108"/>
      <c r="HZ27" s="108"/>
      <c r="IA27" s="108"/>
      <c r="IB27" s="108"/>
      <c r="IC27" s="108"/>
      <c r="ID27" s="108"/>
      <c r="IE27" s="108"/>
      <c r="IF27" s="108"/>
      <c r="IG27" s="108"/>
      <c r="IH27" s="108"/>
      <c r="II27" s="108"/>
      <c r="IJ27" s="108"/>
      <c r="IK27" s="108"/>
      <c r="IL27" s="108"/>
      <c r="IM27" s="108"/>
      <c r="IN27" s="108"/>
      <c r="IO27" s="108"/>
      <c r="IP27" s="108"/>
      <c r="IQ27" s="108"/>
      <c r="IR27" s="108"/>
      <c r="IS27" s="108"/>
      <c r="IT27" s="108"/>
      <c r="IU27" s="108"/>
    </row>
    <row r="28" spans="1:255" s="109" customFormat="1" ht="12" customHeight="1" x14ac:dyDescent="0.25">
      <c r="A28" s="103"/>
      <c r="B28" s="104" t="s">
        <v>62</v>
      </c>
      <c r="C28" s="105" t="s">
        <v>22</v>
      </c>
      <c r="D28" s="105">
        <v>50</v>
      </c>
      <c r="E28" s="105" t="s">
        <v>86</v>
      </c>
      <c r="F28" s="106">
        <v>25000</v>
      </c>
      <c r="G28" s="107">
        <f t="shared" si="0"/>
        <v>1250000</v>
      </c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108"/>
      <c r="CV28" s="108"/>
      <c r="CW28" s="108"/>
      <c r="CX28" s="108"/>
      <c r="CY28" s="108"/>
      <c r="CZ28" s="108"/>
      <c r="DA28" s="108"/>
      <c r="DB28" s="108"/>
      <c r="DC28" s="108"/>
      <c r="DD28" s="108"/>
      <c r="DE28" s="108"/>
      <c r="DF28" s="108"/>
      <c r="DG28" s="108"/>
      <c r="DH28" s="108"/>
      <c r="DI28" s="108"/>
      <c r="DJ28" s="108"/>
      <c r="DK28" s="108"/>
      <c r="DL28" s="108"/>
      <c r="DM28" s="108"/>
      <c r="DN28" s="108"/>
      <c r="DO28" s="108"/>
      <c r="DP28" s="108"/>
      <c r="DQ28" s="108"/>
      <c r="DR28" s="108"/>
      <c r="DS28" s="108"/>
      <c r="DT28" s="108"/>
      <c r="DU28" s="108"/>
      <c r="DV28" s="108"/>
      <c r="DW28" s="108"/>
      <c r="DX28" s="108"/>
      <c r="DY28" s="108"/>
      <c r="DZ28" s="108"/>
      <c r="EA28" s="108"/>
      <c r="EB28" s="108"/>
      <c r="EC28" s="108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08"/>
      <c r="EU28" s="108"/>
      <c r="EV28" s="108"/>
      <c r="EW28" s="108"/>
      <c r="EX28" s="108"/>
      <c r="EY28" s="108"/>
      <c r="EZ28" s="108"/>
      <c r="FA28" s="108"/>
      <c r="FB28" s="108"/>
      <c r="FC28" s="108"/>
      <c r="FD28" s="108"/>
      <c r="FE28" s="108"/>
      <c r="FF28" s="108"/>
      <c r="FG28" s="108"/>
      <c r="FH28" s="108"/>
      <c r="FI28" s="108"/>
      <c r="FJ28" s="108"/>
      <c r="FK28" s="108"/>
      <c r="FL28" s="108"/>
      <c r="FM28" s="108"/>
      <c r="FN28" s="108"/>
      <c r="FO28" s="108"/>
      <c r="FP28" s="108"/>
      <c r="FQ28" s="108"/>
      <c r="FR28" s="108"/>
      <c r="FS28" s="108"/>
      <c r="FT28" s="108"/>
      <c r="FU28" s="108"/>
      <c r="FV28" s="108"/>
      <c r="FW28" s="108"/>
      <c r="FX28" s="108"/>
      <c r="FY28" s="108"/>
      <c r="FZ28" s="108"/>
      <c r="GA28" s="108"/>
      <c r="GB28" s="108"/>
      <c r="GC28" s="108"/>
      <c r="GD28" s="108"/>
      <c r="GE28" s="108"/>
      <c r="GF28" s="108"/>
      <c r="GG28" s="108"/>
      <c r="GH28" s="108"/>
      <c r="GI28" s="108"/>
      <c r="GJ28" s="108"/>
      <c r="GK28" s="108"/>
      <c r="GL28" s="108"/>
      <c r="GM28" s="108"/>
      <c r="GN28" s="108"/>
      <c r="GO28" s="108"/>
      <c r="GP28" s="108"/>
      <c r="GQ28" s="108"/>
      <c r="GR28" s="108"/>
      <c r="GS28" s="108"/>
      <c r="GT28" s="108"/>
      <c r="GU28" s="108"/>
      <c r="GV28" s="108"/>
      <c r="GW28" s="108"/>
      <c r="GX28" s="108"/>
      <c r="GY28" s="108"/>
      <c r="GZ28" s="108"/>
      <c r="HA28" s="108"/>
      <c r="HB28" s="108"/>
      <c r="HC28" s="108"/>
      <c r="HD28" s="108"/>
      <c r="HE28" s="108"/>
      <c r="HF28" s="108"/>
      <c r="HG28" s="108"/>
      <c r="HH28" s="108"/>
      <c r="HI28" s="108"/>
      <c r="HJ28" s="108"/>
      <c r="HK28" s="108"/>
      <c r="HL28" s="108"/>
      <c r="HM28" s="108"/>
      <c r="HN28" s="108"/>
      <c r="HO28" s="108"/>
      <c r="HP28" s="108"/>
      <c r="HQ28" s="108"/>
      <c r="HR28" s="108"/>
      <c r="HS28" s="108"/>
      <c r="HT28" s="108"/>
      <c r="HU28" s="108"/>
      <c r="HV28" s="108"/>
      <c r="HW28" s="108"/>
      <c r="HX28" s="108"/>
      <c r="HY28" s="108"/>
      <c r="HZ28" s="108"/>
      <c r="IA28" s="108"/>
      <c r="IB28" s="108"/>
      <c r="IC28" s="108"/>
      <c r="ID28" s="108"/>
      <c r="IE28" s="108"/>
      <c r="IF28" s="108"/>
      <c r="IG28" s="108"/>
      <c r="IH28" s="108"/>
      <c r="II28" s="108"/>
      <c r="IJ28" s="108"/>
      <c r="IK28" s="108"/>
      <c r="IL28" s="108"/>
      <c r="IM28" s="108"/>
      <c r="IN28" s="108"/>
      <c r="IO28" s="108"/>
      <c r="IP28" s="108"/>
      <c r="IQ28" s="108"/>
      <c r="IR28" s="108"/>
      <c r="IS28" s="108"/>
      <c r="IT28" s="108"/>
      <c r="IU28" s="108"/>
    </row>
    <row r="29" spans="1:255" s="109" customFormat="1" ht="12" customHeight="1" x14ac:dyDescent="0.25">
      <c r="A29" s="103"/>
      <c r="B29" s="104" t="s">
        <v>63</v>
      </c>
      <c r="C29" s="105" t="s">
        <v>22</v>
      </c>
      <c r="D29" s="105">
        <v>20</v>
      </c>
      <c r="E29" s="105" t="s">
        <v>85</v>
      </c>
      <c r="F29" s="106">
        <v>25000</v>
      </c>
      <c r="G29" s="107">
        <f t="shared" si="0"/>
        <v>500000</v>
      </c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108"/>
      <c r="CV29" s="108"/>
      <c r="CW29" s="108"/>
      <c r="CX29" s="108"/>
      <c r="CY29" s="108"/>
      <c r="CZ29" s="108"/>
      <c r="DA29" s="108"/>
      <c r="DB29" s="108"/>
      <c r="DC29" s="108"/>
      <c r="DD29" s="108"/>
      <c r="DE29" s="108"/>
      <c r="DF29" s="108"/>
      <c r="DG29" s="108"/>
      <c r="DH29" s="108"/>
      <c r="DI29" s="108"/>
      <c r="DJ29" s="108"/>
      <c r="DK29" s="108"/>
      <c r="DL29" s="108"/>
      <c r="DM29" s="108"/>
      <c r="DN29" s="108"/>
      <c r="DO29" s="108"/>
      <c r="DP29" s="108"/>
      <c r="DQ29" s="108"/>
      <c r="DR29" s="108"/>
      <c r="DS29" s="108"/>
      <c r="DT29" s="108"/>
      <c r="DU29" s="108"/>
      <c r="DV29" s="108"/>
      <c r="DW29" s="108"/>
      <c r="DX29" s="108"/>
      <c r="DY29" s="108"/>
      <c r="DZ29" s="108"/>
      <c r="EA29" s="108"/>
      <c r="EB29" s="108"/>
      <c r="EC29" s="108"/>
      <c r="ED29" s="108"/>
      <c r="EE29" s="108"/>
      <c r="EF29" s="108"/>
      <c r="EG29" s="108"/>
      <c r="EH29" s="108"/>
      <c r="EI29" s="108"/>
      <c r="EJ29" s="108"/>
      <c r="EK29" s="108"/>
      <c r="EL29" s="108"/>
      <c r="EM29" s="108"/>
      <c r="EN29" s="108"/>
      <c r="EO29" s="108"/>
      <c r="EP29" s="108"/>
      <c r="EQ29" s="108"/>
      <c r="ER29" s="108"/>
      <c r="ES29" s="108"/>
      <c r="ET29" s="108"/>
      <c r="EU29" s="108"/>
      <c r="EV29" s="108"/>
      <c r="EW29" s="108"/>
      <c r="EX29" s="108"/>
      <c r="EY29" s="108"/>
      <c r="EZ29" s="108"/>
      <c r="FA29" s="108"/>
      <c r="FB29" s="108"/>
      <c r="FC29" s="108"/>
      <c r="FD29" s="108"/>
      <c r="FE29" s="108"/>
      <c r="FF29" s="108"/>
      <c r="FG29" s="108"/>
      <c r="FH29" s="108"/>
      <c r="FI29" s="108"/>
      <c r="FJ29" s="108"/>
      <c r="FK29" s="108"/>
      <c r="FL29" s="108"/>
      <c r="FM29" s="108"/>
      <c r="FN29" s="108"/>
      <c r="FO29" s="108"/>
      <c r="FP29" s="108"/>
      <c r="FQ29" s="108"/>
      <c r="FR29" s="108"/>
      <c r="FS29" s="108"/>
      <c r="FT29" s="108"/>
      <c r="FU29" s="108"/>
      <c r="FV29" s="108"/>
      <c r="FW29" s="108"/>
      <c r="FX29" s="108"/>
      <c r="FY29" s="108"/>
      <c r="FZ29" s="108"/>
      <c r="GA29" s="108"/>
      <c r="GB29" s="108"/>
      <c r="GC29" s="108"/>
      <c r="GD29" s="108"/>
      <c r="GE29" s="108"/>
      <c r="GF29" s="108"/>
      <c r="GG29" s="108"/>
      <c r="GH29" s="108"/>
      <c r="GI29" s="108"/>
      <c r="GJ29" s="108"/>
      <c r="GK29" s="108"/>
      <c r="GL29" s="108"/>
      <c r="GM29" s="108"/>
      <c r="GN29" s="108"/>
      <c r="GO29" s="108"/>
      <c r="GP29" s="108"/>
      <c r="GQ29" s="108"/>
      <c r="GR29" s="108"/>
      <c r="GS29" s="108"/>
      <c r="GT29" s="108"/>
      <c r="GU29" s="108"/>
      <c r="GV29" s="108"/>
      <c r="GW29" s="108"/>
      <c r="GX29" s="108"/>
      <c r="GY29" s="108"/>
      <c r="GZ29" s="108"/>
      <c r="HA29" s="108"/>
      <c r="HB29" s="108"/>
      <c r="HC29" s="108"/>
      <c r="HD29" s="108"/>
      <c r="HE29" s="108"/>
      <c r="HF29" s="108"/>
      <c r="HG29" s="108"/>
      <c r="HH29" s="108"/>
      <c r="HI29" s="108"/>
      <c r="HJ29" s="108"/>
      <c r="HK29" s="108"/>
      <c r="HL29" s="108"/>
      <c r="HM29" s="108"/>
      <c r="HN29" s="108"/>
      <c r="HO29" s="108"/>
      <c r="HP29" s="108"/>
      <c r="HQ29" s="108"/>
      <c r="HR29" s="108"/>
      <c r="HS29" s="108"/>
      <c r="HT29" s="108"/>
      <c r="HU29" s="108"/>
      <c r="HV29" s="108"/>
      <c r="HW29" s="108"/>
      <c r="HX29" s="108"/>
      <c r="HY29" s="108"/>
      <c r="HZ29" s="108"/>
      <c r="IA29" s="108"/>
      <c r="IB29" s="108"/>
      <c r="IC29" s="108"/>
      <c r="ID29" s="108"/>
      <c r="IE29" s="108"/>
      <c r="IF29" s="108"/>
      <c r="IG29" s="108"/>
      <c r="IH29" s="108"/>
      <c r="II29" s="108"/>
      <c r="IJ29" s="108"/>
      <c r="IK29" s="108"/>
      <c r="IL29" s="108"/>
      <c r="IM29" s="108"/>
      <c r="IN29" s="108"/>
      <c r="IO29" s="108"/>
      <c r="IP29" s="108"/>
      <c r="IQ29" s="108"/>
      <c r="IR29" s="108"/>
      <c r="IS29" s="108"/>
      <c r="IT29" s="108"/>
      <c r="IU29" s="108"/>
    </row>
    <row r="30" spans="1:255" s="109" customFormat="1" ht="12" customHeight="1" x14ac:dyDescent="0.25">
      <c r="A30" s="103"/>
      <c r="B30" s="104" t="s">
        <v>64</v>
      </c>
      <c r="C30" s="105" t="s">
        <v>22</v>
      </c>
      <c r="D30" s="105">
        <v>20</v>
      </c>
      <c r="E30" s="105" t="s">
        <v>111</v>
      </c>
      <c r="F30" s="106">
        <v>25000</v>
      </c>
      <c r="G30" s="107">
        <f t="shared" si="0"/>
        <v>500000</v>
      </c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</row>
    <row r="31" spans="1:255" s="109" customFormat="1" ht="12" customHeight="1" x14ac:dyDescent="0.25">
      <c r="A31" s="103"/>
      <c r="B31" s="104" t="s">
        <v>65</v>
      </c>
      <c r="C31" s="105" t="s">
        <v>22</v>
      </c>
      <c r="D31" s="105">
        <v>30</v>
      </c>
      <c r="E31" s="105" t="s">
        <v>74</v>
      </c>
      <c r="F31" s="106">
        <v>25000</v>
      </c>
      <c r="G31" s="107">
        <f t="shared" si="0"/>
        <v>750000</v>
      </c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108"/>
      <c r="CV31" s="108"/>
      <c r="CW31" s="108"/>
      <c r="CX31" s="108"/>
      <c r="CY31" s="108"/>
      <c r="CZ31" s="108"/>
      <c r="DA31" s="108"/>
      <c r="DB31" s="108"/>
      <c r="DC31" s="108"/>
      <c r="DD31" s="108"/>
      <c r="DE31" s="108"/>
      <c r="DF31" s="108"/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8"/>
      <c r="DS31" s="108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8"/>
      <c r="EF31" s="108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8"/>
      <c r="ES31" s="108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08"/>
      <c r="FF31" s="108"/>
      <c r="FG31" s="108"/>
      <c r="FH31" s="108"/>
      <c r="FI31" s="108"/>
      <c r="FJ31" s="108"/>
      <c r="FK31" s="108"/>
      <c r="FL31" s="108"/>
      <c r="FM31" s="108"/>
      <c r="FN31" s="108"/>
      <c r="FO31" s="108"/>
      <c r="FP31" s="108"/>
      <c r="FQ31" s="108"/>
      <c r="FR31" s="108"/>
      <c r="FS31" s="108"/>
      <c r="FT31" s="108"/>
      <c r="FU31" s="108"/>
      <c r="FV31" s="108"/>
      <c r="FW31" s="108"/>
      <c r="FX31" s="108"/>
      <c r="FY31" s="108"/>
      <c r="FZ31" s="108"/>
      <c r="GA31" s="108"/>
      <c r="GB31" s="108"/>
      <c r="GC31" s="108"/>
      <c r="GD31" s="108"/>
      <c r="GE31" s="108"/>
      <c r="GF31" s="108"/>
      <c r="GG31" s="108"/>
      <c r="GH31" s="108"/>
      <c r="GI31" s="108"/>
      <c r="GJ31" s="108"/>
      <c r="GK31" s="108"/>
      <c r="GL31" s="108"/>
      <c r="GM31" s="108"/>
      <c r="GN31" s="108"/>
      <c r="GO31" s="108"/>
      <c r="GP31" s="108"/>
      <c r="GQ31" s="108"/>
      <c r="GR31" s="108"/>
      <c r="GS31" s="108"/>
      <c r="GT31" s="108"/>
      <c r="GU31" s="108"/>
      <c r="GV31" s="108"/>
      <c r="GW31" s="108"/>
      <c r="GX31" s="108"/>
      <c r="GY31" s="108"/>
      <c r="GZ31" s="108"/>
      <c r="HA31" s="108"/>
      <c r="HB31" s="108"/>
      <c r="HC31" s="108"/>
      <c r="HD31" s="108"/>
      <c r="HE31" s="108"/>
      <c r="HF31" s="108"/>
      <c r="HG31" s="108"/>
      <c r="HH31" s="108"/>
      <c r="HI31" s="108"/>
      <c r="HJ31" s="108"/>
      <c r="HK31" s="108"/>
      <c r="HL31" s="108"/>
      <c r="HM31" s="108"/>
      <c r="HN31" s="108"/>
      <c r="HO31" s="108"/>
      <c r="HP31" s="108"/>
      <c r="HQ31" s="108"/>
      <c r="HR31" s="108"/>
      <c r="HS31" s="108"/>
      <c r="HT31" s="108"/>
      <c r="HU31" s="108"/>
      <c r="HV31" s="108"/>
      <c r="HW31" s="108"/>
      <c r="HX31" s="108"/>
      <c r="HY31" s="108"/>
      <c r="HZ31" s="108"/>
      <c r="IA31" s="108"/>
      <c r="IB31" s="108"/>
      <c r="IC31" s="108"/>
      <c r="ID31" s="108"/>
      <c r="IE31" s="108"/>
      <c r="IF31" s="108"/>
      <c r="IG31" s="108"/>
      <c r="IH31" s="108"/>
      <c r="II31" s="108"/>
      <c r="IJ31" s="108"/>
      <c r="IK31" s="108"/>
      <c r="IL31" s="108"/>
      <c r="IM31" s="108"/>
      <c r="IN31" s="108"/>
      <c r="IO31" s="108"/>
      <c r="IP31" s="108"/>
      <c r="IQ31" s="108"/>
      <c r="IR31" s="108"/>
      <c r="IS31" s="108"/>
      <c r="IT31" s="108"/>
      <c r="IU31" s="108"/>
    </row>
    <row r="32" spans="1:255" s="109" customFormat="1" ht="12" customHeight="1" x14ac:dyDescent="0.25">
      <c r="A32" s="103"/>
      <c r="B32" s="104" t="s">
        <v>100</v>
      </c>
      <c r="C32" s="105" t="s">
        <v>22</v>
      </c>
      <c r="D32" s="105">
        <v>4</v>
      </c>
      <c r="E32" s="105" t="s">
        <v>73</v>
      </c>
      <c r="F32" s="106">
        <v>25000</v>
      </c>
      <c r="G32" s="107">
        <f t="shared" si="0"/>
        <v>100000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</row>
    <row r="33" spans="1:255" s="109" customFormat="1" ht="12" customHeight="1" x14ac:dyDescent="0.25">
      <c r="A33" s="103"/>
      <c r="B33" s="104" t="s">
        <v>122</v>
      </c>
      <c r="C33" s="105" t="s">
        <v>22</v>
      </c>
      <c r="D33" s="105">
        <v>38</v>
      </c>
      <c r="E33" s="105" t="s">
        <v>75</v>
      </c>
      <c r="F33" s="106">
        <v>25000</v>
      </c>
      <c r="G33" s="107">
        <f t="shared" si="0"/>
        <v>950000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</row>
    <row r="34" spans="1:255" s="109" customFormat="1" ht="12" customHeight="1" x14ac:dyDescent="0.25">
      <c r="A34" s="103"/>
      <c r="B34" s="104" t="s">
        <v>66</v>
      </c>
      <c r="C34" s="105" t="s">
        <v>22</v>
      </c>
      <c r="D34" s="105">
        <v>100</v>
      </c>
      <c r="E34" s="105" t="s">
        <v>76</v>
      </c>
      <c r="F34" s="106">
        <v>25000</v>
      </c>
      <c r="G34" s="107">
        <f>D34*F34</f>
        <v>2500000</v>
      </c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</row>
    <row r="35" spans="1:255" s="109" customFormat="1" ht="12" customHeight="1" x14ac:dyDescent="0.25">
      <c r="A35" s="103"/>
      <c r="B35" s="104" t="s">
        <v>87</v>
      </c>
      <c r="C35" s="105" t="s">
        <v>22</v>
      </c>
      <c r="D35" s="105">
        <v>100</v>
      </c>
      <c r="E35" s="105" t="s">
        <v>76</v>
      </c>
      <c r="F35" s="106">
        <v>25000</v>
      </c>
      <c r="G35" s="107">
        <f>D35*F35</f>
        <v>2500000</v>
      </c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</row>
    <row r="36" spans="1:255" customFormat="1" ht="11.25" customHeight="1" x14ac:dyDescent="0.25">
      <c r="A36" s="92"/>
      <c r="B36" s="110" t="s">
        <v>23</v>
      </c>
      <c r="C36" s="111"/>
      <c r="D36" s="111"/>
      <c r="E36" s="111"/>
      <c r="F36" s="112"/>
      <c r="G36" s="113">
        <f>SUM(G21:G35)</f>
        <v>13250000</v>
      </c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92"/>
      <c r="BD36" s="9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  <c r="HT36" s="92"/>
      <c r="HU36" s="92"/>
      <c r="HV36" s="92"/>
      <c r="HW36" s="92"/>
      <c r="HX36" s="92"/>
      <c r="HY36" s="92"/>
      <c r="HZ36" s="92"/>
      <c r="IA36" s="92"/>
      <c r="IB36" s="92"/>
      <c r="IC36" s="92"/>
      <c r="ID36" s="92"/>
      <c r="IE36" s="92"/>
      <c r="IF36" s="92"/>
      <c r="IG36" s="92"/>
      <c r="IH36" s="92"/>
      <c r="II36" s="92"/>
      <c r="IJ36" s="92"/>
      <c r="IK36" s="92"/>
      <c r="IL36" s="92"/>
      <c r="IM36" s="92"/>
      <c r="IN36" s="92"/>
      <c r="IO36" s="92"/>
      <c r="IP36" s="92"/>
      <c r="IQ36" s="92"/>
      <c r="IR36" s="92"/>
      <c r="IS36" s="92"/>
      <c r="IT36" s="92"/>
      <c r="IU36" s="92"/>
    </row>
    <row r="37" spans="1:255" customFormat="1" ht="15.75" customHeight="1" x14ac:dyDescent="0.25">
      <c r="A37" s="100"/>
      <c r="B37" s="114"/>
      <c r="C37" s="115"/>
      <c r="D37" s="115"/>
      <c r="E37" s="115"/>
      <c r="F37" s="116"/>
      <c r="G37" s="116"/>
      <c r="H37" s="92"/>
      <c r="I37" s="92"/>
      <c r="J37" s="92"/>
      <c r="K37" s="117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  <c r="HT37" s="92"/>
      <c r="HU37" s="92"/>
      <c r="HV37" s="92"/>
      <c r="HW37" s="92"/>
      <c r="HX37" s="92"/>
      <c r="HY37" s="92"/>
      <c r="HZ37" s="92"/>
      <c r="IA37" s="92"/>
      <c r="IB37" s="92"/>
      <c r="IC37" s="92"/>
      <c r="ID37" s="92"/>
      <c r="IE37" s="92"/>
      <c r="IF37" s="92"/>
      <c r="IG37" s="92"/>
      <c r="IH37" s="92"/>
      <c r="II37" s="92"/>
      <c r="IJ37" s="92"/>
      <c r="IK37" s="92"/>
      <c r="IL37" s="92"/>
      <c r="IM37" s="92"/>
      <c r="IN37" s="92"/>
      <c r="IO37" s="92"/>
      <c r="IP37" s="92"/>
      <c r="IQ37" s="92"/>
      <c r="IR37" s="92"/>
      <c r="IS37" s="92"/>
      <c r="IT37" s="92"/>
      <c r="IU37" s="92"/>
    </row>
    <row r="38" spans="1:255" customFormat="1" ht="12" customHeight="1" x14ac:dyDescent="0.25">
      <c r="A38" s="100"/>
      <c r="B38" s="24" t="s">
        <v>24</v>
      </c>
      <c r="C38" s="4"/>
      <c r="D38" s="25"/>
      <c r="E38" s="25"/>
      <c r="F38" s="101"/>
      <c r="G38" s="10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92"/>
      <c r="BC38" s="92"/>
      <c r="BD38" s="9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  <c r="HT38" s="92"/>
      <c r="HU38" s="92"/>
      <c r="HV38" s="92"/>
      <c r="HW38" s="92"/>
      <c r="HX38" s="92"/>
      <c r="HY38" s="92"/>
      <c r="HZ38" s="92"/>
      <c r="IA38" s="92"/>
      <c r="IB38" s="92"/>
      <c r="IC38" s="92"/>
      <c r="ID38" s="92"/>
      <c r="IE38" s="92"/>
      <c r="IF38" s="92"/>
      <c r="IG38" s="92"/>
      <c r="IH38" s="92"/>
      <c r="II38" s="92"/>
      <c r="IJ38" s="92"/>
      <c r="IK38" s="92"/>
      <c r="IL38" s="92"/>
      <c r="IM38" s="92"/>
      <c r="IN38" s="92"/>
      <c r="IO38" s="92"/>
      <c r="IP38" s="92"/>
      <c r="IQ38" s="92"/>
      <c r="IR38" s="92"/>
      <c r="IS38" s="92"/>
      <c r="IT38" s="92"/>
      <c r="IU38" s="92"/>
    </row>
    <row r="39" spans="1:255" customFormat="1" ht="24" customHeight="1" x14ac:dyDescent="0.25">
      <c r="A39" s="100"/>
      <c r="B39" s="26" t="s">
        <v>16</v>
      </c>
      <c r="C39" s="5" t="s">
        <v>17</v>
      </c>
      <c r="D39" s="5" t="s">
        <v>18</v>
      </c>
      <c r="E39" s="26" t="s">
        <v>19</v>
      </c>
      <c r="F39" s="5" t="s">
        <v>20</v>
      </c>
      <c r="G39" s="26" t="s">
        <v>21</v>
      </c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92"/>
      <c r="CD39" s="92"/>
      <c r="CE39" s="92"/>
      <c r="CF39" s="92"/>
      <c r="CG39" s="92"/>
      <c r="CH39" s="92"/>
      <c r="CI39" s="92"/>
      <c r="CJ39" s="92"/>
      <c r="CK39" s="92"/>
      <c r="CL39" s="92"/>
      <c r="CM39" s="92"/>
      <c r="CN39" s="92"/>
      <c r="CO39" s="92"/>
      <c r="CP39" s="92"/>
      <c r="CQ39" s="92"/>
      <c r="CR39" s="92"/>
      <c r="CS39" s="92"/>
      <c r="CT39" s="92"/>
      <c r="CU39" s="92"/>
      <c r="CV39" s="92"/>
      <c r="CW39" s="92"/>
      <c r="CX39" s="92"/>
      <c r="CY39" s="92"/>
      <c r="CZ39" s="92"/>
      <c r="DA39" s="92"/>
      <c r="DB39" s="92"/>
      <c r="DC39" s="92"/>
      <c r="DD39" s="92"/>
      <c r="DE39" s="92"/>
      <c r="DF39" s="92"/>
      <c r="DG39" s="92"/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/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  <c r="FD39" s="92"/>
      <c r="FE39" s="92"/>
      <c r="FF39" s="92"/>
      <c r="FG39" s="92"/>
      <c r="FH39" s="92"/>
      <c r="FI39" s="92"/>
      <c r="FJ39" s="92"/>
      <c r="FK39" s="92"/>
      <c r="FL39" s="92"/>
      <c r="FM39" s="92"/>
      <c r="FN39" s="92"/>
      <c r="FO39" s="92"/>
      <c r="FP39" s="92"/>
      <c r="FQ39" s="92"/>
      <c r="FR39" s="92"/>
      <c r="FS39" s="92"/>
      <c r="FT39" s="92"/>
      <c r="FU39" s="92"/>
      <c r="FV39" s="92"/>
      <c r="FW39" s="92"/>
      <c r="FX39" s="92"/>
      <c r="FY39" s="92"/>
      <c r="FZ39" s="92"/>
      <c r="GA39" s="92"/>
      <c r="GB39" s="92"/>
      <c r="GC39" s="92"/>
      <c r="GD39" s="92"/>
      <c r="GE39" s="92"/>
      <c r="GF39" s="92"/>
      <c r="GG39" s="92"/>
      <c r="GH39" s="92"/>
      <c r="GI39" s="92"/>
      <c r="GJ39" s="92"/>
      <c r="GK39" s="92"/>
      <c r="GL39" s="92"/>
      <c r="GM39" s="92"/>
      <c r="GN39" s="92"/>
      <c r="GO39" s="92"/>
      <c r="GP39" s="92"/>
      <c r="GQ39" s="92"/>
      <c r="GR39" s="92"/>
      <c r="GS39" s="92"/>
      <c r="GT39" s="92"/>
      <c r="GU39" s="92"/>
      <c r="GV39" s="92"/>
      <c r="GW39" s="92"/>
      <c r="GX39" s="92"/>
      <c r="GY39" s="92"/>
      <c r="GZ39" s="92"/>
      <c r="HA39" s="92"/>
      <c r="HB39" s="92"/>
      <c r="HC39" s="92"/>
      <c r="HD39" s="92"/>
      <c r="HE39" s="92"/>
      <c r="HF39" s="92"/>
      <c r="HG39" s="92"/>
      <c r="HH39" s="92"/>
      <c r="HI39" s="92"/>
      <c r="HJ39" s="92"/>
      <c r="HK39" s="92"/>
      <c r="HL39" s="92"/>
      <c r="HM39" s="92"/>
      <c r="HN39" s="92"/>
      <c r="HO39" s="92"/>
      <c r="HP39" s="92"/>
      <c r="HQ39" s="92"/>
      <c r="HR39" s="92"/>
      <c r="HS39" s="92"/>
      <c r="HT39" s="92"/>
      <c r="HU39" s="92"/>
      <c r="HV39" s="92"/>
      <c r="HW39" s="92"/>
      <c r="HX39" s="92"/>
      <c r="HY39" s="92"/>
      <c r="HZ39" s="92"/>
      <c r="IA39" s="92"/>
      <c r="IB39" s="92"/>
      <c r="IC39" s="92"/>
      <c r="ID39" s="92"/>
      <c r="IE39" s="92"/>
      <c r="IF39" s="92"/>
      <c r="IG39" s="92"/>
      <c r="IH39" s="92"/>
      <c r="II39" s="92"/>
      <c r="IJ39" s="92"/>
      <c r="IK39" s="92"/>
      <c r="IL39" s="92"/>
      <c r="IM39" s="92"/>
      <c r="IN39" s="92"/>
      <c r="IO39" s="92"/>
      <c r="IP39" s="92"/>
      <c r="IQ39" s="92"/>
      <c r="IR39" s="92"/>
      <c r="IS39" s="92"/>
      <c r="IT39" s="92"/>
      <c r="IU39" s="92"/>
    </row>
    <row r="40" spans="1:255" s="109" customFormat="1" ht="12" customHeight="1" x14ac:dyDescent="0.25">
      <c r="A40" s="103"/>
      <c r="B40" s="104"/>
      <c r="C40" s="105"/>
      <c r="D40" s="105"/>
      <c r="E40" s="105"/>
      <c r="F40" s="106"/>
      <c r="G40" s="107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  <c r="AU40" s="108"/>
      <c r="AV40" s="108"/>
      <c r="AW40" s="108"/>
      <c r="AX40" s="108"/>
      <c r="AY40" s="108"/>
      <c r="AZ40" s="108"/>
      <c r="BA40" s="108"/>
      <c r="BB40" s="108"/>
      <c r="BC40" s="108"/>
      <c r="BD40" s="108"/>
      <c r="BE40" s="108"/>
      <c r="BF40" s="108"/>
      <c r="BG40" s="108"/>
      <c r="BH40" s="108"/>
      <c r="BI40" s="108"/>
      <c r="BJ40" s="108"/>
      <c r="BK40" s="108"/>
      <c r="BL40" s="108"/>
      <c r="BM40" s="108"/>
      <c r="BN40" s="108"/>
      <c r="BO40" s="108"/>
      <c r="BP40" s="108"/>
      <c r="BQ40" s="108"/>
      <c r="BR40" s="108"/>
      <c r="BS40" s="108"/>
      <c r="BT40" s="108"/>
      <c r="BU40" s="108"/>
      <c r="BV40" s="108"/>
      <c r="BW40" s="108"/>
      <c r="BX40" s="108"/>
      <c r="BY40" s="108"/>
      <c r="BZ40" s="108"/>
      <c r="CA40" s="108"/>
      <c r="CB40" s="108"/>
      <c r="CC40" s="108"/>
      <c r="CD40" s="108"/>
      <c r="CE40" s="108"/>
      <c r="CF40" s="108"/>
      <c r="CG40" s="108"/>
      <c r="CH40" s="108"/>
      <c r="CI40" s="108"/>
      <c r="CJ40" s="108"/>
      <c r="CK40" s="108"/>
      <c r="CL40" s="108"/>
      <c r="CM40" s="108"/>
      <c r="CN40" s="108"/>
      <c r="CO40" s="108"/>
      <c r="CP40" s="108"/>
      <c r="CQ40" s="108"/>
      <c r="CR40" s="108"/>
      <c r="CS40" s="108"/>
      <c r="CT40" s="108"/>
      <c r="CU40" s="108"/>
      <c r="CV40" s="108"/>
      <c r="CW40" s="108"/>
      <c r="CX40" s="108"/>
      <c r="CY40" s="108"/>
      <c r="CZ40" s="108"/>
      <c r="DA40" s="108"/>
      <c r="DB40" s="108"/>
      <c r="DC40" s="108"/>
      <c r="DD40" s="108"/>
      <c r="DE40" s="108"/>
      <c r="DF40" s="108"/>
      <c r="DG40" s="108"/>
      <c r="DH40" s="108"/>
      <c r="DI40" s="108"/>
      <c r="DJ40" s="108"/>
      <c r="DK40" s="108"/>
      <c r="DL40" s="108"/>
      <c r="DM40" s="108"/>
      <c r="DN40" s="108"/>
      <c r="DO40" s="108"/>
      <c r="DP40" s="108"/>
      <c r="DQ40" s="108"/>
      <c r="DR40" s="108"/>
      <c r="DS40" s="108"/>
      <c r="DT40" s="108"/>
      <c r="DU40" s="108"/>
      <c r="DV40" s="108"/>
      <c r="DW40" s="108"/>
      <c r="DX40" s="108"/>
      <c r="DY40" s="108"/>
      <c r="DZ40" s="108"/>
      <c r="EA40" s="108"/>
      <c r="EB40" s="108"/>
      <c r="EC40" s="108"/>
      <c r="ED40" s="108"/>
      <c r="EE40" s="108"/>
      <c r="EF40" s="108"/>
      <c r="EG40" s="108"/>
      <c r="EH40" s="108"/>
      <c r="EI40" s="108"/>
      <c r="EJ40" s="108"/>
      <c r="EK40" s="108"/>
      <c r="EL40" s="108"/>
      <c r="EM40" s="108"/>
      <c r="EN40" s="108"/>
      <c r="EO40" s="108"/>
      <c r="EP40" s="108"/>
      <c r="EQ40" s="108"/>
      <c r="ER40" s="108"/>
      <c r="ES40" s="108"/>
      <c r="ET40" s="108"/>
      <c r="EU40" s="108"/>
      <c r="EV40" s="108"/>
      <c r="EW40" s="108"/>
      <c r="EX40" s="108"/>
      <c r="EY40" s="108"/>
      <c r="EZ40" s="108"/>
      <c r="FA40" s="108"/>
      <c r="FB40" s="108"/>
      <c r="FC40" s="108"/>
      <c r="FD40" s="108"/>
      <c r="FE40" s="108"/>
      <c r="FF40" s="108"/>
      <c r="FG40" s="108"/>
      <c r="FH40" s="108"/>
      <c r="FI40" s="108"/>
      <c r="FJ40" s="108"/>
      <c r="FK40" s="108"/>
      <c r="FL40" s="108"/>
      <c r="FM40" s="108"/>
      <c r="FN40" s="108"/>
      <c r="FO40" s="108"/>
      <c r="FP40" s="108"/>
      <c r="FQ40" s="108"/>
      <c r="FR40" s="108"/>
      <c r="FS40" s="108"/>
      <c r="FT40" s="108"/>
      <c r="FU40" s="108"/>
      <c r="FV40" s="108"/>
      <c r="FW40" s="108"/>
      <c r="FX40" s="108"/>
      <c r="FY40" s="108"/>
      <c r="FZ40" s="108"/>
      <c r="GA40" s="108"/>
      <c r="GB40" s="108"/>
      <c r="GC40" s="108"/>
      <c r="GD40" s="108"/>
      <c r="GE40" s="108"/>
      <c r="GF40" s="108"/>
      <c r="GG40" s="108"/>
      <c r="GH40" s="108"/>
      <c r="GI40" s="108"/>
      <c r="GJ40" s="108"/>
      <c r="GK40" s="108"/>
      <c r="GL40" s="108"/>
      <c r="GM40" s="108"/>
      <c r="GN40" s="108"/>
      <c r="GO40" s="108"/>
      <c r="GP40" s="108"/>
      <c r="GQ40" s="108"/>
      <c r="GR40" s="108"/>
      <c r="GS40" s="108"/>
      <c r="GT40" s="108"/>
      <c r="GU40" s="108"/>
      <c r="GV40" s="108"/>
      <c r="GW40" s="108"/>
      <c r="GX40" s="108"/>
      <c r="GY40" s="108"/>
      <c r="GZ40" s="108"/>
      <c r="HA40" s="108"/>
      <c r="HB40" s="108"/>
      <c r="HC40" s="108"/>
      <c r="HD40" s="108"/>
      <c r="HE40" s="108"/>
      <c r="HF40" s="108"/>
      <c r="HG40" s="108"/>
      <c r="HH40" s="108"/>
      <c r="HI40" s="108"/>
      <c r="HJ40" s="108"/>
      <c r="HK40" s="108"/>
      <c r="HL40" s="108"/>
      <c r="HM40" s="108"/>
      <c r="HN40" s="108"/>
      <c r="HO40" s="108"/>
      <c r="HP40" s="108"/>
      <c r="HQ40" s="108"/>
      <c r="HR40" s="108"/>
      <c r="HS40" s="108"/>
      <c r="HT40" s="108"/>
      <c r="HU40" s="108"/>
      <c r="HV40" s="108"/>
      <c r="HW40" s="108"/>
      <c r="HX40" s="108"/>
      <c r="HY40" s="108"/>
      <c r="HZ40" s="108"/>
      <c r="IA40" s="108"/>
      <c r="IB40" s="108"/>
      <c r="IC40" s="108"/>
      <c r="ID40" s="108"/>
      <c r="IE40" s="108"/>
      <c r="IF40" s="108"/>
      <c r="IG40" s="108"/>
      <c r="IH40" s="108"/>
      <c r="II40" s="108"/>
      <c r="IJ40" s="108"/>
      <c r="IK40" s="108"/>
      <c r="IL40" s="108"/>
      <c r="IM40" s="108"/>
      <c r="IN40" s="108"/>
      <c r="IO40" s="108"/>
      <c r="IP40" s="108"/>
      <c r="IQ40" s="108"/>
      <c r="IR40" s="108"/>
      <c r="IS40" s="108"/>
      <c r="IT40" s="108"/>
      <c r="IU40" s="108"/>
    </row>
    <row r="41" spans="1:255" customFormat="1" ht="11.25" customHeight="1" x14ac:dyDescent="0.25">
      <c r="A41" s="92"/>
      <c r="B41" s="110" t="s">
        <v>25</v>
      </c>
      <c r="C41" s="111"/>
      <c r="D41" s="111"/>
      <c r="E41" s="111"/>
      <c r="F41" s="112"/>
      <c r="G41" s="113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92"/>
      <c r="BC41" s="92"/>
      <c r="BD41" s="92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  <c r="HT41" s="92"/>
      <c r="HU41" s="92"/>
      <c r="HV41" s="92"/>
      <c r="HW41" s="92"/>
      <c r="HX41" s="92"/>
      <c r="HY41" s="92"/>
      <c r="HZ41" s="92"/>
      <c r="IA41" s="92"/>
      <c r="IB41" s="92"/>
      <c r="IC41" s="92"/>
      <c r="ID41" s="92"/>
      <c r="IE41" s="92"/>
      <c r="IF41" s="92"/>
      <c r="IG41" s="92"/>
      <c r="IH41" s="92"/>
      <c r="II41" s="92"/>
      <c r="IJ41" s="92"/>
      <c r="IK41" s="92"/>
      <c r="IL41" s="92"/>
      <c r="IM41" s="92"/>
      <c r="IN41" s="92"/>
      <c r="IO41" s="92"/>
      <c r="IP41" s="92"/>
      <c r="IQ41" s="92"/>
      <c r="IR41" s="92"/>
      <c r="IS41" s="92"/>
      <c r="IT41" s="92"/>
      <c r="IU41" s="92"/>
    </row>
    <row r="42" spans="1:255" customFormat="1" ht="15.75" customHeight="1" x14ac:dyDescent="0.25">
      <c r="A42" s="100"/>
      <c r="B42" s="114"/>
      <c r="C42" s="115"/>
      <c r="D42" s="115"/>
      <c r="E42" s="115"/>
      <c r="F42" s="116"/>
      <c r="G42" s="116"/>
      <c r="H42" s="92"/>
      <c r="I42" s="92"/>
      <c r="J42" s="92"/>
      <c r="K42" s="117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92"/>
      <c r="BY42" s="92"/>
      <c r="BZ42" s="92"/>
      <c r="CA42" s="92"/>
      <c r="CB42" s="92"/>
      <c r="CC42" s="92"/>
      <c r="CD42" s="92"/>
      <c r="CE42" s="92"/>
      <c r="CF42" s="92"/>
      <c r="CG42" s="92"/>
      <c r="CH42" s="92"/>
      <c r="CI42" s="92"/>
      <c r="CJ42" s="92"/>
      <c r="CK42" s="92"/>
      <c r="CL42" s="92"/>
      <c r="CM42" s="92"/>
      <c r="CN42" s="92"/>
      <c r="CO42" s="92"/>
      <c r="CP42" s="92"/>
      <c r="CQ42" s="92"/>
      <c r="CR42" s="92"/>
      <c r="CS42" s="92"/>
      <c r="CT42" s="92"/>
      <c r="CU42" s="92"/>
      <c r="CV42" s="92"/>
      <c r="CW42" s="92"/>
      <c r="CX42" s="92"/>
      <c r="CY42" s="92"/>
      <c r="CZ42" s="92"/>
      <c r="DA42" s="92"/>
      <c r="DB42" s="92"/>
      <c r="DC42" s="92"/>
      <c r="DD42" s="92"/>
      <c r="DE42" s="92"/>
      <c r="DF42" s="92"/>
      <c r="DG42" s="92"/>
      <c r="DH42" s="92"/>
      <c r="DI42" s="92"/>
      <c r="DJ42" s="92"/>
      <c r="DK42" s="92"/>
      <c r="DL42" s="92"/>
      <c r="DM42" s="92"/>
      <c r="DN42" s="92"/>
      <c r="DO42" s="92"/>
      <c r="DP42" s="92"/>
      <c r="DQ42" s="92"/>
      <c r="DR42" s="92"/>
      <c r="DS42" s="92"/>
      <c r="DT42" s="92"/>
      <c r="DU42" s="92"/>
      <c r="DV42" s="92"/>
      <c r="DW42" s="92"/>
      <c r="DX42" s="92"/>
      <c r="DY42" s="92"/>
      <c r="DZ42" s="92"/>
      <c r="EA42" s="92"/>
      <c r="EB42" s="92"/>
      <c r="EC42" s="92"/>
      <c r="ED42" s="92"/>
      <c r="EE42" s="92"/>
      <c r="EF42" s="92"/>
      <c r="EG42" s="92"/>
      <c r="EH42" s="92"/>
      <c r="EI42" s="92"/>
      <c r="EJ42" s="92"/>
      <c r="EK42" s="92"/>
      <c r="EL42" s="92"/>
      <c r="EM42" s="92"/>
      <c r="EN42" s="92"/>
      <c r="EO42" s="92"/>
      <c r="EP42" s="92"/>
      <c r="EQ42" s="92"/>
      <c r="ER42" s="92"/>
      <c r="ES42" s="92"/>
      <c r="ET42" s="92"/>
      <c r="EU42" s="92"/>
      <c r="EV42" s="92"/>
      <c r="EW42" s="92"/>
      <c r="EX42" s="92"/>
      <c r="EY42" s="92"/>
      <c r="EZ42" s="92"/>
      <c r="FA42" s="92"/>
      <c r="FB42" s="92"/>
      <c r="FC42" s="92"/>
      <c r="FD42" s="92"/>
      <c r="FE42" s="92"/>
      <c r="FF42" s="92"/>
      <c r="FG42" s="92"/>
      <c r="FH42" s="92"/>
      <c r="FI42" s="92"/>
      <c r="FJ42" s="92"/>
      <c r="FK42" s="92"/>
      <c r="FL42" s="92"/>
      <c r="FM42" s="92"/>
      <c r="FN42" s="92"/>
      <c r="FO42" s="92"/>
      <c r="FP42" s="92"/>
      <c r="FQ42" s="92"/>
      <c r="FR42" s="92"/>
      <c r="FS42" s="92"/>
      <c r="FT42" s="92"/>
      <c r="FU42" s="92"/>
      <c r="FV42" s="92"/>
      <c r="FW42" s="92"/>
      <c r="FX42" s="92"/>
      <c r="FY42" s="92"/>
      <c r="FZ42" s="92"/>
      <c r="GA42" s="92"/>
      <c r="GB42" s="92"/>
      <c r="GC42" s="92"/>
      <c r="GD42" s="92"/>
      <c r="GE42" s="92"/>
      <c r="GF42" s="92"/>
      <c r="GG42" s="92"/>
      <c r="GH42" s="92"/>
      <c r="GI42" s="92"/>
      <c r="GJ42" s="92"/>
      <c r="GK42" s="92"/>
      <c r="GL42" s="92"/>
      <c r="GM42" s="92"/>
      <c r="GN42" s="92"/>
      <c r="GO42" s="92"/>
      <c r="GP42" s="92"/>
      <c r="GQ42" s="92"/>
      <c r="GR42" s="92"/>
      <c r="GS42" s="92"/>
      <c r="GT42" s="92"/>
      <c r="GU42" s="92"/>
      <c r="GV42" s="92"/>
      <c r="GW42" s="92"/>
      <c r="GX42" s="92"/>
      <c r="GY42" s="92"/>
      <c r="GZ42" s="92"/>
      <c r="HA42" s="92"/>
      <c r="HB42" s="92"/>
      <c r="HC42" s="92"/>
      <c r="HD42" s="92"/>
      <c r="HE42" s="92"/>
      <c r="HF42" s="92"/>
      <c r="HG42" s="92"/>
      <c r="HH42" s="92"/>
      <c r="HI42" s="92"/>
      <c r="HJ42" s="92"/>
      <c r="HK42" s="92"/>
      <c r="HL42" s="92"/>
      <c r="HM42" s="92"/>
      <c r="HN42" s="92"/>
      <c r="HO42" s="92"/>
      <c r="HP42" s="92"/>
      <c r="HQ42" s="92"/>
      <c r="HR42" s="92"/>
      <c r="HS42" s="92"/>
      <c r="HT42" s="92"/>
      <c r="HU42" s="92"/>
      <c r="HV42" s="92"/>
      <c r="HW42" s="92"/>
      <c r="HX42" s="92"/>
      <c r="HY42" s="92"/>
      <c r="HZ42" s="92"/>
      <c r="IA42" s="92"/>
      <c r="IB42" s="92"/>
      <c r="IC42" s="92"/>
      <c r="ID42" s="92"/>
      <c r="IE42" s="92"/>
      <c r="IF42" s="92"/>
      <c r="IG42" s="92"/>
      <c r="IH42" s="92"/>
      <c r="II42" s="92"/>
      <c r="IJ42" s="92"/>
      <c r="IK42" s="92"/>
      <c r="IL42" s="92"/>
      <c r="IM42" s="92"/>
      <c r="IN42" s="92"/>
      <c r="IO42" s="92"/>
      <c r="IP42" s="92"/>
      <c r="IQ42" s="92"/>
      <c r="IR42" s="92"/>
      <c r="IS42" s="92"/>
      <c r="IT42" s="92"/>
      <c r="IU42" s="92"/>
    </row>
    <row r="43" spans="1:255" customFormat="1" ht="12" customHeight="1" x14ac:dyDescent="0.25">
      <c r="A43" s="100"/>
      <c r="B43" s="24" t="s">
        <v>26</v>
      </c>
      <c r="C43" s="4"/>
      <c r="D43" s="25"/>
      <c r="E43" s="25"/>
      <c r="F43" s="101"/>
      <c r="G43" s="10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92"/>
      <c r="BY43" s="92"/>
      <c r="BZ43" s="92"/>
      <c r="CA43" s="92"/>
      <c r="CB43" s="92"/>
      <c r="CC43" s="92"/>
      <c r="CD43" s="92"/>
      <c r="CE43" s="92"/>
      <c r="CF43" s="92"/>
      <c r="CG43" s="92"/>
      <c r="CH43" s="92"/>
      <c r="CI43" s="92"/>
      <c r="CJ43" s="92"/>
      <c r="CK43" s="92"/>
      <c r="CL43" s="92"/>
      <c r="CM43" s="92"/>
      <c r="CN43" s="92"/>
      <c r="CO43" s="92"/>
      <c r="CP43" s="92"/>
      <c r="CQ43" s="92"/>
      <c r="CR43" s="92"/>
      <c r="CS43" s="92"/>
      <c r="CT43" s="92"/>
      <c r="CU43" s="92"/>
      <c r="CV43" s="92"/>
      <c r="CW43" s="92"/>
      <c r="CX43" s="92"/>
      <c r="CY43" s="92"/>
      <c r="CZ43" s="92"/>
      <c r="DA43" s="92"/>
      <c r="DB43" s="92"/>
      <c r="DC43" s="92"/>
      <c r="DD43" s="92"/>
      <c r="DE43" s="92"/>
      <c r="DF43" s="92"/>
      <c r="DG43" s="92"/>
      <c r="DH43" s="92"/>
      <c r="DI43" s="92"/>
      <c r="DJ43" s="92"/>
      <c r="DK43" s="92"/>
      <c r="DL43" s="92"/>
      <c r="DM43" s="92"/>
      <c r="DN43" s="92"/>
      <c r="DO43" s="92"/>
      <c r="DP43" s="92"/>
      <c r="DQ43" s="92"/>
      <c r="DR43" s="92"/>
      <c r="DS43" s="92"/>
      <c r="DT43" s="92"/>
      <c r="DU43" s="92"/>
      <c r="DV43" s="92"/>
      <c r="DW43" s="92"/>
      <c r="DX43" s="92"/>
      <c r="DY43" s="92"/>
      <c r="DZ43" s="92"/>
      <c r="EA43" s="92"/>
      <c r="EB43" s="92"/>
      <c r="EC43" s="92"/>
      <c r="ED43" s="92"/>
      <c r="EE43" s="92"/>
      <c r="EF43" s="92"/>
      <c r="EG43" s="92"/>
      <c r="EH43" s="92"/>
      <c r="EI43" s="92"/>
      <c r="EJ43" s="92"/>
      <c r="EK43" s="92"/>
      <c r="EL43" s="92"/>
      <c r="EM43" s="92"/>
      <c r="EN43" s="92"/>
      <c r="EO43" s="92"/>
      <c r="EP43" s="92"/>
      <c r="EQ43" s="92"/>
      <c r="ER43" s="92"/>
      <c r="ES43" s="92"/>
      <c r="ET43" s="92"/>
      <c r="EU43" s="92"/>
      <c r="EV43" s="92"/>
      <c r="EW43" s="92"/>
      <c r="EX43" s="92"/>
      <c r="EY43" s="92"/>
      <c r="EZ43" s="92"/>
      <c r="FA43" s="92"/>
      <c r="FB43" s="92"/>
      <c r="FC43" s="92"/>
      <c r="FD43" s="92"/>
      <c r="FE43" s="92"/>
      <c r="FF43" s="92"/>
      <c r="FG43" s="92"/>
      <c r="FH43" s="92"/>
      <c r="FI43" s="92"/>
      <c r="FJ43" s="92"/>
      <c r="FK43" s="92"/>
      <c r="FL43" s="92"/>
      <c r="FM43" s="92"/>
      <c r="FN43" s="92"/>
      <c r="FO43" s="92"/>
      <c r="FP43" s="92"/>
      <c r="FQ43" s="92"/>
      <c r="FR43" s="92"/>
      <c r="FS43" s="92"/>
      <c r="FT43" s="92"/>
      <c r="FU43" s="92"/>
      <c r="FV43" s="92"/>
      <c r="FW43" s="92"/>
      <c r="FX43" s="92"/>
      <c r="FY43" s="92"/>
      <c r="FZ43" s="92"/>
      <c r="GA43" s="92"/>
      <c r="GB43" s="92"/>
      <c r="GC43" s="92"/>
      <c r="GD43" s="92"/>
      <c r="GE43" s="92"/>
      <c r="GF43" s="92"/>
      <c r="GG43" s="92"/>
      <c r="GH43" s="92"/>
      <c r="GI43" s="92"/>
      <c r="GJ43" s="92"/>
      <c r="GK43" s="92"/>
      <c r="GL43" s="92"/>
      <c r="GM43" s="92"/>
      <c r="GN43" s="92"/>
      <c r="GO43" s="92"/>
      <c r="GP43" s="92"/>
      <c r="GQ43" s="92"/>
      <c r="GR43" s="92"/>
      <c r="GS43" s="92"/>
      <c r="GT43" s="92"/>
      <c r="GU43" s="92"/>
      <c r="GV43" s="92"/>
      <c r="GW43" s="92"/>
      <c r="GX43" s="92"/>
      <c r="GY43" s="92"/>
      <c r="GZ43" s="92"/>
      <c r="HA43" s="92"/>
      <c r="HB43" s="92"/>
      <c r="HC43" s="92"/>
      <c r="HD43" s="92"/>
      <c r="HE43" s="92"/>
      <c r="HF43" s="92"/>
      <c r="HG43" s="92"/>
      <c r="HH43" s="92"/>
      <c r="HI43" s="92"/>
      <c r="HJ43" s="92"/>
      <c r="HK43" s="92"/>
      <c r="HL43" s="92"/>
      <c r="HM43" s="92"/>
      <c r="HN43" s="92"/>
      <c r="HO43" s="92"/>
      <c r="HP43" s="92"/>
      <c r="HQ43" s="92"/>
      <c r="HR43" s="92"/>
      <c r="HS43" s="92"/>
      <c r="HT43" s="92"/>
      <c r="HU43" s="92"/>
      <c r="HV43" s="92"/>
      <c r="HW43" s="92"/>
      <c r="HX43" s="92"/>
      <c r="HY43" s="92"/>
      <c r="HZ43" s="92"/>
      <c r="IA43" s="92"/>
      <c r="IB43" s="92"/>
      <c r="IC43" s="92"/>
      <c r="ID43" s="92"/>
      <c r="IE43" s="92"/>
      <c r="IF43" s="92"/>
      <c r="IG43" s="92"/>
      <c r="IH43" s="92"/>
      <c r="II43" s="92"/>
      <c r="IJ43" s="92"/>
      <c r="IK43" s="92"/>
      <c r="IL43" s="92"/>
      <c r="IM43" s="92"/>
      <c r="IN43" s="92"/>
      <c r="IO43" s="92"/>
      <c r="IP43" s="92"/>
      <c r="IQ43" s="92"/>
      <c r="IR43" s="92"/>
      <c r="IS43" s="92"/>
      <c r="IT43" s="92"/>
      <c r="IU43" s="92"/>
    </row>
    <row r="44" spans="1:255" customFormat="1" ht="24" customHeight="1" x14ac:dyDescent="0.25">
      <c r="A44" s="100"/>
      <c r="B44" s="26" t="s">
        <v>16</v>
      </c>
      <c r="C44" s="5" t="s">
        <v>17</v>
      </c>
      <c r="D44" s="5" t="s">
        <v>18</v>
      </c>
      <c r="E44" s="26" t="s">
        <v>19</v>
      </c>
      <c r="F44" s="5" t="s">
        <v>20</v>
      </c>
      <c r="G44" s="26" t="s">
        <v>21</v>
      </c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  <c r="AU44" s="92"/>
      <c r="AV44" s="92"/>
      <c r="AW44" s="92"/>
      <c r="AX44" s="92"/>
      <c r="AY44" s="92"/>
      <c r="AZ44" s="92"/>
      <c r="BA44" s="92"/>
      <c r="BB44" s="92"/>
      <c r="BC44" s="92"/>
      <c r="BD44" s="92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92"/>
      <c r="BR44" s="92"/>
      <c r="BS44" s="92"/>
      <c r="BT44" s="92"/>
      <c r="BU44" s="92"/>
      <c r="BV44" s="92"/>
      <c r="BW44" s="92"/>
      <c r="BX44" s="92"/>
      <c r="BY44" s="92"/>
      <c r="BZ44" s="92"/>
      <c r="CA44" s="92"/>
      <c r="CB44" s="92"/>
      <c r="CC44" s="92"/>
      <c r="CD44" s="92"/>
      <c r="CE44" s="92"/>
      <c r="CF44" s="92"/>
      <c r="CG44" s="92"/>
      <c r="CH44" s="92"/>
      <c r="CI44" s="92"/>
      <c r="CJ44" s="92"/>
      <c r="CK44" s="92"/>
      <c r="CL44" s="92"/>
      <c r="CM44" s="92"/>
      <c r="CN44" s="92"/>
      <c r="CO44" s="92"/>
      <c r="CP44" s="92"/>
      <c r="CQ44" s="92"/>
      <c r="CR44" s="92"/>
      <c r="CS44" s="92"/>
      <c r="CT44" s="92"/>
      <c r="CU44" s="92"/>
      <c r="CV44" s="92"/>
      <c r="CW44" s="92"/>
      <c r="CX44" s="92"/>
      <c r="CY44" s="92"/>
      <c r="CZ44" s="92"/>
      <c r="DA44" s="92"/>
      <c r="DB44" s="92"/>
      <c r="DC44" s="92"/>
      <c r="DD44" s="92"/>
      <c r="DE44" s="92"/>
      <c r="DF44" s="92"/>
      <c r="DG44" s="92"/>
      <c r="DH44" s="92"/>
      <c r="DI44" s="92"/>
      <c r="DJ44" s="92"/>
      <c r="DK44" s="92"/>
      <c r="DL44" s="92"/>
      <c r="DM44" s="92"/>
      <c r="DN44" s="92"/>
      <c r="DO44" s="92"/>
      <c r="DP44" s="92"/>
      <c r="DQ44" s="92"/>
      <c r="DR44" s="92"/>
      <c r="DS44" s="92"/>
      <c r="DT44" s="92"/>
      <c r="DU44" s="92"/>
      <c r="DV44" s="92"/>
      <c r="DW44" s="92"/>
      <c r="DX44" s="92"/>
      <c r="DY44" s="92"/>
      <c r="DZ44" s="92"/>
      <c r="EA44" s="92"/>
      <c r="EB44" s="92"/>
      <c r="EC44" s="92"/>
      <c r="ED44" s="92"/>
      <c r="EE44" s="92"/>
      <c r="EF44" s="92"/>
      <c r="EG44" s="92"/>
      <c r="EH44" s="92"/>
      <c r="EI44" s="92"/>
      <c r="EJ44" s="92"/>
      <c r="EK44" s="92"/>
      <c r="EL44" s="92"/>
      <c r="EM44" s="92"/>
      <c r="EN44" s="92"/>
      <c r="EO44" s="92"/>
      <c r="EP44" s="92"/>
      <c r="EQ44" s="92"/>
      <c r="ER44" s="92"/>
      <c r="ES44" s="92"/>
      <c r="ET44" s="92"/>
      <c r="EU44" s="92"/>
      <c r="EV44" s="92"/>
      <c r="EW44" s="92"/>
      <c r="EX44" s="92"/>
      <c r="EY44" s="92"/>
      <c r="EZ44" s="92"/>
      <c r="FA44" s="92"/>
      <c r="FB44" s="92"/>
      <c r="FC44" s="92"/>
      <c r="FD44" s="92"/>
      <c r="FE44" s="92"/>
      <c r="FF44" s="92"/>
      <c r="FG44" s="92"/>
      <c r="FH44" s="92"/>
      <c r="FI44" s="92"/>
      <c r="FJ44" s="92"/>
      <c r="FK44" s="92"/>
      <c r="FL44" s="92"/>
      <c r="FM44" s="92"/>
      <c r="FN44" s="92"/>
      <c r="FO44" s="92"/>
      <c r="FP44" s="92"/>
      <c r="FQ44" s="92"/>
      <c r="FR44" s="92"/>
      <c r="FS44" s="92"/>
      <c r="FT44" s="92"/>
      <c r="FU44" s="92"/>
      <c r="FV44" s="92"/>
      <c r="FW44" s="92"/>
      <c r="FX44" s="92"/>
      <c r="FY44" s="92"/>
      <c r="FZ44" s="92"/>
      <c r="GA44" s="92"/>
      <c r="GB44" s="92"/>
      <c r="GC44" s="92"/>
      <c r="GD44" s="92"/>
      <c r="GE44" s="92"/>
      <c r="GF44" s="92"/>
      <c r="GG44" s="92"/>
      <c r="GH44" s="92"/>
      <c r="GI44" s="92"/>
      <c r="GJ44" s="92"/>
      <c r="GK44" s="92"/>
      <c r="GL44" s="92"/>
      <c r="GM44" s="92"/>
      <c r="GN44" s="92"/>
      <c r="GO44" s="92"/>
      <c r="GP44" s="92"/>
      <c r="GQ44" s="92"/>
      <c r="GR44" s="92"/>
      <c r="GS44" s="92"/>
      <c r="GT44" s="92"/>
      <c r="GU44" s="92"/>
      <c r="GV44" s="92"/>
      <c r="GW44" s="92"/>
      <c r="GX44" s="92"/>
      <c r="GY44" s="92"/>
      <c r="GZ44" s="92"/>
      <c r="HA44" s="92"/>
      <c r="HB44" s="92"/>
      <c r="HC44" s="92"/>
      <c r="HD44" s="92"/>
      <c r="HE44" s="92"/>
      <c r="HF44" s="92"/>
      <c r="HG44" s="92"/>
      <c r="HH44" s="92"/>
      <c r="HI44" s="92"/>
      <c r="HJ44" s="92"/>
      <c r="HK44" s="92"/>
      <c r="HL44" s="92"/>
      <c r="HM44" s="92"/>
      <c r="HN44" s="92"/>
      <c r="HO44" s="92"/>
      <c r="HP44" s="92"/>
      <c r="HQ44" s="92"/>
      <c r="HR44" s="92"/>
      <c r="HS44" s="92"/>
      <c r="HT44" s="92"/>
      <c r="HU44" s="92"/>
      <c r="HV44" s="92"/>
      <c r="HW44" s="92"/>
      <c r="HX44" s="92"/>
      <c r="HY44" s="92"/>
      <c r="HZ44" s="92"/>
      <c r="IA44" s="92"/>
      <c r="IB44" s="92"/>
      <c r="IC44" s="92"/>
      <c r="ID44" s="92"/>
      <c r="IE44" s="92"/>
      <c r="IF44" s="92"/>
      <c r="IG44" s="92"/>
      <c r="IH44" s="92"/>
      <c r="II44" s="92"/>
      <c r="IJ44" s="92"/>
      <c r="IK44" s="92"/>
      <c r="IL44" s="92"/>
      <c r="IM44" s="92"/>
      <c r="IN44" s="92"/>
      <c r="IO44" s="92"/>
      <c r="IP44" s="92"/>
      <c r="IQ44" s="92"/>
      <c r="IR44" s="92"/>
      <c r="IS44" s="92"/>
      <c r="IT44" s="92"/>
      <c r="IU44" s="92"/>
    </row>
    <row r="45" spans="1:255" s="109" customFormat="1" ht="12" customHeight="1" x14ac:dyDescent="0.25">
      <c r="A45" s="103"/>
      <c r="B45" s="104" t="s">
        <v>67</v>
      </c>
      <c r="C45" s="105" t="s">
        <v>92</v>
      </c>
      <c r="D45" s="105">
        <v>1</v>
      </c>
      <c r="E45" s="105" t="s">
        <v>93</v>
      </c>
      <c r="F45" s="106">
        <v>126000</v>
      </c>
      <c r="G45" s="107">
        <f>D45*F45</f>
        <v>126000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  <c r="AU45" s="108"/>
      <c r="AV45" s="108"/>
      <c r="AW45" s="108"/>
      <c r="AX45" s="108"/>
      <c r="AY45" s="108"/>
      <c r="AZ45" s="108"/>
      <c r="BA45" s="108"/>
      <c r="BB45" s="108"/>
      <c r="BC45" s="108"/>
      <c r="BD45" s="108"/>
      <c r="BE45" s="108"/>
      <c r="BF45" s="108"/>
      <c r="BG45" s="108"/>
      <c r="BH45" s="108"/>
      <c r="BI45" s="108"/>
      <c r="BJ45" s="108"/>
      <c r="BK45" s="108"/>
      <c r="BL45" s="108"/>
      <c r="BM45" s="108"/>
      <c r="BN45" s="108"/>
      <c r="BO45" s="108"/>
      <c r="BP45" s="108"/>
      <c r="BQ45" s="108"/>
      <c r="BR45" s="108"/>
      <c r="BS45" s="108"/>
      <c r="BT45" s="108"/>
      <c r="BU45" s="108"/>
      <c r="BV45" s="108"/>
      <c r="BW45" s="108"/>
      <c r="BX45" s="108"/>
      <c r="BY45" s="108"/>
      <c r="BZ45" s="108"/>
      <c r="CA45" s="108"/>
      <c r="CB45" s="108"/>
      <c r="CC45" s="108"/>
      <c r="CD45" s="108"/>
      <c r="CE45" s="108"/>
      <c r="CF45" s="108"/>
      <c r="CG45" s="108"/>
      <c r="CH45" s="108"/>
      <c r="CI45" s="108"/>
      <c r="CJ45" s="108"/>
      <c r="CK45" s="108"/>
      <c r="CL45" s="108"/>
      <c r="CM45" s="108"/>
      <c r="CN45" s="108"/>
      <c r="CO45" s="108"/>
      <c r="CP45" s="108"/>
      <c r="CQ45" s="108"/>
      <c r="CR45" s="108"/>
      <c r="CS45" s="108"/>
      <c r="CT45" s="108"/>
      <c r="CU45" s="108"/>
      <c r="CV45" s="108"/>
      <c r="CW45" s="108"/>
      <c r="CX45" s="108"/>
      <c r="CY45" s="108"/>
      <c r="CZ45" s="108"/>
      <c r="DA45" s="108"/>
      <c r="DB45" s="108"/>
      <c r="DC45" s="108"/>
      <c r="DD45" s="108"/>
      <c r="DE45" s="108"/>
      <c r="DF45" s="108"/>
      <c r="DG45" s="108"/>
      <c r="DH45" s="108"/>
      <c r="DI45" s="108"/>
      <c r="DJ45" s="108"/>
      <c r="DK45" s="108"/>
      <c r="DL45" s="108"/>
      <c r="DM45" s="108"/>
      <c r="DN45" s="108"/>
      <c r="DO45" s="108"/>
      <c r="DP45" s="108"/>
      <c r="DQ45" s="108"/>
      <c r="DR45" s="108"/>
      <c r="DS45" s="108"/>
      <c r="DT45" s="108"/>
      <c r="DU45" s="108"/>
      <c r="DV45" s="108"/>
      <c r="DW45" s="108"/>
      <c r="DX45" s="108"/>
      <c r="DY45" s="108"/>
      <c r="DZ45" s="108"/>
      <c r="EA45" s="108"/>
      <c r="EB45" s="108"/>
      <c r="EC45" s="108"/>
      <c r="ED45" s="108"/>
      <c r="EE45" s="108"/>
      <c r="EF45" s="108"/>
      <c r="EG45" s="108"/>
      <c r="EH45" s="108"/>
      <c r="EI45" s="108"/>
      <c r="EJ45" s="108"/>
      <c r="EK45" s="108"/>
      <c r="EL45" s="108"/>
      <c r="EM45" s="108"/>
      <c r="EN45" s="108"/>
      <c r="EO45" s="108"/>
      <c r="EP45" s="108"/>
      <c r="EQ45" s="108"/>
      <c r="ER45" s="108"/>
      <c r="ES45" s="108"/>
      <c r="ET45" s="108"/>
      <c r="EU45" s="108"/>
      <c r="EV45" s="108"/>
      <c r="EW45" s="108"/>
      <c r="EX45" s="108"/>
      <c r="EY45" s="108"/>
      <c r="EZ45" s="108"/>
      <c r="FA45" s="108"/>
      <c r="FB45" s="108"/>
      <c r="FC45" s="108"/>
      <c r="FD45" s="108"/>
      <c r="FE45" s="108"/>
      <c r="FF45" s="108"/>
      <c r="FG45" s="108"/>
      <c r="FH45" s="108"/>
      <c r="FI45" s="108"/>
      <c r="FJ45" s="108"/>
      <c r="FK45" s="108"/>
      <c r="FL45" s="108"/>
      <c r="FM45" s="108"/>
      <c r="FN45" s="108"/>
      <c r="FO45" s="108"/>
      <c r="FP45" s="108"/>
      <c r="FQ45" s="108"/>
      <c r="FR45" s="108"/>
      <c r="FS45" s="108"/>
      <c r="FT45" s="108"/>
      <c r="FU45" s="108"/>
      <c r="FV45" s="108"/>
      <c r="FW45" s="108"/>
      <c r="FX45" s="108"/>
      <c r="FY45" s="108"/>
      <c r="FZ45" s="108"/>
      <c r="GA45" s="108"/>
      <c r="GB45" s="108"/>
      <c r="GC45" s="108"/>
      <c r="GD45" s="108"/>
      <c r="GE45" s="108"/>
      <c r="GF45" s="108"/>
      <c r="GG45" s="108"/>
      <c r="GH45" s="108"/>
      <c r="GI45" s="108"/>
      <c r="GJ45" s="108"/>
      <c r="GK45" s="108"/>
      <c r="GL45" s="108"/>
      <c r="GM45" s="108"/>
      <c r="GN45" s="108"/>
      <c r="GO45" s="108"/>
      <c r="GP45" s="108"/>
      <c r="GQ45" s="108"/>
      <c r="GR45" s="108"/>
      <c r="GS45" s="108"/>
      <c r="GT45" s="108"/>
      <c r="GU45" s="108"/>
      <c r="GV45" s="108"/>
      <c r="GW45" s="108"/>
      <c r="GX45" s="108"/>
      <c r="GY45" s="108"/>
      <c r="GZ45" s="108"/>
      <c r="HA45" s="108"/>
      <c r="HB45" s="108"/>
      <c r="HC45" s="108"/>
      <c r="HD45" s="108"/>
      <c r="HE45" s="108"/>
      <c r="HF45" s="108"/>
      <c r="HG45" s="108"/>
      <c r="HH45" s="108"/>
      <c r="HI45" s="108"/>
      <c r="HJ45" s="108"/>
      <c r="HK45" s="108"/>
      <c r="HL45" s="108"/>
      <c r="HM45" s="108"/>
      <c r="HN45" s="108"/>
      <c r="HO45" s="108"/>
      <c r="HP45" s="108"/>
      <c r="HQ45" s="108"/>
      <c r="HR45" s="108"/>
      <c r="HS45" s="108"/>
      <c r="HT45" s="108"/>
      <c r="HU45" s="108"/>
      <c r="HV45" s="108"/>
      <c r="HW45" s="108"/>
      <c r="HX45" s="108"/>
      <c r="HY45" s="108"/>
      <c r="HZ45" s="108"/>
      <c r="IA45" s="108"/>
      <c r="IB45" s="108"/>
      <c r="IC45" s="108"/>
      <c r="ID45" s="108"/>
      <c r="IE45" s="108"/>
      <c r="IF45" s="108"/>
      <c r="IG45" s="108"/>
      <c r="IH45" s="108"/>
      <c r="II45" s="108"/>
      <c r="IJ45" s="108"/>
      <c r="IK45" s="108"/>
      <c r="IL45" s="108"/>
      <c r="IM45" s="108"/>
      <c r="IN45" s="108"/>
      <c r="IO45" s="108"/>
      <c r="IP45" s="108"/>
      <c r="IQ45" s="108"/>
      <c r="IR45" s="108"/>
      <c r="IS45" s="108"/>
      <c r="IT45" s="108"/>
      <c r="IU45" s="108"/>
    </row>
    <row r="46" spans="1:255" s="109" customFormat="1" ht="12" customHeight="1" x14ac:dyDescent="0.25">
      <c r="A46" s="103"/>
      <c r="B46" s="104" t="s">
        <v>68</v>
      </c>
      <c r="C46" s="105" t="s">
        <v>92</v>
      </c>
      <c r="D46" s="105">
        <v>2</v>
      </c>
      <c r="E46" s="105" t="s">
        <v>93</v>
      </c>
      <c r="F46" s="106">
        <v>31500</v>
      </c>
      <c r="G46" s="107">
        <f>D46*F46</f>
        <v>63000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108"/>
      <c r="BR46" s="108"/>
      <c r="BS46" s="108"/>
      <c r="BT46" s="108"/>
      <c r="BU46" s="108"/>
      <c r="BV46" s="108"/>
      <c r="BW46" s="108"/>
      <c r="BX46" s="108"/>
      <c r="BY46" s="108"/>
      <c r="BZ46" s="108"/>
      <c r="CA46" s="108"/>
      <c r="CB46" s="108"/>
      <c r="CC46" s="108"/>
      <c r="CD46" s="108"/>
      <c r="CE46" s="108"/>
      <c r="CF46" s="108"/>
      <c r="CG46" s="108"/>
      <c r="CH46" s="108"/>
      <c r="CI46" s="108"/>
      <c r="CJ46" s="108"/>
      <c r="CK46" s="108"/>
      <c r="CL46" s="108"/>
      <c r="CM46" s="108"/>
      <c r="CN46" s="108"/>
      <c r="CO46" s="108"/>
      <c r="CP46" s="108"/>
      <c r="CQ46" s="108"/>
      <c r="CR46" s="108"/>
      <c r="CS46" s="108"/>
      <c r="CT46" s="108"/>
      <c r="CU46" s="108"/>
      <c r="CV46" s="108"/>
      <c r="CW46" s="108"/>
      <c r="CX46" s="108"/>
      <c r="CY46" s="108"/>
      <c r="CZ46" s="108"/>
      <c r="DA46" s="108"/>
      <c r="DB46" s="108"/>
      <c r="DC46" s="108"/>
      <c r="DD46" s="108"/>
      <c r="DE46" s="108"/>
      <c r="DF46" s="108"/>
      <c r="DG46" s="108"/>
      <c r="DH46" s="108"/>
      <c r="DI46" s="108"/>
      <c r="DJ46" s="108"/>
      <c r="DK46" s="108"/>
      <c r="DL46" s="108"/>
      <c r="DM46" s="108"/>
      <c r="DN46" s="108"/>
      <c r="DO46" s="108"/>
      <c r="DP46" s="108"/>
      <c r="DQ46" s="108"/>
      <c r="DR46" s="108"/>
      <c r="DS46" s="108"/>
      <c r="DT46" s="108"/>
      <c r="DU46" s="108"/>
      <c r="DV46" s="108"/>
      <c r="DW46" s="108"/>
      <c r="DX46" s="108"/>
      <c r="DY46" s="108"/>
      <c r="DZ46" s="108"/>
      <c r="EA46" s="108"/>
      <c r="EB46" s="108"/>
      <c r="EC46" s="108"/>
      <c r="ED46" s="108"/>
      <c r="EE46" s="108"/>
      <c r="EF46" s="108"/>
      <c r="EG46" s="108"/>
      <c r="EH46" s="108"/>
      <c r="EI46" s="108"/>
      <c r="EJ46" s="108"/>
      <c r="EK46" s="108"/>
      <c r="EL46" s="108"/>
      <c r="EM46" s="108"/>
      <c r="EN46" s="108"/>
      <c r="EO46" s="108"/>
      <c r="EP46" s="108"/>
      <c r="EQ46" s="108"/>
      <c r="ER46" s="108"/>
      <c r="ES46" s="108"/>
      <c r="ET46" s="108"/>
      <c r="EU46" s="108"/>
      <c r="EV46" s="108"/>
      <c r="EW46" s="108"/>
      <c r="EX46" s="108"/>
      <c r="EY46" s="108"/>
      <c r="EZ46" s="108"/>
      <c r="FA46" s="108"/>
      <c r="FB46" s="108"/>
      <c r="FC46" s="108"/>
      <c r="FD46" s="108"/>
      <c r="FE46" s="108"/>
      <c r="FF46" s="108"/>
      <c r="FG46" s="108"/>
      <c r="FH46" s="108"/>
      <c r="FI46" s="108"/>
      <c r="FJ46" s="108"/>
      <c r="FK46" s="108"/>
      <c r="FL46" s="108"/>
      <c r="FM46" s="108"/>
      <c r="FN46" s="108"/>
      <c r="FO46" s="108"/>
      <c r="FP46" s="108"/>
      <c r="FQ46" s="108"/>
      <c r="FR46" s="108"/>
      <c r="FS46" s="108"/>
      <c r="FT46" s="108"/>
      <c r="FU46" s="108"/>
      <c r="FV46" s="108"/>
      <c r="FW46" s="108"/>
      <c r="FX46" s="108"/>
      <c r="FY46" s="108"/>
      <c r="FZ46" s="108"/>
      <c r="GA46" s="108"/>
      <c r="GB46" s="108"/>
      <c r="GC46" s="108"/>
      <c r="GD46" s="108"/>
      <c r="GE46" s="108"/>
      <c r="GF46" s="108"/>
      <c r="GG46" s="108"/>
      <c r="GH46" s="108"/>
      <c r="GI46" s="108"/>
      <c r="GJ46" s="108"/>
      <c r="GK46" s="108"/>
      <c r="GL46" s="108"/>
      <c r="GM46" s="108"/>
      <c r="GN46" s="108"/>
      <c r="GO46" s="108"/>
      <c r="GP46" s="108"/>
      <c r="GQ46" s="108"/>
      <c r="GR46" s="108"/>
      <c r="GS46" s="108"/>
      <c r="GT46" s="108"/>
      <c r="GU46" s="108"/>
      <c r="GV46" s="108"/>
      <c r="GW46" s="108"/>
      <c r="GX46" s="108"/>
      <c r="GY46" s="108"/>
      <c r="GZ46" s="108"/>
      <c r="HA46" s="108"/>
      <c r="HB46" s="108"/>
      <c r="HC46" s="108"/>
      <c r="HD46" s="108"/>
      <c r="HE46" s="108"/>
      <c r="HF46" s="108"/>
      <c r="HG46" s="108"/>
      <c r="HH46" s="108"/>
      <c r="HI46" s="108"/>
      <c r="HJ46" s="108"/>
      <c r="HK46" s="108"/>
      <c r="HL46" s="108"/>
      <c r="HM46" s="108"/>
      <c r="HN46" s="108"/>
      <c r="HO46" s="108"/>
      <c r="HP46" s="108"/>
      <c r="HQ46" s="108"/>
      <c r="HR46" s="108"/>
      <c r="HS46" s="108"/>
      <c r="HT46" s="108"/>
      <c r="HU46" s="108"/>
      <c r="HV46" s="108"/>
      <c r="HW46" s="108"/>
      <c r="HX46" s="108"/>
      <c r="HY46" s="108"/>
      <c r="HZ46" s="108"/>
      <c r="IA46" s="108"/>
      <c r="IB46" s="108"/>
      <c r="IC46" s="108"/>
      <c r="ID46" s="108"/>
      <c r="IE46" s="108"/>
      <c r="IF46" s="108"/>
      <c r="IG46" s="108"/>
      <c r="IH46" s="108"/>
      <c r="II46" s="108"/>
      <c r="IJ46" s="108"/>
      <c r="IK46" s="108"/>
      <c r="IL46" s="108"/>
      <c r="IM46" s="108"/>
      <c r="IN46" s="108"/>
      <c r="IO46" s="108"/>
      <c r="IP46" s="108"/>
      <c r="IQ46" s="108"/>
      <c r="IR46" s="108"/>
      <c r="IS46" s="108"/>
      <c r="IT46" s="108"/>
      <c r="IU46" s="108"/>
    </row>
    <row r="47" spans="1:255" s="109" customFormat="1" ht="12" customHeight="1" x14ac:dyDescent="0.25">
      <c r="A47" s="103"/>
      <c r="B47" s="104" t="s">
        <v>94</v>
      </c>
      <c r="C47" s="105" t="s">
        <v>92</v>
      </c>
      <c r="D47" s="105">
        <v>2</v>
      </c>
      <c r="E47" s="105" t="s">
        <v>93</v>
      </c>
      <c r="F47" s="106">
        <v>126000</v>
      </c>
      <c r="G47" s="107">
        <f>D47*F47</f>
        <v>252000</v>
      </c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08"/>
      <c r="BW47" s="108"/>
      <c r="BX47" s="108"/>
      <c r="BY47" s="108"/>
      <c r="BZ47" s="108"/>
      <c r="CA47" s="108"/>
      <c r="CB47" s="108"/>
      <c r="CC47" s="108"/>
      <c r="CD47" s="108"/>
      <c r="CE47" s="108"/>
      <c r="CF47" s="108"/>
      <c r="CG47" s="108"/>
      <c r="CH47" s="108"/>
      <c r="CI47" s="108"/>
      <c r="CJ47" s="108"/>
      <c r="CK47" s="108"/>
      <c r="CL47" s="108"/>
      <c r="CM47" s="108"/>
      <c r="CN47" s="108"/>
      <c r="CO47" s="108"/>
      <c r="CP47" s="108"/>
      <c r="CQ47" s="108"/>
      <c r="CR47" s="108"/>
      <c r="CS47" s="108"/>
      <c r="CT47" s="108"/>
      <c r="CU47" s="108"/>
      <c r="CV47" s="108"/>
      <c r="CW47" s="108"/>
      <c r="CX47" s="108"/>
      <c r="CY47" s="108"/>
      <c r="CZ47" s="108"/>
      <c r="DA47" s="108"/>
      <c r="DB47" s="108"/>
      <c r="DC47" s="108"/>
      <c r="DD47" s="108"/>
      <c r="DE47" s="108"/>
      <c r="DF47" s="108"/>
      <c r="DG47" s="108"/>
      <c r="DH47" s="108"/>
      <c r="DI47" s="108"/>
      <c r="DJ47" s="108"/>
      <c r="DK47" s="108"/>
      <c r="DL47" s="108"/>
      <c r="DM47" s="108"/>
      <c r="DN47" s="108"/>
      <c r="DO47" s="108"/>
      <c r="DP47" s="108"/>
      <c r="DQ47" s="108"/>
      <c r="DR47" s="108"/>
      <c r="DS47" s="108"/>
      <c r="DT47" s="108"/>
      <c r="DU47" s="108"/>
      <c r="DV47" s="108"/>
      <c r="DW47" s="108"/>
      <c r="DX47" s="108"/>
      <c r="DY47" s="108"/>
      <c r="DZ47" s="108"/>
      <c r="EA47" s="108"/>
      <c r="EB47" s="108"/>
      <c r="EC47" s="108"/>
      <c r="ED47" s="108"/>
      <c r="EE47" s="108"/>
      <c r="EF47" s="108"/>
      <c r="EG47" s="108"/>
      <c r="EH47" s="108"/>
      <c r="EI47" s="108"/>
      <c r="EJ47" s="108"/>
      <c r="EK47" s="108"/>
      <c r="EL47" s="108"/>
      <c r="EM47" s="108"/>
      <c r="EN47" s="108"/>
      <c r="EO47" s="108"/>
      <c r="EP47" s="108"/>
      <c r="EQ47" s="108"/>
      <c r="ER47" s="108"/>
      <c r="ES47" s="108"/>
      <c r="ET47" s="108"/>
      <c r="EU47" s="108"/>
      <c r="EV47" s="108"/>
      <c r="EW47" s="108"/>
      <c r="EX47" s="108"/>
      <c r="EY47" s="108"/>
      <c r="EZ47" s="108"/>
      <c r="FA47" s="108"/>
      <c r="FB47" s="108"/>
      <c r="FC47" s="108"/>
      <c r="FD47" s="108"/>
      <c r="FE47" s="108"/>
      <c r="FF47" s="108"/>
      <c r="FG47" s="108"/>
      <c r="FH47" s="108"/>
      <c r="FI47" s="108"/>
      <c r="FJ47" s="108"/>
      <c r="FK47" s="108"/>
      <c r="FL47" s="108"/>
      <c r="FM47" s="108"/>
      <c r="FN47" s="108"/>
      <c r="FO47" s="108"/>
      <c r="FP47" s="108"/>
      <c r="FQ47" s="108"/>
      <c r="FR47" s="108"/>
      <c r="FS47" s="108"/>
      <c r="FT47" s="108"/>
      <c r="FU47" s="108"/>
      <c r="FV47" s="108"/>
      <c r="FW47" s="108"/>
      <c r="FX47" s="108"/>
      <c r="FY47" s="108"/>
      <c r="FZ47" s="108"/>
      <c r="GA47" s="108"/>
      <c r="GB47" s="108"/>
      <c r="GC47" s="108"/>
      <c r="GD47" s="108"/>
      <c r="GE47" s="108"/>
      <c r="GF47" s="108"/>
      <c r="GG47" s="108"/>
      <c r="GH47" s="108"/>
      <c r="GI47" s="108"/>
      <c r="GJ47" s="108"/>
      <c r="GK47" s="108"/>
      <c r="GL47" s="108"/>
      <c r="GM47" s="108"/>
      <c r="GN47" s="108"/>
      <c r="GO47" s="108"/>
      <c r="GP47" s="108"/>
      <c r="GQ47" s="108"/>
      <c r="GR47" s="108"/>
      <c r="GS47" s="108"/>
      <c r="GT47" s="108"/>
      <c r="GU47" s="108"/>
      <c r="GV47" s="108"/>
      <c r="GW47" s="108"/>
      <c r="GX47" s="108"/>
      <c r="GY47" s="108"/>
      <c r="GZ47" s="108"/>
      <c r="HA47" s="108"/>
      <c r="HB47" s="108"/>
      <c r="HC47" s="108"/>
      <c r="HD47" s="108"/>
      <c r="HE47" s="108"/>
      <c r="HF47" s="108"/>
      <c r="HG47" s="108"/>
      <c r="HH47" s="108"/>
      <c r="HI47" s="108"/>
      <c r="HJ47" s="108"/>
      <c r="HK47" s="108"/>
      <c r="HL47" s="108"/>
      <c r="HM47" s="108"/>
      <c r="HN47" s="108"/>
      <c r="HO47" s="108"/>
      <c r="HP47" s="108"/>
      <c r="HQ47" s="108"/>
      <c r="HR47" s="108"/>
      <c r="HS47" s="108"/>
      <c r="HT47" s="108"/>
      <c r="HU47" s="108"/>
      <c r="HV47" s="108"/>
      <c r="HW47" s="108"/>
      <c r="HX47" s="108"/>
      <c r="HY47" s="108"/>
      <c r="HZ47" s="108"/>
      <c r="IA47" s="108"/>
      <c r="IB47" s="108"/>
      <c r="IC47" s="108"/>
      <c r="ID47" s="108"/>
      <c r="IE47" s="108"/>
      <c r="IF47" s="108"/>
      <c r="IG47" s="108"/>
      <c r="IH47" s="108"/>
      <c r="II47" s="108"/>
      <c r="IJ47" s="108"/>
      <c r="IK47" s="108"/>
      <c r="IL47" s="108"/>
      <c r="IM47" s="108"/>
      <c r="IN47" s="108"/>
      <c r="IO47" s="108"/>
      <c r="IP47" s="108"/>
      <c r="IQ47" s="108"/>
      <c r="IR47" s="108"/>
      <c r="IS47" s="108"/>
      <c r="IT47" s="108"/>
      <c r="IU47" s="108"/>
    </row>
    <row r="48" spans="1:255" customFormat="1" ht="11.25" customHeight="1" x14ac:dyDescent="0.25">
      <c r="A48" s="92"/>
      <c r="B48" s="110" t="s">
        <v>27</v>
      </c>
      <c r="C48" s="111"/>
      <c r="D48" s="111"/>
      <c r="E48" s="111"/>
      <c r="F48" s="112"/>
      <c r="G48" s="113">
        <f>SUM(G45:G47)</f>
        <v>441000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</row>
    <row r="49" spans="1:255" customFormat="1" ht="15.75" customHeight="1" x14ac:dyDescent="0.25">
      <c r="A49" s="100"/>
      <c r="B49" s="114"/>
      <c r="C49" s="115"/>
      <c r="D49" s="115"/>
      <c r="E49" s="115"/>
      <c r="F49" s="116"/>
      <c r="G49" s="116"/>
      <c r="H49" s="92"/>
      <c r="I49" s="92"/>
      <c r="J49" s="92"/>
      <c r="K49" s="117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  <c r="CQ49" s="92"/>
      <c r="CR49" s="92"/>
      <c r="CS49" s="92"/>
      <c r="CT49" s="92"/>
      <c r="CU49" s="92"/>
      <c r="CV49" s="92"/>
      <c r="CW49" s="92"/>
      <c r="CX49" s="92"/>
      <c r="CY49" s="92"/>
      <c r="CZ49" s="92"/>
      <c r="DA49" s="92"/>
      <c r="DB49" s="92"/>
      <c r="DC49" s="92"/>
      <c r="DD49" s="92"/>
      <c r="DE49" s="92"/>
      <c r="DF49" s="92"/>
      <c r="DG49" s="92"/>
      <c r="DH49" s="92"/>
      <c r="DI49" s="92"/>
      <c r="DJ49" s="92"/>
      <c r="DK49" s="92"/>
      <c r="DL49" s="92"/>
      <c r="DM49" s="92"/>
      <c r="DN49" s="92"/>
      <c r="DO49" s="92"/>
      <c r="DP49" s="92"/>
      <c r="DQ49" s="92"/>
      <c r="DR49" s="92"/>
      <c r="DS49" s="92"/>
      <c r="DT49" s="92"/>
      <c r="DU49" s="92"/>
      <c r="DV49" s="92"/>
      <c r="DW49" s="92"/>
      <c r="DX49" s="92"/>
      <c r="DY49" s="92"/>
      <c r="DZ49" s="92"/>
      <c r="EA49" s="92"/>
      <c r="EB49" s="92"/>
      <c r="EC49" s="92"/>
      <c r="ED49" s="92"/>
      <c r="EE49" s="92"/>
      <c r="EF49" s="92"/>
      <c r="EG49" s="92"/>
      <c r="EH49" s="92"/>
      <c r="EI49" s="92"/>
      <c r="EJ49" s="92"/>
      <c r="EK49" s="92"/>
      <c r="EL49" s="92"/>
      <c r="EM49" s="92"/>
      <c r="EN49" s="92"/>
      <c r="EO49" s="92"/>
      <c r="EP49" s="92"/>
      <c r="EQ49" s="92"/>
      <c r="ER49" s="92"/>
      <c r="ES49" s="92"/>
      <c r="ET49" s="92"/>
      <c r="EU49" s="92"/>
      <c r="EV49" s="92"/>
      <c r="EW49" s="92"/>
      <c r="EX49" s="92"/>
      <c r="EY49" s="92"/>
      <c r="EZ49" s="92"/>
      <c r="FA49" s="92"/>
      <c r="FB49" s="92"/>
      <c r="FC49" s="92"/>
      <c r="FD49" s="92"/>
      <c r="FE49" s="92"/>
      <c r="FF49" s="92"/>
      <c r="FG49" s="92"/>
      <c r="FH49" s="92"/>
      <c r="FI49" s="92"/>
      <c r="FJ49" s="92"/>
      <c r="FK49" s="92"/>
      <c r="FL49" s="92"/>
      <c r="FM49" s="92"/>
      <c r="FN49" s="92"/>
      <c r="FO49" s="92"/>
      <c r="FP49" s="92"/>
      <c r="FQ49" s="92"/>
      <c r="FR49" s="92"/>
      <c r="FS49" s="92"/>
      <c r="FT49" s="92"/>
      <c r="FU49" s="92"/>
      <c r="FV49" s="92"/>
      <c r="FW49" s="92"/>
      <c r="FX49" s="92"/>
      <c r="FY49" s="92"/>
      <c r="FZ49" s="92"/>
      <c r="GA49" s="92"/>
      <c r="GB49" s="92"/>
      <c r="GC49" s="92"/>
      <c r="GD49" s="92"/>
      <c r="GE49" s="92"/>
      <c r="GF49" s="92"/>
      <c r="GG49" s="92"/>
      <c r="GH49" s="92"/>
      <c r="GI49" s="92"/>
      <c r="GJ49" s="92"/>
      <c r="GK49" s="92"/>
      <c r="GL49" s="92"/>
      <c r="GM49" s="92"/>
      <c r="GN49" s="92"/>
      <c r="GO49" s="92"/>
      <c r="GP49" s="92"/>
      <c r="GQ49" s="92"/>
      <c r="GR49" s="92"/>
      <c r="GS49" s="92"/>
      <c r="GT49" s="92"/>
      <c r="GU49" s="92"/>
      <c r="GV49" s="92"/>
      <c r="GW49" s="92"/>
      <c r="GX49" s="92"/>
      <c r="GY49" s="92"/>
      <c r="GZ49" s="92"/>
      <c r="HA49" s="92"/>
      <c r="HB49" s="92"/>
      <c r="HC49" s="92"/>
      <c r="HD49" s="92"/>
      <c r="HE49" s="92"/>
      <c r="HF49" s="92"/>
      <c r="HG49" s="92"/>
      <c r="HH49" s="92"/>
      <c r="HI49" s="92"/>
      <c r="HJ49" s="92"/>
      <c r="HK49" s="92"/>
      <c r="HL49" s="92"/>
      <c r="HM49" s="92"/>
      <c r="HN49" s="92"/>
      <c r="HO49" s="92"/>
      <c r="HP49" s="92"/>
      <c r="HQ49" s="92"/>
      <c r="HR49" s="92"/>
      <c r="HS49" s="92"/>
      <c r="HT49" s="92"/>
      <c r="HU49" s="92"/>
      <c r="HV49" s="92"/>
      <c r="HW49" s="92"/>
      <c r="HX49" s="92"/>
      <c r="HY49" s="92"/>
      <c r="HZ49" s="92"/>
      <c r="IA49" s="92"/>
      <c r="IB49" s="92"/>
      <c r="IC49" s="92"/>
      <c r="ID49" s="92"/>
      <c r="IE49" s="92"/>
      <c r="IF49" s="92"/>
      <c r="IG49" s="92"/>
      <c r="IH49" s="92"/>
      <c r="II49" s="92"/>
      <c r="IJ49" s="92"/>
      <c r="IK49" s="92"/>
      <c r="IL49" s="92"/>
      <c r="IM49" s="92"/>
      <c r="IN49" s="92"/>
      <c r="IO49" s="92"/>
      <c r="IP49" s="92"/>
      <c r="IQ49" s="92"/>
      <c r="IR49" s="92"/>
      <c r="IS49" s="92"/>
      <c r="IT49" s="92"/>
      <c r="IU49" s="92"/>
    </row>
    <row r="50" spans="1:255" customFormat="1" ht="12" customHeight="1" x14ac:dyDescent="0.25">
      <c r="A50" s="100"/>
      <c r="B50" s="24" t="s">
        <v>28</v>
      </c>
      <c r="C50" s="4"/>
      <c r="D50" s="25"/>
      <c r="E50" s="25"/>
      <c r="F50" s="101"/>
      <c r="G50" s="10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/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92"/>
      <c r="CP50" s="92"/>
      <c r="CQ50" s="92"/>
      <c r="CR50" s="92"/>
      <c r="CS50" s="92"/>
      <c r="CT50" s="92"/>
      <c r="CU50" s="92"/>
      <c r="CV50" s="92"/>
      <c r="CW50" s="92"/>
      <c r="CX50" s="92"/>
      <c r="CY50" s="92"/>
      <c r="CZ50" s="92"/>
      <c r="DA50" s="92"/>
      <c r="DB50" s="92"/>
      <c r="DC50" s="92"/>
      <c r="DD50" s="92"/>
      <c r="DE50" s="92"/>
      <c r="DF50" s="92"/>
      <c r="DG50" s="92"/>
      <c r="DH50" s="92"/>
      <c r="DI50" s="92"/>
      <c r="DJ50" s="92"/>
      <c r="DK50" s="92"/>
      <c r="DL50" s="92"/>
      <c r="DM50" s="92"/>
      <c r="DN50" s="92"/>
      <c r="DO50" s="92"/>
      <c r="DP50" s="92"/>
      <c r="DQ50" s="92"/>
      <c r="DR50" s="92"/>
      <c r="DS50" s="92"/>
      <c r="DT50" s="92"/>
      <c r="DU50" s="92"/>
      <c r="DV50" s="92"/>
      <c r="DW50" s="92"/>
      <c r="DX50" s="92"/>
      <c r="DY50" s="92"/>
      <c r="DZ50" s="92"/>
      <c r="EA50" s="92"/>
      <c r="EB50" s="92"/>
      <c r="EC50" s="92"/>
      <c r="ED50" s="92"/>
      <c r="EE50" s="92"/>
      <c r="EF50" s="92"/>
      <c r="EG50" s="92"/>
      <c r="EH50" s="92"/>
      <c r="EI50" s="92"/>
      <c r="EJ50" s="92"/>
      <c r="EK50" s="92"/>
      <c r="EL50" s="92"/>
      <c r="EM50" s="92"/>
      <c r="EN50" s="92"/>
      <c r="EO50" s="92"/>
      <c r="EP50" s="92"/>
      <c r="EQ50" s="92"/>
      <c r="ER50" s="92"/>
      <c r="ES50" s="92"/>
      <c r="ET50" s="92"/>
      <c r="EU50" s="92"/>
      <c r="EV50" s="92"/>
      <c r="EW50" s="92"/>
      <c r="EX50" s="92"/>
      <c r="EY50" s="92"/>
      <c r="EZ50" s="92"/>
      <c r="FA50" s="92"/>
      <c r="FB50" s="92"/>
      <c r="FC50" s="92"/>
      <c r="FD50" s="92"/>
      <c r="FE50" s="92"/>
      <c r="FF50" s="92"/>
      <c r="FG50" s="92"/>
      <c r="FH50" s="92"/>
      <c r="FI50" s="92"/>
      <c r="FJ50" s="92"/>
      <c r="FK50" s="92"/>
      <c r="FL50" s="92"/>
      <c r="FM50" s="92"/>
      <c r="FN50" s="92"/>
      <c r="FO50" s="92"/>
      <c r="FP50" s="92"/>
      <c r="FQ50" s="92"/>
      <c r="FR50" s="92"/>
      <c r="FS50" s="92"/>
      <c r="FT50" s="92"/>
      <c r="FU50" s="92"/>
      <c r="FV50" s="92"/>
      <c r="FW50" s="92"/>
      <c r="FX50" s="92"/>
      <c r="FY50" s="92"/>
      <c r="FZ50" s="92"/>
      <c r="GA50" s="92"/>
      <c r="GB50" s="92"/>
      <c r="GC50" s="92"/>
      <c r="GD50" s="92"/>
      <c r="GE50" s="92"/>
      <c r="GF50" s="92"/>
      <c r="GG50" s="92"/>
      <c r="GH50" s="92"/>
      <c r="GI50" s="92"/>
      <c r="GJ50" s="92"/>
      <c r="GK50" s="92"/>
      <c r="GL50" s="92"/>
      <c r="GM50" s="92"/>
      <c r="GN50" s="92"/>
      <c r="GO50" s="92"/>
      <c r="GP50" s="92"/>
      <c r="GQ50" s="92"/>
      <c r="GR50" s="92"/>
      <c r="GS50" s="92"/>
      <c r="GT50" s="92"/>
      <c r="GU50" s="92"/>
      <c r="GV50" s="92"/>
      <c r="GW50" s="92"/>
      <c r="GX50" s="92"/>
      <c r="GY50" s="92"/>
      <c r="GZ50" s="92"/>
      <c r="HA50" s="92"/>
      <c r="HB50" s="92"/>
      <c r="HC50" s="92"/>
      <c r="HD50" s="92"/>
      <c r="HE50" s="92"/>
      <c r="HF50" s="92"/>
      <c r="HG50" s="92"/>
      <c r="HH50" s="92"/>
      <c r="HI50" s="92"/>
      <c r="HJ50" s="92"/>
      <c r="HK50" s="92"/>
      <c r="HL50" s="92"/>
      <c r="HM50" s="92"/>
      <c r="HN50" s="92"/>
      <c r="HO50" s="92"/>
      <c r="HP50" s="92"/>
      <c r="HQ50" s="92"/>
      <c r="HR50" s="92"/>
      <c r="HS50" s="92"/>
      <c r="HT50" s="92"/>
      <c r="HU50" s="92"/>
      <c r="HV50" s="92"/>
      <c r="HW50" s="92"/>
      <c r="HX50" s="92"/>
      <c r="HY50" s="92"/>
      <c r="HZ50" s="92"/>
      <c r="IA50" s="92"/>
      <c r="IB50" s="92"/>
      <c r="IC50" s="92"/>
      <c r="ID50" s="92"/>
      <c r="IE50" s="92"/>
      <c r="IF50" s="92"/>
      <c r="IG50" s="92"/>
      <c r="IH50" s="92"/>
      <c r="II50" s="92"/>
      <c r="IJ50" s="92"/>
      <c r="IK50" s="92"/>
      <c r="IL50" s="92"/>
      <c r="IM50" s="92"/>
      <c r="IN50" s="92"/>
      <c r="IO50" s="92"/>
      <c r="IP50" s="92"/>
      <c r="IQ50" s="92"/>
      <c r="IR50" s="92"/>
      <c r="IS50" s="92"/>
      <c r="IT50" s="92"/>
      <c r="IU50" s="92"/>
    </row>
    <row r="51" spans="1:255" customFormat="1" ht="24" customHeight="1" x14ac:dyDescent="0.25">
      <c r="A51" s="100"/>
      <c r="B51" s="26" t="s">
        <v>29</v>
      </c>
      <c r="C51" s="5" t="s">
        <v>30</v>
      </c>
      <c r="D51" s="5" t="s">
        <v>31</v>
      </c>
      <c r="E51" s="26" t="s">
        <v>19</v>
      </c>
      <c r="F51" s="5" t="s">
        <v>20</v>
      </c>
      <c r="G51" s="26" t="s">
        <v>21</v>
      </c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92"/>
      <c r="CP51" s="92"/>
      <c r="CQ51" s="92"/>
      <c r="CR51" s="92"/>
      <c r="CS51" s="92"/>
      <c r="CT51" s="92"/>
      <c r="CU51" s="92"/>
      <c r="CV51" s="92"/>
      <c r="CW51" s="92"/>
      <c r="CX51" s="92"/>
      <c r="CY51" s="92"/>
      <c r="CZ51" s="92"/>
      <c r="DA51" s="92"/>
      <c r="DB51" s="92"/>
      <c r="DC51" s="92"/>
      <c r="DD51" s="92"/>
      <c r="DE51" s="92"/>
      <c r="DF51" s="92"/>
      <c r="DG51" s="92"/>
      <c r="DH51" s="92"/>
      <c r="DI51" s="92"/>
      <c r="DJ51" s="92"/>
      <c r="DK51" s="92"/>
      <c r="DL51" s="92"/>
      <c r="DM51" s="92"/>
      <c r="DN51" s="92"/>
      <c r="DO51" s="92"/>
      <c r="DP51" s="92"/>
      <c r="DQ51" s="92"/>
      <c r="DR51" s="92"/>
      <c r="DS51" s="92"/>
      <c r="DT51" s="92"/>
      <c r="DU51" s="92"/>
      <c r="DV51" s="92"/>
      <c r="DW51" s="92"/>
      <c r="DX51" s="92"/>
      <c r="DY51" s="92"/>
      <c r="DZ51" s="92"/>
      <c r="EA51" s="92"/>
      <c r="EB51" s="92"/>
      <c r="EC51" s="92"/>
      <c r="ED51" s="92"/>
      <c r="EE51" s="92"/>
      <c r="EF51" s="92"/>
      <c r="EG51" s="92"/>
      <c r="EH51" s="92"/>
      <c r="EI51" s="92"/>
      <c r="EJ51" s="92"/>
      <c r="EK51" s="92"/>
      <c r="EL51" s="92"/>
      <c r="EM51" s="92"/>
      <c r="EN51" s="92"/>
      <c r="EO51" s="92"/>
      <c r="EP51" s="92"/>
      <c r="EQ51" s="92"/>
      <c r="ER51" s="92"/>
      <c r="ES51" s="92"/>
      <c r="ET51" s="92"/>
      <c r="EU51" s="92"/>
      <c r="EV51" s="92"/>
      <c r="EW51" s="92"/>
      <c r="EX51" s="92"/>
      <c r="EY51" s="92"/>
      <c r="EZ51" s="92"/>
      <c r="FA51" s="92"/>
      <c r="FB51" s="92"/>
      <c r="FC51" s="92"/>
      <c r="FD51" s="92"/>
      <c r="FE51" s="92"/>
      <c r="FF51" s="92"/>
      <c r="FG51" s="92"/>
      <c r="FH51" s="92"/>
      <c r="FI51" s="92"/>
      <c r="FJ51" s="92"/>
      <c r="FK51" s="92"/>
      <c r="FL51" s="92"/>
      <c r="FM51" s="92"/>
      <c r="FN51" s="92"/>
      <c r="FO51" s="92"/>
      <c r="FP51" s="92"/>
      <c r="FQ51" s="92"/>
      <c r="FR51" s="92"/>
      <c r="FS51" s="92"/>
      <c r="FT51" s="92"/>
      <c r="FU51" s="92"/>
      <c r="FV51" s="92"/>
      <c r="FW51" s="92"/>
      <c r="FX51" s="92"/>
      <c r="FY51" s="92"/>
      <c r="FZ51" s="92"/>
      <c r="GA51" s="92"/>
      <c r="GB51" s="92"/>
      <c r="GC51" s="92"/>
      <c r="GD51" s="92"/>
      <c r="GE51" s="92"/>
      <c r="GF51" s="92"/>
      <c r="GG51" s="92"/>
      <c r="GH51" s="92"/>
      <c r="GI51" s="92"/>
      <c r="GJ51" s="92"/>
      <c r="GK51" s="92"/>
      <c r="GL51" s="92"/>
      <c r="GM51" s="92"/>
      <c r="GN51" s="92"/>
      <c r="GO51" s="92"/>
      <c r="GP51" s="92"/>
      <c r="GQ51" s="92"/>
      <c r="GR51" s="92"/>
      <c r="GS51" s="92"/>
      <c r="GT51" s="92"/>
      <c r="GU51" s="92"/>
      <c r="GV51" s="92"/>
      <c r="GW51" s="92"/>
      <c r="GX51" s="92"/>
      <c r="GY51" s="92"/>
      <c r="GZ51" s="92"/>
      <c r="HA51" s="92"/>
      <c r="HB51" s="92"/>
      <c r="HC51" s="92"/>
      <c r="HD51" s="92"/>
      <c r="HE51" s="92"/>
      <c r="HF51" s="92"/>
      <c r="HG51" s="92"/>
      <c r="HH51" s="92"/>
      <c r="HI51" s="92"/>
      <c r="HJ51" s="92"/>
      <c r="HK51" s="92"/>
      <c r="HL51" s="92"/>
      <c r="HM51" s="92"/>
      <c r="HN51" s="92"/>
      <c r="HO51" s="92"/>
      <c r="HP51" s="92"/>
      <c r="HQ51" s="92"/>
      <c r="HR51" s="92"/>
      <c r="HS51" s="92"/>
      <c r="HT51" s="92"/>
      <c r="HU51" s="92"/>
      <c r="HV51" s="92"/>
      <c r="HW51" s="92"/>
      <c r="HX51" s="92"/>
      <c r="HY51" s="92"/>
      <c r="HZ51" s="92"/>
      <c r="IA51" s="92"/>
      <c r="IB51" s="92"/>
      <c r="IC51" s="92"/>
      <c r="ID51" s="92"/>
      <c r="IE51" s="92"/>
      <c r="IF51" s="92"/>
      <c r="IG51" s="92"/>
      <c r="IH51" s="92"/>
      <c r="II51" s="92"/>
      <c r="IJ51" s="92"/>
      <c r="IK51" s="92"/>
      <c r="IL51" s="92"/>
      <c r="IM51" s="92"/>
      <c r="IN51" s="92"/>
      <c r="IO51" s="92"/>
      <c r="IP51" s="92"/>
      <c r="IQ51" s="92"/>
      <c r="IR51" s="92"/>
      <c r="IS51" s="92"/>
      <c r="IT51" s="92"/>
      <c r="IU51" s="92"/>
    </row>
    <row r="52" spans="1:255" s="109" customFormat="1" ht="12" customHeight="1" x14ac:dyDescent="0.25">
      <c r="A52" s="103"/>
      <c r="B52" s="104" t="s">
        <v>166</v>
      </c>
      <c r="C52" s="105"/>
      <c r="D52" s="105"/>
      <c r="E52" s="105"/>
      <c r="F52" s="106"/>
      <c r="G52" s="107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  <c r="AU52" s="108"/>
      <c r="AV52" s="108"/>
      <c r="AW52" s="108"/>
      <c r="AX52" s="108"/>
      <c r="AY52" s="108"/>
      <c r="AZ52" s="108"/>
      <c r="BA52" s="108"/>
      <c r="BB52" s="108"/>
      <c r="BC52" s="108"/>
      <c r="BD52" s="108"/>
      <c r="BE52" s="108"/>
      <c r="BF52" s="108"/>
      <c r="BG52" s="108"/>
      <c r="BH52" s="108"/>
      <c r="BI52" s="108"/>
      <c r="BJ52" s="108"/>
      <c r="BK52" s="108"/>
      <c r="BL52" s="108"/>
      <c r="BM52" s="108"/>
      <c r="BN52" s="108"/>
      <c r="BO52" s="108"/>
      <c r="BP52" s="108"/>
      <c r="BQ52" s="108"/>
      <c r="BR52" s="108"/>
      <c r="BS52" s="108"/>
      <c r="BT52" s="108"/>
      <c r="BU52" s="108"/>
      <c r="BV52" s="108"/>
      <c r="BW52" s="108"/>
      <c r="BX52" s="108"/>
      <c r="BY52" s="108"/>
      <c r="BZ52" s="108"/>
      <c r="CA52" s="108"/>
      <c r="CB52" s="108"/>
      <c r="CC52" s="108"/>
      <c r="CD52" s="108"/>
      <c r="CE52" s="108"/>
      <c r="CF52" s="108"/>
      <c r="CG52" s="108"/>
      <c r="CH52" s="108"/>
      <c r="CI52" s="108"/>
      <c r="CJ52" s="108"/>
      <c r="CK52" s="108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8"/>
      <c r="CY52" s="108"/>
      <c r="CZ52" s="108"/>
      <c r="DA52" s="108"/>
      <c r="DB52" s="108"/>
      <c r="DC52" s="108"/>
      <c r="DD52" s="108"/>
      <c r="DE52" s="108"/>
      <c r="DF52" s="108"/>
      <c r="DG52" s="108"/>
      <c r="DH52" s="108"/>
      <c r="DI52" s="108"/>
      <c r="DJ52" s="108"/>
      <c r="DK52" s="108"/>
      <c r="DL52" s="108"/>
      <c r="DM52" s="108"/>
      <c r="DN52" s="108"/>
      <c r="DO52" s="108"/>
      <c r="DP52" s="108"/>
      <c r="DQ52" s="108"/>
      <c r="DR52" s="108"/>
      <c r="DS52" s="108"/>
      <c r="DT52" s="108"/>
      <c r="DU52" s="108"/>
      <c r="DV52" s="108"/>
      <c r="DW52" s="108"/>
      <c r="DX52" s="108"/>
      <c r="DY52" s="108"/>
      <c r="DZ52" s="108"/>
      <c r="EA52" s="108"/>
      <c r="EB52" s="108"/>
      <c r="EC52" s="108"/>
      <c r="ED52" s="108"/>
      <c r="EE52" s="108"/>
      <c r="EF52" s="108"/>
      <c r="EG52" s="108"/>
      <c r="EH52" s="108"/>
      <c r="EI52" s="108"/>
      <c r="EJ52" s="108"/>
      <c r="EK52" s="108"/>
      <c r="EL52" s="108"/>
      <c r="EM52" s="108"/>
      <c r="EN52" s="108"/>
      <c r="EO52" s="108"/>
      <c r="EP52" s="108"/>
      <c r="EQ52" s="108"/>
      <c r="ER52" s="108"/>
      <c r="ES52" s="108"/>
      <c r="ET52" s="108"/>
      <c r="EU52" s="108"/>
      <c r="EV52" s="108"/>
      <c r="EW52" s="108"/>
      <c r="EX52" s="108"/>
      <c r="EY52" s="108"/>
      <c r="EZ52" s="108"/>
      <c r="FA52" s="108"/>
      <c r="FB52" s="108"/>
      <c r="FC52" s="108"/>
      <c r="FD52" s="108"/>
      <c r="FE52" s="108"/>
      <c r="FF52" s="108"/>
      <c r="FG52" s="108"/>
      <c r="FH52" s="108"/>
      <c r="FI52" s="108"/>
      <c r="FJ52" s="108"/>
      <c r="FK52" s="108"/>
      <c r="FL52" s="108"/>
      <c r="FM52" s="108"/>
      <c r="FN52" s="108"/>
      <c r="FO52" s="10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</row>
    <row r="53" spans="1:255" s="109" customFormat="1" ht="12" customHeight="1" x14ac:dyDescent="0.25">
      <c r="A53" s="103"/>
      <c r="B53" s="104" t="s">
        <v>133</v>
      </c>
      <c r="C53" s="105" t="s">
        <v>150</v>
      </c>
      <c r="D53" s="105">
        <v>33000</v>
      </c>
      <c r="E53" s="105" t="s">
        <v>156</v>
      </c>
      <c r="F53" s="106">
        <v>250</v>
      </c>
      <c r="G53" s="107">
        <f>(D53*F53)</f>
        <v>8250000</v>
      </c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08"/>
      <c r="BW53" s="108"/>
      <c r="BX53" s="108"/>
      <c r="BY53" s="108"/>
      <c r="BZ53" s="108"/>
      <c r="CA53" s="108"/>
      <c r="CB53" s="108"/>
      <c r="CC53" s="108"/>
      <c r="CD53" s="108"/>
      <c r="CE53" s="108"/>
      <c r="CF53" s="108"/>
      <c r="CG53" s="108"/>
      <c r="CH53" s="108"/>
      <c r="CI53" s="108"/>
      <c r="CJ53" s="108"/>
      <c r="CK53" s="108"/>
      <c r="CL53" s="108"/>
      <c r="CM53" s="108"/>
      <c r="CN53" s="108"/>
      <c r="CO53" s="108"/>
      <c r="CP53" s="108"/>
      <c r="CQ53" s="108"/>
      <c r="CR53" s="108"/>
      <c r="CS53" s="108"/>
      <c r="CT53" s="108"/>
      <c r="CU53" s="108"/>
      <c r="CV53" s="108"/>
      <c r="CW53" s="108"/>
      <c r="CX53" s="108"/>
      <c r="CY53" s="108"/>
      <c r="CZ53" s="108"/>
      <c r="DA53" s="108"/>
      <c r="DB53" s="108"/>
      <c r="DC53" s="108"/>
      <c r="DD53" s="108"/>
      <c r="DE53" s="108"/>
      <c r="DF53" s="108"/>
      <c r="DG53" s="108"/>
      <c r="DH53" s="108"/>
      <c r="DI53" s="108"/>
      <c r="DJ53" s="108"/>
      <c r="DK53" s="108"/>
      <c r="DL53" s="108"/>
      <c r="DM53" s="108"/>
      <c r="DN53" s="108"/>
      <c r="DO53" s="108"/>
      <c r="DP53" s="108"/>
      <c r="DQ53" s="108"/>
      <c r="DR53" s="108"/>
      <c r="DS53" s="108"/>
      <c r="DT53" s="108"/>
      <c r="DU53" s="108"/>
      <c r="DV53" s="108"/>
      <c r="DW53" s="108"/>
      <c r="DX53" s="108"/>
      <c r="DY53" s="108"/>
      <c r="DZ53" s="108"/>
      <c r="EA53" s="108"/>
      <c r="EB53" s="108"/>
      <c r="EC53" s="108"/>
      <c r="ED53" s="108"/>
      <c r="EE53" s="108"/>
      <c r="EF53" s="108"/>
      <c r="EG53" s="108"/>
      <c r="EH53" s="108"/>
      <c r="EI53" s="108"/>
      <c r="EJ53" s="108"/>
      <c r="EK53" s="108"/>
      <c r="EL53" s="108"/>
      <c r="EM53" s="108"/>
      <c r="EN53" s="108"/>
      <c r="EO53" s="108"/>
      <c r="EP53" s="108"/>
      <c r="EQ53" s="108"/>
      <c r="ER53" s="108"/>
      <c r="ES53" s="108"/>
      <c r="ET53" s="108"/>
      <c r="EU53" s="108"/>
      <c r="EV53" s="108"/>
      <c r="EW53" s="108"/>
      <c r="EX53" s="108"/>
      <c r="EY53" s="108"/>
      <c r="EZ53" s="108"/>
      <c r="FA53" s="108"/>
      <c r="FB53" s="108"/>
      <c r="FC53" s="108"/>
      <c r="FD53" s="108"/>
      <c r="FE53" s="108"/>
      <c r="FF53" s="108"/>
      <c r="FG53" s="108"/>
      <c r="FH53" s="108"/>
      <c r="FI53" s="108"/>
      <c r="FJ53" s="108"/>
      <c r="FK53" s="108"/>
      <c r="FL53" s="108"/>
      <c r="FM53" s="108"/>
      <c r="FN53" s="108"/>
      <c r="FO53" s="108"/>
      <c r="FP53" s="108"/>
      <c r="FQ53" s="108"/>
      <c r="FR53" s="108"/>
      <c r="FS53" s="108"/>
      <c r="FT53" s="108"/>
      <c r="FU53" s="108"/>
      <c r="FV53" s="108"/>
      <c r="FW53" s="108"/>
      <c r="FX53" s="108"/>
      <c r="FY53" s="108"/>
      <c r="FZ53" s="108"/>
      <c r="GA53" s="108"/>
      <c r="GB53" s="108"/>
      <c r="GC53" s="108"/>
      <c r="GD53" s="108"/>
      <c r="GE53" s="108"/>
      <c r="GF53" s="108"/>
      <c r="GG53" s="108"/>
      <c r="GH53" s="108"/>
      <c r="GI53" s="108"/>
      <c r="GJ53" s="108"/>
      <c r="GK53" s="108"/>
      <c r="GL53" s="108"/>
      <c r="GM53" s="108"/>
      <c r="GN53" s="108"/>
      <c r="GO53" s="108"/>
      <c r="GP53" s="108"/>
      <c r="GQ53" s="108"/>
      <c r="GR53" s="108"/>
      <c r="GS53" s="108"/>
      <c r="GT53" s="108"/>
      <c r="GU53" s="108"/>
      <c r="GV53" s="108"/>
      <c r="GW53" s="108"/>
      <c r="GX53" s="108"/>
      <c r="GY53" s="108"/>
      <c r="GZ53" s="108"/>
      <c r="HA53" s="108"/>
      <c r="HB53" s="108"/>
      <c r="HC53" s="108"/>
      <c r="HD53" s="108"/>
      <c r="HE53" s="108"/>
      <c r="HF53" s="108"/>
      <c r="HG53" s="108"/>
      <c r="HH53" s="108"/>
      <c r="HI53" s="108"/>
      <c r="HJ53" s="108"/>
      <c r="HK53" s="108"/>
      <c r="HL53" s="108"/>
      <c r="HM53" s="108"/>
      <c r="HN53" s="108"/>
      <c r="HO53" s="108"/>
      <c r="HP53" s="108"/>
      <c r="HQ53" s="108"/>
      <c r="HR53" s="108"/>
      <c r="HS53" s="108"/>
      <c r="HT53" s="108"/>
      <c r="HU53" s="108"/>
      <c r="HV53" s="108"/>
      <c r="HW53" s="108"/>
      <c r="HX53" s="108"/>
      <c r="HY53" s="108"/>
      <c r="HZ53" s="108"/>
      <c r="IA53" s="108"/>
      <c r="IB53" s="108"/>
      <c r="IC53" s="108"/>
      <c r="ID53" s="108"/>
      <c r="IE53" s="108"/>
      <c r="IF53" s="108"/>
      <c r="IG53" s="108"/>
      <c r="IH53" s="108"/>
      <c r="II53" s="108"/>
      <c r="IJ53" s="108"/>
      <c r="IK53" s="108"/>
      <c r="IL53" s="108"/>
      <c r="IM53" s="108"/>
      <c r="IN53" s="108"/>
      <c r="IO53" s="108"/>
      <c r="IP53" s="108"/>
      <c r="IQ53" s="108"/>
      <c r="IR53" s="108"/>
      <c r="IS53" s="108"/>
      <c r="IT53" s="108"/>
      <c r="IU53" s="108"/>
    </row>
    <row r="54" spans="1:255" s="109" customFormat="1" ht="12" customHeight="1" x14ac:dyDescent="0.25">
      <c r="A54" s="103"/>
      <c r="B54" s="132" t="s">
        <v>149</v>
      </c>
      <c r="C54" s="105"/>
      <c r="D54" s="105"/>
      <c r="E54" s="105"/>
      <c r="F54" s="106"/>
      <c r="G54" s="107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</row>
    <row r="55" spans="1:255" s="109" customFormat="1" ht="12" customHeight="1" x14ac:dyDescent="0.25">
      <c r="A55" s="103"/>
      <c r="B55" s="104" t="s">
        <v>103</v>
      </c>
      <c r="C55" s="105" t="s">
        <v>32</v>
      </c>
      <c r="D55" s="105">
        <v>7500</v>
      </c>
      <c r="E55" s="105" t="s">
        <v>71</v>
      </c>
      <c r="F55" s="106">
        <v>113</v>
      </c>
      <c r="G55" s="107">
        <f>D55*F55</f>
        <v>847500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</row>
    <row r="56" spans="1:255" s="109" customFormat="1" ht="12" customHeight="1" x14ac:dyDescent="0.25">
      <c r="A56" s="103"/>
      <c r="B56" s="104" t="s">
        <v>104</v>
      </c>
      <c r="C56" s="105" t="s">
        <v>32</v>
      </c>
      <c r="D56" s="105">
        <v>350</v>
      </c>
      <c r="E56" s="105" t="s">
        <v>71</v>
      </c>
      <c r="F56" s="106">
        <v>1282.8</v>
      </c>
      <c r="G56" s="107">
        <f>(D56*F56)</f>
        <v>448980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</row>
    <row r="57" spans="1:255" s="109" customFormat="1" ht="12" customHeight="1" x14ac:dyDescent="0.25">
      <c r="A57" s="103"/>
      <c r="B57" s="104" t="s">
        <v>134</v>
      </c>
      <c r="C57" s="105" t="s">
        <v>32</v>
      </c>
      <c r="D57" s="105">
        <v>900</v>
      </c>
      <c r="E57" s="105" t="s">
        <v>79</v>
      </c>
      <c r="F57" s="106">
        <v>1566</v>
      </c>
      <c r="G57" s="107">
        <f t="shared" ref="G57:G89" si="1">(D57*F57)</f>
        <v>1409400</v>
      </c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  <c r="AU57" s="108"/>
      <c r="AV57" s="108"/>
      <c r="AW57" s="108"/>
      <c r="AX57" s="108"/>
      <c r="AY57" s="108"/>
      <c r="AZ57" s="108"/>
      <c r="BA57" s="108"/>
      <c r="BB57" s="108"/>
      <c r="BC57" s="108"/>
      <c r="BD57" s="108"/>
      <c r="BE57" s="108"/>
      <c r="BF57" s="108"/>
      <c r="BG57" s="108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  <c r="BU57" s="108"/>
      <c r="BV57" s="108"/>
      <c r="BW57" s="108"/>
      <c r="BX57" s="108"/>
      <c r="BY57" s="108"/>
      <c r="BZ57" s="108"/>
      <c r="CA57" s="108"/>
      <c r="CB57" s="108"/>
      <c r="CC57" s="108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  <c r="CQ57" s="108"/>
      <c r="CR57" s="108"/>
      <c r="CS57" s="108"/>
      <c r="CT57" s="108"/>
      <c r="CU57" s="108"/>
      <c r="CV57" s="108"/>
      <c r="CW57" s="108"/>
      <c r="CX57" s="108"/>
      <c r="CY57" s="108"/>
      <c r="CZ57" s="108"/>
      <c r="DA57" s="108"/>
      <c r="DB57" s="108"/>
      <c r="DC57" s="108"/>
      <c r="DD57" s="108"/>
      <c r="DE57" s="108"/>
      <c r="DF57" s="108"/>
      <c r="DG57" s="108"/>
      <c r="DH57" s="108"/>
      <c r="DI57" s="108"/>
      <c r="DJ57" s="108"/>
      <c r="DK57" s="108"/>
      <c r="DL57" s="108"/>
      <c r="DM57" s="108"/>
      <c r="DN57" s="108"/>
      <c r="DO57" s="108"/>
      <c r="DP57" s="108"/>
      <c r="DQ57" s="108"/>
      <c r="DR57" s="108"/>
      <c r="DS57" s="108"/>
      <c r="DT57" s="108"/>
      <c r="DU57" s="108"/>
      <c r="DV57" s="108"/>
      <c r="DW57" s="108"/>
      <c r="DX57" s="108"/>
      <c r="DY57" s="108"/>
      <c r="DZ57" s="108"/>
      <c r="EA57" s="108"/>
      <c r="EB57" s="108"/>
      <c r="EC57" s="108"/>
      <c r="ED57" s="108"/>
      <c r="EE57" s="108"/>
      <c r="EF57" s="108"/>
      <c r="EG57" s="108"/>
      <c r="EH57" s="108"/>
      <c r="EI57" s="108"/>
      <c r="EJ57" s="108"/>
      <c r="EK57" s="108"/>
      <c r="EL57" s="108"/>
      <c r="EM57" s="108"/>
      <c r="EN57" s="108"/>
      <c r="EO57" s="108"/>
      <c r="EP57" s="108"/>
      <c r="EQ57" s="108"/>
      <c r="ER57" s="108"/>
      <c r="ES57" s="108"/>
      <c r="ET57" s="108"/>
      <c r="EU57" s="108"/>
      <c r="EV57" s="108"/>
      <c r="EW57" s="108"/>
      <c r="EX57" s="108"/>
      <c r="EY57" s="108"/>
      <c r="EZ57" s="108"/>
      <c r="FA57" s="108"/>
      <c r="FB57" s="108"/>
      <c r="FC57" s="108"/>
      <c r="FD57" s="108"/>
      <c r="FE57" s="108"/>
      <c r="FF57" s="108"/>
      <c r="FG57" s="108"/>
      <c r="FH57" s="108"/>
      <c r="FI57" s="108"/>
      <c r="FJ57" s="108"/>
      <c r="FK57" s="108"/>
      <c r="FL57" s="108"/>
      <c r="FM57" s="108"/>
      <c r="FN57" s="108"/>
      <c r="FO57" s="108"/>
      <c r="FP57" s="108"/>
      <c r="FQ57" s="108"/>
      <c r="FR57" s="108"/>
      <c r="FS57" s="108"/>
      <c r="FT57" s="108"/>
      <c r="FU57" s="108"/>
      <c r="FV57" s="108"/>
      <c r="FW57" s="108"/>
      <c r="FX57" s="108"/>
      <c r="FY57" s="108"/>
      <c r="FZ57" s="108"/>
      <c r="GA57" s="108"/>
      <c r="GB57" s="108"/>
      <c r="GC57" s="108"/>
      <c r="GD57" s="108"/>
      <c r="GE57" s="108"/>
      <c r="GF57" s="108"/>
      <c r="GG57" s="108"/>
      <c r="GH57" s="108"/>
      <c r="GI57" s="108"/>
      <c r="GJ57" s="108"/>
      <c r="GK57" s="108"/>
      <c r="GL57" s="108"/>
      <c r="GM57" s="108"/>
      <c r="GN57" s="108"/>
      <c r="GO57" s="108"/>
      <c r="GP57" s="108"/>
      <c r="GQ57" s="108"/>
      <c r="GR57" s="108"/>
      <c r="GS57" s="108"/>
      <c r="GT57" s="108"/>
      <c r="GU57" s="108"/>
      <c r="GV57" s="108"/>
      <c r="GW57" s="108"/>
      <c r="GX57" s="108"/>
      <c r="GY57" s="108"/>
      <c r="GZ57" s="108"/>
      <c r="HA57" s="108"/>
      <c r="HB57" s="108"/>
      <c r="HC57" s="108"/>
      <c r="HD57" s="108"/>
      <c r="HE57" s="108"/>
      <c r="HF57" s="108"/>
      <c r="HG57" s="108"/>
      <c r="HH57" s="108"/>
      <c r="HI57" s="108"/>
      <c r="HJ57" s="108"/>
      <c r="HK57" s="108"/>
      <c r="HL57" s="108"/>
      <c r="HM57" s="108"/>
      <c r="HN57" s="108"/>
      <c r="HO57" s="108"/>
      <c r="HP57" s="108"/>
      <c r="HQ57" s="108"/>
      <c r="HR57" s="108"/>
      <c r="HS57" s="108"/>
      <c r="HT57" s="108"/>
      <c r="HU57" s="108"/>
      <c r="HV57" s="108"/>
      <c r="HW57" s="108"/>
      <c r="HX57" s="108"/>
      <c r="HY57" s="108"/>
      <c r="HZ57" s="108"/>
      <c r="IA57" s="108"/>
      <c r="IB57" s="108"/>
      <c r="IC57" s="108"/>
      <c r="ID57" s="108"/>
      <c r="IE57" s="108"/>
      <c r="IF57" s="108"/>
      <c r="IG57" s="108"/>
      <c r="IH57" s="108"/>
      <c r="II57" s="108"/>
      <c r="IJ57" s="108"/>
      <c r="IK57" s="108"/>
      <c r="IL57" s="108"/>
      <c r="IM57" s="108"/>
      <c r="IN57" s="108"/>
      <c r="IO57" s="108"/>
      <c r="IP57" s="108"/>
      <c r="IQ57" s="108"/>
      <c r="IR57" s="108"/>
      <c r="IS57" s="108"/>
      <c r="IT57" s="108"/>
      <c r="IU57" s="108"/>
    </row>
    <row r="58" spans="1:255" s="109" customFormat="1" ht="12" customHeight="1" x14ac:dyDescent="0.25">
      <c r="A58" s="103"/>
      <c r="B58" s="104" t="s">
        <v>135</v>
      </c>
      <c r="C58" s="105" t="s">
        <v>32</v>
      </c>
      <c r="D58" s="105">
        <v>400</v>
      </c>
      <c r="E58" s="105" t="s">
        <v>79</v>
      </c>
      <c r="F58" s="106">
        <v>871.2</v>
      </c>
      <c r="G58" s="107">
        <f t="shared" si="1"/>
        <v>348480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  <c r="BU58" s="108"/>
      <c r="BV58" s="108"/>
      <c r="BW58" s="108"/>
      <c r="BX58" s="108"/>
      <c r="BY58" s="108"/>
      <c r="BZ58" s="108"/>
      <c r="CA58" s="108"/>
      <c r="CB58" s="108"/>
      <c r="CC58" s="108"/>
      <c r="CD58" s="108"/>
      <c r="CE58" s="108"/>
      <c r="CF58" s="108"/>
      <c r="CG58" s="108"/>
      <c r="CH58" s="108"/>
      <c r="CI58" s="108"/>
      <c r="CJ58" s="108"/>
      <c r="CK58" s="108"/>
      <c r="CL58" s="108"/>
      <c r="CM58" s="108"/>
      <c r="CN58" s="108"/>
      <c r="CO58" s="108"/>
      <c r="CP58" s="108"/>
      <c r="CQ58" s="108"/>
      <c r="CR58" s="108"/>
      <c r="CS58" s="108"/>
      <c r="CT58" s="108"/>
      <c r="CU58" s="108"/>
      <c r="CV58" s="108"/>
      <c r="CW58" s="108"/>
      <c r="CX58" s="108"/>
      <c r="CY58" s="108"/>
      <c r="CZ58" s="108"/>
      <c r="DA58" s="108"/>
      <c r="DB58" s="108"/>
      <c r="DC58" s="108"/>
      <c r="DD58" s="108"/>
      <c r="DE58" s="108"/>
      <c r="DF58" s="108"/>
      <c r="DG58" s="108"/>
      <c r="DH58" s="108"/>
      <c r="DI58" s="108"/>
      <c r="DJ58" s="108"/>
      <c r="DK58" s="108"/>
      <c r="DL58" s="108"/>
      <c r="DM58" s="108"/>
      <c r="DN58" s="108"/>
      <c r="DO58" s="108"/>
      <c r="DP58" s="108"/>
      <c r="DQ58" s="108"/>
      <c r="DR58" s="108"/>
      <c r="DS58" s="108"/>
      <c r="DT58" s="108"/>
      <c r="DU58" s="108"/>
      <c r="DV58" s="108"/>
      <c r="DW58" s="108"/>
      <c r="DX58" s="108"/>
      <c r="DY58" s="108"/>
      <c r="DZ58" s="108"/>
      <c r="EA58" s="108"/>
      <c r="EB58" s="108"/>
      <c r="EC58" s="108"/>
      <c r="ED58" s="108"/>
      <c r="EE58" s="108"/>
      <c r="EF58" s="108"/>
      <c r="EG58" s="108"/>
      <c r="EH58" s="108"/>
      <c r="EI58" s="108"/>
      <c r="EJ58" s="108"/>
      <c r="EK58" s="108"/>
      <c r="EL58" s="108"/>
      <c r="EM58" s="108"/>
      <c r="EN58" s="108"/>
      <c r="EO58" s="108"/>
      <c r="EP58" s="108"/>
      <c r="EQ58" s="108"/>
      <c r="ER58" s="108"/>
      <c r="ES58" s="108"/>
      <c r="ET58" s="108"/>
      <c r="EU58" s="108"/>
      <c r="EV58" s="108"/>
      <c r="EW58" s="108"/>
      <c r="EX58" s="108"/>
      <c r="EY58" s="108"/>
      <c r="EZ58" s="108"/>
      <c r="FA58" s="108"/>
      <c r="FB58" s="108"/>
      <c r="FC58" s="108"/>
      <c r="FD58" s="108"/>
      <c r="FE58" s="108"/>
      <c r="FF58" s="108"/>
      <c r="FG58" s="108"/>
      <c r="FH58" s="108"/>
      <c r="FI58" s="108"/>
      <c r="FJ58" s="108"/>
      <c r="FK58" s="108"/>
      <c r="FL58" s="108"/>
      <c r="FM58" s="108"/>
      <c r="FN58" s="108"/>
      <c r="FO58" s="108"/>
      <c r="FP58" s="108"/>
      <c r="FQ58" s="108"/>
      <c r="FR58" s="108"/>
      <c r="FS58" s="108"/>
      <c r="FT58" s="108"/>
      <c r="FU58" s="108"/>
      <c r="FV58" s="108"/>
      <c r="FW58" s="108"/>
      <c r="FX58" s="108"/>
      <c r="FY58" s="108"/>
      <c r="FZ58" s="108"/>
      <c r="GA58" s="108"/>
      <c r="GB58" s="108"/>
      <c r="GC58" s="108"/>
      <c r="GD58" s="108"/>
      <c r="GE58" s="108"/>
      <c r="GF58" s="108"/>
      <c r="GG58" s="108"/>
      <c r="GH58" s="108"/>
      <c r="GI58" s="108"/>
      <c r="GJ58" s="108"/>
      <c r="GK58" s="108"/>
      <c r="GL58" s="108"/>
      <c r="GM58" s="108"/>
      <c r="GN58" s="108"/>
      <c r="GO58" s="108"/>
      <c r="GP58" s="108"/>
      <c r="GQ58" s="108"/>
      <c r="GR58" s="108"/>
      <c r="GS58" s="108"/>
      <c r="GT58" s="108"/>
      <c r="GU58" s="108"/>
      <c r="GV58" s="108"/>
      <c r="GW58" s="108"/>
      <c r="GX58" s="108"/>
      <c r="GY58" s="108"/>
      <c r="GZ58" s="108"/>
      <c r="HA58" s="108"/>
      <c r="HB58" s="108"/>
      <c r="HC58" s="108"/>
      <c r="HD58" s="108"/>
      <c r="HE58" s="108"/>
      <c r="HF58" s="108"/>
      <c r="HG58" s="108"/>
      <c r="HH58" s="108"/>
      <c r="HI58" s="108"/>
      <c r="HJ58" s="108"/>
      <c r="HK58" s="108"/>
      <c r="HL58" s="108"/>
      <c r="HM58" s="108"/>
      <c r="HN58" s="108"/>
      <c r="HO58" s="108"/>
      <c r="HP58" s="108"/>
      <c r="HQ58" s="108"/>
      <c r="HR58" s="108"/>
      <c r="HS58" s="108"/>
      <c r="HT58" s="108"/>
      <c r="HU58" s="108"/>
      <c r="HV58" s="108"/>
      <c r="HW58" s="108"/>
      <c r="HX58" s="108"/>
      <c r="HY58" s="108"/>
      <c r="HZ58" s="108"/>
      <c r="IA58" s="108"/>
      <c r="IB58" s="108"/>
      <c r="IC58" s="108"/>
      <c r="ID58" s="108"/>
      <c r="IE58" s="108"/>
      <c r="IF58" s="108"/>
      <c r="IG58" s="108"/>
      <c r="IH58" s="108"/>
      <c r="II58" s="108"/>
      <c r="IJ58" s="108"/>
      <c r="IK58" s="108"/>
      <c r="IL58" s="108"/>
      <c r="IM58" s="108"/>
      <c r="IN58" s="108"/>
      <c r="IO58" s="108"/>
      <c r="IP58" s="108"/>
      <c r="IQ58" s="108"/>
      <c r="IR58" s="108"/>
      <c r="IS58" s="108"/>
      <c r="IT58" s="108"/>
      <c r="IU58" s="108"/>
    </row>
    <row r="59" spans="1:255" s="109" customFormat="1" ht="12" customHeight="1" x14ac:dyDescent="0.25">
      <c r="A59" s="103"/>
      <c r="B59" s="104" t="s">
        <v>136</v>
      </c>
      <c r="C59" s="105" t="s">
        <v>32</v>
      </c>
      <c r="D59" s="105">
        <v>780</v>
      </c>
      <c r="E59" s="105" t="s">
        <v>79</v>
      </c>
      <c r="F59" s="106">
        <v>1711.2</v>
      </c>
      <c r="G59" s="107">
        <f t="shared" si="1"/>
        <v>1334736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8"/>
      <c r="BX59" s="108"/>
      <c r="BY59" s="108"/>
      <c r="BZ59" s="108"/>
      <c r="CA59" s="108"/>
      <c r="CB59" s="108"/>
      <c r="CC59" s="108"/>
      <c r="CD59" s="108"/>
      <c r="CE59" s="108"/>
      <c r="CF59" s="108"/>
      <c r="CG59" s="108"/>
      <c r="CH59" s="108"/>
      <c r="CI59" s="108"/>
      <c r="CJ59" s="108"/>
      <c r="CK59" s="108"/>
      <c r="CL59" s="108"/>
      <c r="CM59" s="108"/>
      <c r="CN59" s="108"/>
      <c r="CO59" s="108"/>
      <c r="CP59" s="108"/>
      <c r="CQ59" s="108"/>
      <c r="CR59" s="108"/>
      <c r="CS59" s="108"/>
      <c r="CT59" s="108"/>
      <c r="CU59" s="108"/>
      <c r="CV59" s="108"/>
      <c r="CW59" s="108"/>
      <c r="CX59" s="108"/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8"/>
      <c r="DJ59" s="108"/>
      <c r="DK59" s="108"/>
      <c r="DL59" s="108"/>
      <c r="DM59" s="108"/>
      <c r="DN59" s="108"/>
      <c r="DO59" s="108"/>
      <c r="DP59" s="108"/>
      <c r="DQ59" s="108"/>
      <c r="DR59" s="108"/>
      <c r="DS59" s="108"/>
      <c r="DT59" s="108"/>
      <c r="DU59" s="108"/>
      <c r="DV59" s="108"/>
      <c r="DW59" s="108"/>
      <c r="DX59" s="108"/>
      <c r="DY59" s="108"/>
      <c r="DZ59" s="108"/>
      <c r="EA59" s="108"/>
      <c r="EB59" s="108"/>
      <c r="EC59" s="108"/>
      <c r="ED59" s="108"/>
      <c r="EE59" s="108"/>
      <c r="EF59" s="108"/>
      <c r="EG59" s="108"/>
      <c r="EH59" s="108"/>
      <c r="EI59" s="108"/>
      <c r="EJ59" s="108"/>
      <c r="EK59" s="108"/>
      <c r="EL59" s="108"/>
      <c r="EM59" s="108"/>
      <c r="EN59" s="108"/>
      <c r="EO59" s="108"/>
      <c r="EP59" s="108"/>
      <c r="EQ59" s="108"/>
      <c r="ER59" s="108"/>
      <c r="ES59" s="108"/>
      <c r="ET59" s="108"/>
      <c r="EU59" s="108"/>
      <c r="EV59" s="108"/>
      <c r="EW59" s="108"/>
      <c r="EX59" s="108"/>
      <c r="EY59" s="108"/>
      <c r="EZ59" s="108"/>
      <c r="FA59" s="108"/>
      <c r="FB59" s="108"/>
      <c r="FC59" s="108"/>
      <c r="FD59" s="108"/>
      <c r="FE59" s="108"/>
      <c r="FF59" s="108"/>
      <c r="FG59" s="108"/>
      <c r="FH59" s="108"/>
      <c r="FI59" s="108"/>
      <c r="FJ59" s="108"/>
      <c r="FK59" s="108"/>
      <c r="FL59" s="108"/>
      <c r="FM59" s="108"/>
      <c r="FN59" s="108"/>
      <c r="FO59" s="108"/>
      <c r="FP59" s="108"/>
      <c r="FQ59" s="108"/>
      <c r="FR59" s="108"/>
      <c r="FS59" s="108"/>
      <c r="FT59" s="108"/>
      <c r="FU59" s="108"/>
      <c r="FV59" s="108"/>
      <c r="FW59" s="108"/>
      <c r="FX59" s="108"/>
      <c r="FY59" s="108"/>
      <c r="FZ59" s="108"/>
      <c r="GA59" s="108"/>
      <c r="GB59" s="108"/>
      <c r="GC59" s="108"/>
      <c r="GD59" s="108"/>
      <c r="GE59" s="108"/>
      <c r="GF59" s="108"/>
      <c r="GG59" s="108"/>
      <c r="GH59" s="108"/>
      <c r="GI59" s="108"/>
      <c r="GJ59" s="108"/>
      <c r="GK59" s="108"/>
      <c r="GL59" s="108"/>
      <c r="GM59" s="108"/>
      <c r="GN59" s="108"/>
      <c r="GO59" s="108"/>
      <c r="GP59" s="108"/>
      <c r="GQ59" s="108"/>
      <c r="GR59" s="108"/>
      <c r="GS59" s="108"/>
      <c r="GT59" s="108"/>
      <c r="GU59" s="108"/>
      <c r="GV59" s="108"/>
      <c r="GW59" s="108"/>
      <c r="GX59" s="108"/>
      <c r="GY59" s="108"/>
      <c r="GZ59" s="108"/>
      <c r="HA59" s="108"/>
      <c r="HB59" s="108"/>
      <c r="HC59" s="108"/>
      <c r="HD59" s="108"/>
      <c r="HE59" s="108"/>
      <c r="HF59" s="108"/>
      <c r="HG59" s="108"/>
      <c r="HH59" s="108"/>
      <c r="HI59" s="108"/>
      <c r="HJ59" s="108"/>
      <c r="HK59" s="108"/>
      <c r="HL59" s="108"/>
      <c r="HM59" s="108"/>
      <c r="HN59" s="108"/>
      <c r="HO59" s="108"/>
      <c r="HP59" s="108"/>
      <c r="HQ59" s="108"/>
      <c r="HR59" s="108"/>
      <c r="HS59" s="108"/>
      <c r="HT59" s="108"/>
      <c r="HU59" s="108"/>
      <c r="HV59" s="108"/>
      <c r="HW59" s="108"/>
      <c r="HX59" s="108"/>
      <c r="HY59" s="108"/>
      <c r="HZ59" s="108"/>
      <c r="IA59" s="108"/>
      <c r="IB59" s="108"/>
      <c r="IC59" s="108"/>
      <c r="ID59" s="108"/>
      <c r="IE59" s="108"/>
      <c r="IF59" s="108"/>
      <c r="IG59" s="108"/>
      <c r="IH59" s="108"/>
      <c r="II59" s="108"/>
      <c r="IJ59" s="108"/>
      <c r="IK59" s="108"/>
      <c r="IL59" s="108"/>
      <c r="IM59" s="108"/>
      <c r="IN59" s="108"/>
      <c r="IO59" s="108"/>
      <c r="IP59" s="108"/>
      <c r="IQ59" s="108"/>
      <c r="IR59" s="108"/>
      <c r="IS59" s="108"/>
      <c r="IT59" s="108"/>
      <c r="IU59" s="108"/>
    </row>
    <row r="60" spans="1:255" s="109" customFormat="1" ht="12" customHeight="1" x14ac:dyDescent="0.25">
      <c r="A60" s="103"/>
      <c r="B60" s="104" t="s">
        <v>137</v>
      </c>
      <c r="C60" s="105" t="s">
        <v>32</v>
      </c>
      <c r="D60" s="105">
        <v>200</v>
      </c>
      <c r="E60" s="105" t="s">
        <v>157</v>
      </c>
      <c r="F60" s="106">
        <v>2330</v>
      </c>
      <c r="G60" s="107">
        <f t="shared" si="1"/>
        <v>466000</v>
      </c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</row>
    <row r="61" spans="1:255" s="109" customFormat="1" ht="12" customHeight="1" x14ac:dyDescent="0.25">
      <c r="A61" s="103"/>
      <c r="B61" s="104" t="s">
        <v>138</v>
      </c>
      <c r="C61" s="105" t="s">
        <v>32</v>
      </c>
      <c r="D61" s="105">
        <v>380</v>
      </c>
      <c r="E61" s="105" t="s">
        <v>79</v>
      </c>
      <c r="F61" s="106">
        <v>1932.4</v>
      </c>
      <c r="G61" s="107">
        <f t="shared" si="1"/>
        <v>734312</v>
      </c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08"/>
      <c r="BG61" s="108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8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  <c r="CQ61" s="108"/>
      <c r="CR61" s="108"/>
      <c r="CS61" s="108"/>
      <c r="CT61" s="108"/>
      <c r="CU61" s="108"/>
      <c r="CV61" s="108"/>
      <c r="CW61" s="108"/>
      <c r="CX61" s="108"/>
      <c r="CY61" s="108"/>
      <c r="CZ61" s="108"/>
      <c r="DA61" s="108"/>
      <c r="DB61" s="108"/>
      <c r="DC61" s="108"/>
      <c r="DD61" s="108"/>
      <c r="DE61" s="108"/>
      <c r="DF61" s="108"/>
      <c r="DG61" s="108"/>
      <c r="DH61" s="108"/>
      <c r="DI61" s="108"/>
      <c r="DJ61" s="108"/>
      <c r="DK61" s="108"/>
      <c r="DL61" s="108"/>
      <c r="DM61" s="108"/>
      <c r="DN61" s="108"/>
      <c r="DO61" s="108"/>
      <c r="DP61" s="108"/>
      <c r="DQ61" s="108"/>
      <c r="DR61" s="108"/>
      <c r="DS61" s="108"/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08"/>
      <c r="EH61" s="108"/>
      <c r="EI61" s="108"/>
      <c r="EJ61" s="108"/>
      <c r="EK61" s="108"/>
      <c r="EL61" s="108"/>
      <c r="EM61" s="108"/>
      <c r="EN61" s="108"/>
      <c r="EO61" s="108"/>
      <c r="EP61" s="108"/>
      <c r="EQ61" s="108"/>
      <c r="ER61" s="108"/>
      <c r="ES61" s="108"/>
      <c r="ET61" s="108"/>
      <c r="EU61" s="108"/>
      <c r="EV61" s="108"/>
      <c r="EW61" s="108"/>
      <c r="EX61" s="108"/>
      <c r="EY61" s="108"/>
      <c r="EZ61" s="108"/>
      <c r="FA61" s="108"/>
      <c r="FB61" s="108"/>
      <c r="FC61" s="108"/>
      <c r="FD61" s="108"/>
      <c r="FE61" s="108"/>
      <c r="FF61" s="108"/>
      <c r="FG61" s="108"/>
      <c r="FH61" s="108"/>
      <c r="FI61" s="108"/>
      <c r="FJ61" s="108"/>
      <c r="FK61" s="108"/>
      <c r="FL61" s="108"/>
      <c r="FM61" s="108"/>
      <c r="FN61" s="108"/>
      <c r="FO61" s="108"/>
      <c r="FP61" s="108"/>
      <c r="FQ61" s="108"/>
      <c r="FR61" s="108"/>
      <c r="FS61" s="108"/>
      <c r="FT61" s="108"/>
      <c r="FU61" s="108"/>
      <c r="FV61" s="108"/>
      <c r="FW61" s="108"/>
      <c r="FX61" s="108"/>
      <c r="FY61" s="108"/>
      <c r="FZ61" s="108"/>
      <c r="GA61" s="108"/>
      <c r="GB61" s="108"/>
      <c r="GC61" s="108"/>
      <c r="GD61" s="108"/>
      <c r="GE61" s="108"/>
      <c r="GF61" s="108"/>
      <c r="GG61" s="108"/>
      <c r="GH61" s="108"/>
      <c r="GI61" s="108"/>
      <c r="GJ61" s="108"/>
      <c r="GK61" s="108"/>
      <c r="GL61" s="108"/>
      <c r="GM61" s="108"/>
      <c r="GN61" s="108"/>
      <c r="GO61" s="108"/>
      <c r="GP61" s="108"/>
      <c r="GQ61" s="108"/>
      <c r="GR61" s="108"/>
      <c r="GS61" s="108"/>
      <c r="GT61" s="108"/>
      <c r="GU61" s="108"/>
      <c r="GV61" s="108"/>
      <c r="GW61" s="108"/>
      <c r="GX61" s="108"/>
      <c r="GY61" s="108"/>
      <c r="GZ61" s="108"/>
      <c r="HA61" s="108"/>
      <c r="HB61" s="108"/>
      <c r="HC61" s="108"/>
      <c r="HD61" s="108"/>
      <c r="HE61" s="108"/>
      <c r="HF61" s="108"/>
      <c r="HG61" s="108"/>
      <c r="HH61" s="108"/>
      <c r="HI61" s="108"/>
      <c r="HJ61" s="108"/>
      <c r="HK61" s="108"/>
      <c r="HL61" s="108"/>
      <c r="HM61" s="108"/>
      <c r="HN61" s="108"/>
      <c r="HO61" s="108"/>
      <c r="HP61" s="108"/>
      <c r="HQ61" s="108"/>
      <c r="HR61" s="108"/>
      <c r="HS61" s="108"/>
      <c r="HT61" s="108"/>
      <c r="HU61" s="108"/>
      <c r="HV61" s="108"/>
      <c r="HW61" s="108"/>
      <c r="HX61" s="108"/>
      <c r="HY61" s="108"/>
      <c r="HZ61" s="108"/>
      <c r="IA61" s="108"/>
      <c r="IB61" s="108"/>
      <c r="IC61" s="108"/>
      <c r="ID61" s="108"/>
      <c r="IE61" s="108"/>
      <c r="IF61" s="108"/>
      <c r="IG61" s="108"/>
      <c r="IH61" s="108"/>
      <c r="II61" s="108"/>
      <c r="IJ61" s="108"/>
      <c r="IK61" s="108"/>
      <c r="IL61" s="108"/>
      <c r="IM61" s="108"/>
      <c r="IN61" s="108"/>
      <c r="IO61" s="108"/>
      <c r="IP61" s="108"/>
      <c r="IQ61" s="108"/>
      <c r="IR61" s="108"/>
      <c r="IS61" s="108"/>
      <c r="IT61" s="108"/>
      <c r="IU61" s="108"/>
    </row>
    <row r="62" spans="1:255" s="109" customFormat="1" ht="12" customHeight="1" x14ac:dyDescent="0.25">
      <c r="A62" s="103"/>
      <c r="B62" s="132" t="s">
        <v>77</v>
      </c>
      <c r="C62" s="105"/>
      <c r="D62" s="105"/>
      <c r="E62" s="105"/>
      <c r="F62" s="106"/>
      <c r="G62" s="107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08"/>
      <c r="BW62" s="108"/>
      <c r="BX62" s="108"/>
      <c r="BY62" s="108"/>
      <c r="BZ62" s="108"/>
      <c r="CA62" s="108"/>
      <c r="CB62" s="108"/>
      <c r="CC62" s="108"/>
      <c r="CD62" s="108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  <c r="CQ62" s="108"/>
      <c r="CR62" s="108"/>
      <c r="CS62" s="108"/>
      <c r="CT62" s="108"/>
      <c r="CU62" s="108"/>
      <c r="CV62" s="108"/>
      <c r="CW62" s="108"/>
      <c r="CX62" s="108"/>
      <c r="CY62" s="108"/>
      <c r="CZ62" s="108"/>
      <c r="DA62" s="108"/>
      <c r="DB62" s="108"/>
      <c r="DC62" s="108"/>
      <c r="DD62" s="108"/>
      <c r="DE62" s="108"/>
      <c r="DF62" s="108"/>
      <c r="DG62" s="108"/>
      <c r="DH62" s="108"/>
      <c r="DI62" s="108"/>
      <c r="DJ62" s="108"/>
      <c r="DK62" s="108"/>
      <c r="DL62" s="108"/>
      <c r="DM62" s="108"/>
      <c r="DN62" s="108"/>
      <c r="DO62" s="108"/>
      <c r="DP62" s="108"/>
      <c r="DQ62" s="108"/>
      <c r="DR62" s="108"/>
      <c r="DS62" s="108"/>
      <c r="DT62" s="108"/>
      <c r="DU62" s="108"/>
      <c r="DV62" s="108"/>
      <c r="DW62" s="108"/>
      <c r="DX62" s="108"/>
      <c r="DY62" s="108"/>
      <c r="DZ62" s="108"/>
      <c r="EA62" s="108"/>
      <c r="EB62" s="108"/>
      <c r="EC62" s="108"/>
      <c r="ED62" s="108"/>
      <c r="EE62" s="108"/>
      <c r="EF62" s="108"/>
      <c r="EG62" s="108"/>
      <c r="EH62" s="108"/>
      <c r="EI62" s="108"/>
      <c r="EJ62" s="108"/>
      <c r="EK62" s="108"/>
      <c r="EL62" s="108"/>
      <c r="EM62" s="108"/>
      <c r="EN62" s="108"/>
      <c r="EO62" s="108"/>
      <c r="EP62" s="108"/>
      <c r="EQ62" s="108"/>
      <c r="ER62" s="108"/>
      <c r="ES62" s="108"/>
      <c r="ET62" s="108"/>
      <c r="EU62" s="108"/>
      <c r="EV62" s="108"/>
      <c r="EW62" s="108"/>
      <c r="EX62" s="108"/>
      <c r="EY62" s="108"/>
      <c r="EZ62" s="108"/>
      <c r="FA62" s="108"/>
      <c r="FB62" s="108"/>
      <c r="FC62" s="108"/>
      <c r="FD62" s="108"/>
      <c r="FE62" s="108"/>
      <c r="FF62" s="108"/>
      <c r="FG62" s="108"/>
      <c r="FH62" s="108"/>
      <c r="FI62" s="108"/>
      <c r="FJ62" s="108"/>
      <c r="FK62" s="108"/>
      <c r="FL62" s="108"/>
      <c r="FM62" s="108"/>
      <c r="FN62" s="108"/>
      <c r="FO62" s="108"/>
      <c r="FP62" s="108"/>
      <c r="FQ62" s="108"/>
      <c r="FR62" s="108"/>
      <c r="FS62" s="108"/>
      <c r="FT62" s="108"/>
      <c r="FU62" s="108"/>
      <c r="FV62" s="108"/>
      <c r="FW62" s="108"/>
      <c r="FX62" s="108"/>
      <c r="FY62" s="108"/>
      <c r="FZ62" s="108"/>
      <c r="GA62" s="108"/>
      <c r="GB62" s="108"/>
      <c r="GC62" s="108"/>
      <c r="GD62" s="108"/>
      <c r="GE62" s="108"/>
      <c r="GF62" s="108"/>
      <c r="GG62" s="108"/>
      <c r="GH62" s="108"/>
      <c r="GI62" s="108"/>
      <c r="GJ62" s="108"/>
      <c r="GK62" s="108"/>
      <c r="GL62" s="108"/>
      <c r="GM62" s="108"/>
      <c r="GN62" s="108"/>
      <c r="GO62" s="108"/>
      <c r="GP62" s="108"/>
      <c r="GQ62" s="108"/>
      <c r="GR62" s="108"/>
      <c r="GS62" s="108"/>
      <c r="GT62" s="108"/>
      <c r="GU62" s="108"/>
      <c r="GV62" s="108"/>
      <c r="GW62" s="108"/>
      <c r="GX62" s="108"/>
      <c r="GY62" s="108"/>
      <c r="GZ62" s="108"/>
      <c r="HA62" s="108"/>
      <c r="HB62" s="108"/>
      <c r="HC62" s="108"/>
      <c r="HD62" s="108"/>
      <c r="HE62" s="108"/>
      <c r="HF62" s="108"/>
      <c r="HG62" s="108"/>
      <c r="HH62" s="108"/>
      <c r="HI62" s="108"/>
      <c r="HJ62" s="108"/>
      <c r="HK62" s="108"/>
      <c r="HL62" s="108"/>
      <c r="HM62" s="108"/>
      <c r="HN62" s="108"/>
      <c r="HO62" s="108"/>
      <c r="HP62" s="108"/>
      <c r="HQ62" s="108"/>
      <c r="HR62" s="108"/>
      <c r="HS62" s="108"/>
      <c r="HT62" s="108"/>
      <c r="HU62" s="108"/>
      <c r="HV62" s="108"/>
      <c r="HW62" s="108"/>
      <c r="HX62" s="108"/>
      <c r="HY62" s="108"/>
      <c r="HZ62" s="108"/>
      <c r="IA62" s="108"/>
      <c r="IB62" s="108"/>
      <c r="IC62" s="108"/>
      <c r="ID62" s="108"/>
      <c r="IE62" s="108"/>
      <c r="IF62" s="108"/>
      <c r="IG62" s="108"/>
      <c r="IH62" s="108"/>
      <c r="II62" s="108"/>
      <c r="IJ62" s="108"/>
      <c r="IK62" s="108"/>
      <c r="IL62" s="108"/>
      <c r="IM62" s="108"/>
      <c r="IN62" s="108"/>
      <c r="IO62" s="108"/>
      <c r="IP62" s="108"/>
      <c r="IQ62" s="108"/>
      <c r="IR62" s="108"/>
      <c r="IS62" s="108"/>
      <c r="IT62" s="108"/>
      <c r="IU62" s="108"/>
    </row>
    <row r="63" spans="1:255" s="109" customFormat="1" ht="12" customHeight="1" x14ac:dyDescent="0.25">
      <c r="A63" s="103"/>
      <c r="B63" s="104" t="s">
        <v>139</v>
      </c>
      <c r="C63" s="105" t="s">
        <v>125</v>
      </c>
      <c r="D63" s="105">
        <v>0.5</v>
      </c>
      <c r="E63" s="105" t="s">
        <v>156</v>
      </c>
      <c r="F63" s="106">
        <v>86690</v>
      </c>
      <c r="G63" s="107">
        <f t="shared" si="1"/>
        <v>43345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  <c r="BU63" s="108"/>
      <c r="BV63" s="108"/>
      <c r="BW63" s="108"/>
      <c r="BX63" s="108"/>
      <c r="BY63" s="108"/>
      <c r="BZ63" s="108"/>
      <c r="CA63" s="108"/>
      <c r="CB63" s="108"/>
      <c r="CC63" s="108"/>
      <c r="CD63" s="108"/>
      <c r="CE63" s="108"/>
      <c r="CF63" s="108"/>
      <c r="CG63" s="108"/>
      <c r="CH63" s="108"/>
      <c r="CI63" s="108"/>
      <c r="CJ63" s="108"/>
      <c r="CK63" s="108"/>
      <c r="CL63" s="108"/>
      <c r="CM63" s="108"/>
      <c r="CN63" s="108"/>
      <c r="CO63" s="108"/>
      <c r="CP63" s="108"/>
      <c r="CQ63" s="108"/>
      <c r="CR63" s="108"/>
      <c r="CS63" s="108"/>
      <c r="CT63" s="108"/>
      <c r="CU63" s="108"/>
      <c r="CV63" s="108"/>
      <c r="CW63" s="108"/>
      <c r="CX63" s="108"/>
      <c r="CY63" s="108"/>
      <c r="CZ63" s="108"/>
      <c r="DA63" s="108"/>
      <c r="DB63" s="108"/>
      <c r="DC63" s="108"/>
      <c r="DD63" s="108"/>
      <c r="DE63" s="108"/>
      <c r="DF63" s="108"/>
      <c r="DG63" s="108"/>
      <c r="DH63" s="108"/>
      <c r="DI63" s="108"/>
      <c r="DJ63" s="108"/>
      <c r="DK63" s="108"/>
      <c r="DL63" s="108"/>
      <c r="DM63" s="108"/>
      <c r="DN63" s="108"/>
      <c r="DO63" s="108"/>
      <c r="DP63" s="108"/>
      <c r="DQ63" s="108"/>
      <c r="DR63" s="108"/>
      <c r="DS63" s="108"/>
      <c r="DT63" s="108"/>
      <c r="DU63" s="108"/>
      <c r="DV63" s="108"/>
      <c r="DW63" s="108"/>
      <c r="DX63" s="108"/>
      <c r="DY63" s="108"/>
      <c r="DZ63" s="108"/>
      <c r="EA63" s="108"/>
      <c r="EB63" s="108"/>
      <c r="EC63" s="108"/>
      <c r="ED63" s="108"/>
      <c r="EE63" s="108"/>
      <c r="EF63" s="108"/>
      <c r="EG63" s="108"/>
      <c r="EH63" s="108"/>
      <c r="EI63" s="108"/>
      <c r="EJ63" s="108"/>
      <c r="EK63" s="108"/>
      <c r="EL63" s="108"/>
      <c r="EM63" s="108"/>
      <c r="EN63" s="108"/>
      <c r="EO63" s="108"/>
      <c r="EP63" s="108"/>
      <c r="EQ63" s="108"/>
      <c r="ER63" s="108"/>
      <c r="ES63" s="108"/>
      <c r="ET63" s="108"/>
      <c r="EU63" s="108"/>
      <c r="EV63" s="108"/>
      <c r="EW63" s="108"/>
      <c r="EX63" s="108"/>
      <c r="EY63" s="108"/>
      <c r="EZ63" s="108"/>
      <c r="FA63" s="108"/>
      <c r="FB63" s="108"/>
      <c r="FC63" s="108"/>
      <c r="FD63" s="108"/>
      <c r="FE63" s="108"/>
      <c r="FF63" s="108"/>
      <c r="FG63" s="108"/>
      <c r="FH63" s="108"/>
      <c r="FI63" s="108"/>
      <c r="FJ63" s="108"/>
      <c r="FK63" s="108"/>
      <c r="FL63" s="108"/>
      <c r="FM63" s="108"/>
      <c r="FN63" s="108"/>
      <c r="FO63" s="108"/>
      <c r="FP63" s="108"/>
      <c r="FQ63" s="108"/>
      <c r="FR63" s="108"/>
      <c r="FS63" s="108"/>
      <c r="FT63" s="108"/>
      <c r="FU63" s="108"/>
      <c r="FV63" s="108"/>
      <c r="FW63" s="108"/>
      <c r="FX63" s="108"/>
      <c r="FY63" s="108"/>
      <c r="FZ63" s="108"/>
      <c r="GA63" s="108"/>
      <c r="GB63" s="108"/>
      <c r="GC63" s="108"/>
      <c r="GD63" s="108"/>
      <c r="GE63" s="108"/>
      <c r="GF63" s="108"/>
      <c r="GG63" s="108"/>
      <c r="GH63" s="108"/>
      <c r="GI63" s="108"/>
      <c r="GJ63" s="108"/>
      <c r="GK63" s="108"/>
      <c r="GL63" s="108"/>
      <c r="GM63" s="108"/>
      <c r="GN63" s="108"/>
      <c r="GO63" s="108"/>
      <c r="GP63" s="108"/>
      <c r="GQ63" s="108"/>
      <c r="GR63" s="108"/>
      <c r="GS63" s="108"/>
      <c r="GT63" s="108"/>
      <c r="GU63" s="108"/>
      <c r="GV63" s="108"/>
      <c r="GW63" s="108"/>
      <c r="GX63" s="108"/>
      <c r="GY63" s="108"/>
      <c r="GZ63" s="108"/>
      <c r="HA63" s="108"/>
      <c r="HB63" s="108"/>
      <c r="HC63" s="108"/>
      <c r="HD63" s="108"/>
      <c r="HE63" s="108"/>
      <c r="HF63" s="108"/>
      <c r="HG63" s="108"/>
      <c r="HH63" s="108"/>
      <c r="HI63" s="108"/>
      <c r="HJ63" s="108"/>
      <c r="HK63" s="108"/>
      <c r="HL63" s="108"/>
      <c r="HM63" s="108"/>
      <c r="HN63" s="108"/>
      <c r="HO63" s="108"/>
      <c r="HP63" s="108"/>
      <c r="HQ63" s="108"/>
      <c r="HR63" s="108"/>
      <c r="HS63" s="108"/>
      <c r="HT63" s="108"/>
      <c r="HU63" s="108"/>
      <c r="HV63" s="108"/>
      <c r="HW63" s="108"/>
      <c r="HX63" s="108"/>
      <c r="HY63" s="108"/>
      <c r="HZ63" s="108"/>
      <c r="IA63" s="108"/>
      <c r="IB63" s="108"/>
      <c r="IC63" s="108"/>
      <c r="ID63" s="108"/>
      <c r="IE63" s="108"/>
      <c r="IF63" s="108"/>
      <c r="IG63" s="108"/>
      <c r="IH63" s="108"/>
      <c r="II63" s="108"/>
      <c r="IJ63" s="108"/>
      <c r="IK63" s="108"/>
      <c r="IL63" s="108"/>
      <c r="IM63" s="108"/>
      <c r="IN63" s="108"/>
      <c r="IO63" s="108"/>
      <c r="IP63" s="108"/>
      <c r="IQ63" s="108"/>
      <c r="IR63" s="108"/>
      <c r="IS63" s="108"/>
      <c r="IT63" s="108"/>
      <c r="IU63" s="108"/>
    </row>
    <row r="64" spans="1:255" s="109" customFormat="1" ht="12" customHeight="1" x14ac:dyDescent="0.25">
      <c r="A64" s="103"/>
      <c r="B64" s="104" t="s">
        <v>95</v>
      </c>
      <c r="C64" s="105" t="s">
        <v>80</v>
      </c>
      <c r="D64" s="105">
        <v>0.6</v>
      </c>
      <c r="E64" s="105" t="s">
        <v>158</v>
      </c>
      <c r="F64" s="106">
        <v>93490</v>
      </c>
      <c r="G64" s="107">
        <f t="shared" si="1"/>
        <v>56094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  <c r="AU64" s="108"/>
      <c r="AV64" s="108"/>
      <c r="AW64" s="108"/>
      <c r="AX64" s="108"/>
      <c r="AY64" s="108"/>
      <c r="AZ64" s="108"/>
      <c r="BA64" s="108"/>
      <c r="BB64" s="108"/>
      <c r="BC64" s="108"/>
      <c r="BD64" s="108"/>
      <c r="BE64" s="108"/>
      <c r="BF64" s="108"/>
      <c r="BG64" s="108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  <c r="BU64" s="108"/>
      <c r="BV64" s="108"/>
      <c r="BW64" s="108"/>
      <c r="BX64" s="108"/>
      <c r="BY64" s="108"/>
      <c r="BZ64" s="108"/>
      <c r="CA64" s="108"/>
      <c r="CB64" s="108"/>
      <c r="CC64" s="108"/>
      <c r="CD64" s="108"/>
      <c r="CE64" s="108"/>
      <c r="CF64" s="108"/>
      <c r="CG64" s="108"/>
      <c r="CH64" s="108"/>
      <c r="CI64" s="108"/>
      <c r="CJ64" s="108"/>
      <c r="CK64" s="108"/>
      <c r="CL64" s="108"/>
      <c r="CM64" s="108"/>
      <c r="CN64" s="108"/>
      <c r="CO64" s="108"/>
      <c r="CP64" s="108"/>
      <c r="CQ64" s="108"/>
      <c r="CR64" s="108"/>
      <c r="CS64" s="108"/>
      <c r="CT64" s="108"/>
      <c r="CU64" s="108"/>
      <c r="CV64" s="108"/>
      <c r="CW64" s="108"/>
      <c r="CX64" s="108"/>
      <c r="CY64" s="108"/>
      <c r="CZ64" s="108"/>
      <c r="DA64" s="108"/>
      <c r="DB64" s="108"/>
      <c r="DC64" s="108"/>
      <c r="DD64" s="108"/>
      <c r="DE64" s="108"/>
      <c r="DF64" s="108"/>
      <c r="DG64" s="108"/>
      <c r="DH64" s="108"/>
      <c r="DI64" s="108"/>
      <c r="DJ64" s="108"/>
      <c r="DK64" s="108"/>
      <c r="DL64" s="108"/>
      <c r="DM64" s="108"/>
      <c r="DN64" s="108"/>
      <c r="DO64" s="108"/>
      <c r="DP64" s="108"/>
      <c r="DQ64" s="108"/>
      <c r="DR64" s="108"/>
      <c r="DS64" s="108"/>
      <c r="DT64" s="108"/>
      <c r="DU64" s="108"/>
      <c r="DV64" s="108"/>
      <c r="DW64" s="108"/>
      <c r="DX64" s="108"/>
      <c r="DY64" s="108"/>
      <c r="DZ64" s="108"/>
      <c r="EA64" s="108"/>
      <c r="EB64" s="108"/>
      <c r="EC64" s="108"/>
      <c r="ED64" s="108"/>
      <c r="EE64" s="108"/>
      <c r="EF64" s="108"/>
      <c r="EG64" s="108"/>
      <c r="EH64" s="108"/>
      <c r="EI64" s="108"/>
      <c r="EJ64" s="108"/>
      <c r="EK64" s="108"/>
      <c r="EL64" s="108"/>
      <c r="EM64" s="108"/>
      <c r="EN64" s="108"/>
      <c r="EO64" s="108"/>
      <c r="EP64" s="108"/>
      <c r="EQ64" s="108"/>
      <c r="ER64" s="108"/>
      <c r="ES64" s="108"/>
      <c r="ET64" s="108"/>
      <c r="EU64" s="108"/>
      <c r="EV64" s="108"/>
      <c r="EW64" s="108"/>
      <c r="EX64" s="108"/>
      <c r="EY64" s="108"/>
      <c r="EZ64" s="108"/>
      <c r="FA64" s="108"/>
      <c r="FB64" s="108"/>
      <c r="FC64" s="108"/>
      <c r="FD64" s="108"/>
      <c r="FE64" s="108"/>
      <c r="FF64" s="108"/>
      <c r="FG64" s="108"/>
      <c r="FH64" s="108"/>
      <c r="FI64" s="108"/>
      <c r="FJ64" s="108"/>
      <c r="FK64" s="108"/>
      <c r="FL64" s="108"/>
      <c r="FM64" s="108"/>
      <c r="FN64" s="108"/>
      <c r="FO64" s="108"/>
      <c r="FP64" s="108"/>
      <c r="FQ64" s="108"/>
      <c r="FR64" s="108"/>
      <c r="FS64" s="108"/>
      <c r="FT64" s="108"/>
      <c r="FU64" s="108"/>
      <c r="FV64" s="108"/>
      <c r="FW64" s="108"/>
      <c r="FX64" s="108"/>
      <c r="FY64" s="108"/>
      <c r="FZ64" s="108"/>
      <c r="GA64" s="108"/>
      <c r="GB64" s="108"/>
      <c r="GC64" s="108"/>
      <c r="GD64" s="108"/>
      <c r="GE64" s="108"/>
      <c r="GF64" s="108"/>
      <c r="GG64" s="108"/>
      <c r="GH64" s="108"/>
      <c r="GI64" s="108"/>
      <c r="GJ64" s="108"/>
      <c r="GK64" s="108"/>
      <c r="GL64" s="108"/>
      <c r="GM64" s="108"/>
      <c r="GN64" s="108"/>
      <c r="GO64" s="108"/>
      <c r="GP64" s="108"/>
      <c r="GQ64" s="108"/>
      <c r="GR64" s="108"/>
      <c r="GS64" s="108"/>
      <c r="GT64" s="108"/>
      <c r="GU64" s="108"/>
      <c r="GV64" s="108"/>
      <c r="GW64" s="108"/>
      <c r="GX64" s="108"/>
      <c r="GY64" s="108"/>
      <c r="GZ64" s="108"/>
      <c r="HA64" s="108"/>
      <c r="HB64" s="108"/>
      <c r="HC64" s="108"/>
      <c r="HD64" s="108"/>
      <c r="HE64" s="108"/>
      <c r="HF64" s="108"/>
      <c r="HG64" s="108"/>
      <c r="HH64" s="108"/>
      <c r="HI64" s="108"/>
      <c r="HJ64" s="108"/>
      <c r="HK64" s="108"/>
      <c r="HL64" s="108"/>
      <c r="HM64" s="108"/>
      <c r="HN64" s="108"/>
      <c r="HO64" s="108"/>
      <c r="HP64" s="108"/>
      <c r="HQ64" s="108"/>
      <c r="HR64" s="108"/>
      <c r="HS64" s="108"/>
      <c r="HT64" s="108"/>
      <c r="HU64" s="108"/>
      <c r="HV64" s="108"/>
      <c r="HW64" s="108"/>
      <c r="HX64" s="108"/>
      <c r="HY64" s="108"/>
      <c r="HZ64" s="108"/>
      <c r="IA64" s="108"/>
      <c r="IB64" s="108"/>
      <c r="IC64" s="108"/>
      <c r="ID64" s="108"/>
      <c r="IE64" s="108"/>
      <c r="IF64" s="108"/>
      <c r="IG64" s="108"/>
      <c r="IH64" s="108"/>
      <c r="II64" s="108"/>
      <c r="IJ64" s="108"/>
      <c r="IK64" s="108"/>
      <c r="IL64" s="108"/>
      <c r="IM64" s="108"/>
      <c r="IN64" s="108"/>
      <c r="IO64" s="108"/>
      <c r="IP64" s="108"/>
      <c r="IQ64" s="108"/>
      <c r="IR64" s="108"/>
      <c r="IS64" s="108"/>
      <c r="IT64" s="108"/>
      <c r="IU64" s="108"/>
    </row>
    <row r="65" spans="1:255" s="109" customFormat="1" ht="12" customHeight="1" x14ac:dyDescent="0.25">
      <c r="A65" s="103"/>
      <c r="B65" s="104" t="s">
        <v>140</v>
      </c>
      <c r="C65" s="105" t="s">
        <v>80</v>
      </c>
      <c r="D65" s="105">
        <v>1</v>
      </c>
      <c r="E65" s="105" t="s">
        <v>79</v>
      </c>
      <c r="F65" s="106">
        <v>36850</v>
      </c>
      <c r="G65" s="107">
        <f t="shared" si="1"/>
        <v>36850</v>
      </c>
      <c r="H65" s="108"/>
      <c r="I65" s="108" t="s">
        <v>114</v>
      </c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8"/>
      <c r="CD65" s="108"/>
      <c r="CE65" s="108"/>
      <c r="CF65" s="108"/>
      <c r="CG65" s="108"/>
      <c r="CH65" s="108"/>
      <c r="CI65" s="108"/>
      <c r="CJ65" s="108"/>
      <c r="CK65" s="108"/>
      <c r="CL65" s="108"/>
      <c r="CM65" s="108"/>
      <c r="CN65" s="108"/>
      <c r="CO65" s="108"/>
      <c r="CP65" s="108"/>
      <c r="CQ65" s="108"/>
      <c r="CR65" s="108"/>
      <c r="CS65" s="108"/>
      <c r="CT65" s="108"/>
      <c r="CU65" s="108"/>
      <c r="CV65" s="108"/>
      <c r="CW65" s="108"/>
      <c r="CX65" s="108"/>
      <c r="CY65" s="108"/>
      <c r="CZ65" s="108"/>
      <c r="DA65" s="108"/>
      <c r="DB65" s="108"/>
      <c r="DC65" s="108"/>
      <c r="DD65" s="108"/>
      <c r="DE65" s="108"/>
      <c r="DF65" s="108"/>
      <c r="DG65" s="108"/>
      <c r="DH65" s="108"/>
      <c r="DI65" s="108"/>
      <c r="DJ65" s="108"/>
      <c r="DK65" s="108"/>
      <c r="DL65" s="108"/>
      <c r="DM65" s="108"/>
      <c r="DN65" s="108"/>
      <c r="DO65" s="108"/>
      <c r="DP65" s="108"/>
      <c r="DQ65" s="108"/>
      <c r="DR65" s="108"/>
      <c r="DS65" s="108"/>
      <c r="DT65" s="108"/>
      <c r="DU65" s="108"/>
      <c r="DV65" s="108"/>
      <c r="DW65" s="108"/>
      <c r="DX65" s="108"/>
      <c r="DY65" s="108"/>
      <c r="DZ65" s="108"/>
      <c r="EA65" s="108"/>
      <c r="EB65" s="108"/>
      <c r="EC65" s="108"/>
      <c r="ED65" s="108"/>
      <c r="EE65" s="108"/>
      <c r="EF65" s="108"/>
      <c r="EG65" s="108"/>
      <c r="EH65" s="108"/>
      <c r="EI65" s="108"/>
      <c r="EJ65" s="108"/>
      <c r="EK65" s="108"/>
      <c r="EL65" s="108"/>
      <c r="EM65" s="108"/>
      <c r="EN65" s="108"/>
      <c r="EO65" s="108"/>
      <c r="EP65" s="108"/>
      <c r="EQ65" s="108"/>
      <c r="ER65" s="108"/>
      <c r="ES65" s="108"/>
      <c r="ET65" s="108"/>
      <c r="EU65" s="108"/>
      <c r="EV65" s="108"/>
      <c r="EW65" s="108"/>
      <c r="EX65" s="108"/>
      <c r="EY65" s="108"/>
      <c r="EZ65" s="108"/>
      <c r="FA65" s="108"/>
      <c r="FB65" s="108"/>
      <c r="FC65" s="108"/>
      <c r="FD65" s="108"/>
      <c r="FE65" s="108"/>
      <c r="FF65" s="108"/>
      <c r="FG65" s="108"/>
      <c r="FH65" s="108"/>
      <c r="FI65" s="108"/>
      <c r="FJ65" s="108"/>
      <c r="FK65" s="108"/>
      <c r="FL65" s="108"/>
      <c r="FM65" s="108"/>
      <c r="FN65" s="108"/>
      <c r="FO65" s="108"/>
      <c r="FP65" s="108"/>
      <c r="FQ65" s="108"/>
      <c r="FR65" s="108"/>
      <c r="FS65" s="108"/>
      <c r="FT65" s="108"/>
      <c r="FU65" s="108"/>
      <c r="FV65" s="108"/>
      <c r="FW65" s="108"/>
      <c r="FX65" s="108"/>
      <c r="FY65" s="108"/>
      <c r="FZ65" s="108"/>
      <c r="GA65" s="108"/>
      <c r="GB65" s="108"/>
      <c r="GC65" s="108"/>
      <c r="GD65" s="108"/>
      <c r="GE65" s="108"/>
      <c r="GF65" s="108"/>
      <c r="GG65" s="108"/>
      <c r="GH65" s="108"/>
      <c r="GI65" s="108"/>
      <c r="GJ65" s="108"/>
      <c r="GK65" s="108"/>
      <c r="GL65" s="108"/>
      <c r="GM65" s="108"/>
      <c r="GN65" s="108"/>
      <c r="GO65" s="108"/>
      <c r="GP65" s="108"/>
      <c r="GQ65" s="108"/>
      <c r="GR65" s="108"/>
      <c r="GS65" s="108"/>
      <c r="GT65" s="108"/>
      <c r="GU65" s="108"/>
      <c r="GV65" s="108"/>
      <c r="GW65" s="108"/>
      <c r="GX65" s="108"/>
      <c r="GY65" s="108"/>
      <c r="GZ65" s="108"/>
      <c r="HA65" s="108"/>
      <c r="HB65" s="108"/>
      <c r="HC65" s="108"/>
      <c r="HD65" s="108"/>
      <c r="HE65" s="108"/>
      <c r="HF65" s="108"/>
      <c r="HG65" s="108"/>
      <c r="HH65" s="108"/>
      <c r="HI65" s="108"/>
      <c r="HJ65" s="108"/>
      <c r="HK65" s="108"/>
      <c r="HL65" s="108"/>
      <c r="HM65" s="108"/>
      <c r="HN65" s="108"/>
      <c r="HO65" s="108"/>
      <c r="HP65" s="108"/>
      <c r="HQ65" s="108"/>
      <c r="HR65" s="108"/>
      <c r="HS65" s="108"/>
      <c r="HT65" s="108"/>
      <c r="HU65" s="108"/>
      <c r="HV65" s="108"/>
      <c r="HW65" s="108"/>
      <c r="HX65" s="108"/>
      <c r="HY65" s="108"/>
      <c r="HZ65" s="108"/>
      <c r="IA65" s="108"/>
      <c r="IB65" s="108"/>
      <c r="IC65" s="108"/>
      <c r="ID65" s="108"/>
      <c r="IE65" s="108"/>
      <c r="IF65" s="108"/>
      <c r="IG65" s="108"/>
      <c r="IH65" s="108"/>
      <c r="II65" s="108"/>
      <c r="IJ65" s="108"/>
      <c r="IK65" s="108"/>
      <c r="IL65" s="108"/>
      <c r="IM65" s="108"/>
      <c r="IN65" s="108"/>
      <c r="IO65" s="108"/>
      <c r="IP65" s="108"/>
      <c r="IQ65" s="108"/>
      <c r="IR65" s="108"/>
      <c r="IS65" s="108"/>
      <c r="IT65" s="108"/>
      <c r="IU65" s="108"/>
    </row>
    <row r="66" spans="1:255" s="109" customFormat="1" ht="12" customHeight="1" x14ac:dyDescent="0.25">
      <c r="A66" s="103"/>
      <c r="B66" s="104" t="s">
        <v>141</v>
      </c>
      <c r="C66" s="105" t="s">
        <v>125</v>
      </c>
      <c r="D66" s="105">
        <v>0.5</v>
      </c>
      <c r="E66" s="105" t="s">
        <v>79</v>
      </c>
      <c r="F66" s="106">
        <v>94450</v>
      </c>
      <c r="G66" s="107">
        <f t="shared" si="1"/>
        <v>47225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</row>
    <row r="67" spans="1:255" s="109" customFormat="1" ht="12" customHeight="1" x14ac:dyDescent="0.25">
      <c r="A67" s="103"/>
      <c r="B67" s="104" t="s">
        <v>78</v>
      </c>
      <c r="C67" s="105" t="s">
        <v>125</v>
      </c>
      <c r="D67" s="105">
        <v>5</v>
      </c>
      <c r="E67" s="105" t="s">
        <v>159</v>
      </c>
      <c r="F67" s="106">
        <v>16240</v>
      </c>
      <c r="G67" s="107">
        <f t="shared" si="1"/>
        <v>81200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</row>
    <row r="68" spans="1:255" s="109" customFormat="1" ht="12" customHeight="1" x14ac:dyDescent="0.25">
      <c r="A68" s="103"/>
      <c r="B68" s="132" t="s">
        <v>33</v>
      </c>
      <c r="C68" s="105"/>
      <c r="D68" s="105"/>
      <c r="E68" s="105"/>
      <c r="F68" s="106"/>
      <c r="G68" s="107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  <c r="EO68" s="108"/>
      <c r="EP68" s="108"/>
      <c r="EQ68" s="108"/>
      <c r="ER68" s="108"/>
      <c r="ES68" s="108"/>
      <c r="ET68" s="108"/>
      <c r="EU68" s="108"/>
      <c r="EV68" s="108"/>
      <c r="EW68" s="108"/>
      <c r="EX68" s="108"/>
      <c r="EY68" s="108"/>
      <c r="EZ68" s="108"/>
      <c r="FA68" s="108"/>
      <c r="FB68" s="108"/>
      <c r="FC68" s="108"/>
      <c r="FD68" s="108"/>
      <c r="FE68" s="108"/>
      <c r="FF68" s="108"/>
      <c r="FG68" s="108"/>
      <c r="FH68" s="108"/>
      <c r="FI68" s="108"/>
      <c r="FJ68" s="108"/>
      <c r="FK68" s="108"/>
      <c r="FL68" s="108"/>
      <c r="FM68" s="108"/>
      <c r="FN68" s="108"/>
      <c r="FO68" s="108"/>
      <c r="FP68" s="108"/>
      <c r="FQ68" s="108"/>
      <c r="FR68" s="108"/>
      <c r="FS68" s="108"/>
      <c r="FT68" s="108"/>
      <c r="FU68" s="108"/>
      <c r="FV68" s="108"/>
      <c r="FW68" s="108"/>
      <c r="FX68" s="108"/>
      <c r="FY68" s="108"/>
      <c r="FZ68" s="108"/>
      <c r="GA68" s="108"/>
      <c r="GB68" s="108"/>
      <c r="GC68" s="108"/>
      <c r="GD68" s="108"/>
      <c r="GE68" s="108"/>
      <c r="GF68" s="108"/>
      <c r="GG68" s="108"/>
      <c r="GH68" s="108"/>
      <c r="GI68" s="108"/>
      <c r="GJ68" s="108"/>
      <c r="GK68" s="108"/>
      <c r="GL68" s="108"/>
      <c r="GM68" s="108"/>
      <c r="GN68" s="108"/>
      <c r="GO68" s="108"/>
      <c r="GP68" s="108"/>
      <c r="GQ68" s="108"/>
      <c r="GR68" s="108"/>
      <c r="GS68" s="108"/>
      <c r="GT68" s="108"/>
      <c r="GU68" s="108"/>
      <c r="GV68" s="108"/>
      <c r="GW68" s="108"/>
      <c r="GX68" s="108"/>
      <c r="GY68" s="108"/>
      <c r="GZ68" s="108"/>
      <c r="HA68" s="108"/>
      <c r="HB68" s="108"/>
      <c r="HC68" s="108"/>
      <c r="HD68" s="108"/>
      <c r="HE68" s="108"/>
      <c r="HF68" s="108"/>
      <c r="HG68" s="108"/>
      <c r="HH68" s="108"/>
      <c r="HI68" s="108"/>
      <c r="HJ68" s="108"/>
      <c r="HK68" s="108"/>
      <c r="HL68" s="108"/>
      <c r="HM68" s="108"/>
      <c r="HN68" s="108"/>
      <c r="HO68" s="108"/>
      <c r="HP68" s="108"/>
      <c r="HQ68" s="108"/>
      <c r="HR68" s="108"/>
      <c r="HS68" s="108"/>
      <c r="HT68" s="108"/>
      <c r="HU68" s="108"/>
      <c r="HV68" s="108"/>
      <c r="HW68" s="108"/>
      <c r="HX68" s="108"/>
      <c r="HY68" s="108"/>
      <c r="HZ68" s="108"/>
      <c r="IA68" s="108"/>
      <c r="IB68" s="108"/>
      <c r="IC68" s="108"/>
      <c r="ID68" s="108"/>
      <c r="IE68" s="108"/>
      <c r="IF68" s="108"/>
      <c r="IG68" s="108"/>
      <c r="IH68" s="108"/>
      <c r="II68" s="108"/>
      <c r="IJ68" s="108"/>
      <c r="IK68" s="108"/>
      <c r="IL68" s="108"/>
      <c r="IM68" s="108"/>
      <c r="IN68" s="108"/>
      <c r="IO68" s="108"/>
      <c r="IP68" s="108"/>
      <c r="IQ68" s="108"/>
      <c r="IR68" s="108"/>
      <c r="IS68" s="108"/>
      <c r="IT68" s="108"/>
      <c r="IU68" s="108"/>
    </row>
    <row r="69" spans="1:255" s="109" customFormat="1" ht="12" customHeight="1" x14ac:dyDescent="0.25">
      <c r="A69" s="103"/>
      <c r="B69" s="104" t="s">
        <v>81</v>
      </c>
      <c r="C69" s="105" t="s">
        <v>32</v>
      </c>
      <c r="D69" s="105">
        <v>0.5</v>
      </c>
      <c r="E69" s="105" t="s">
        <v>85</v>
      </c>
      <c r="F69" s="106">
        <v>218600</v>
      </c>
      <c r="G69" s="107">
        <f t="shared" si="1"/>
        <v>109300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  <c r="EO69" s="108"/>
      <c r="EP69" s="108"/>
      <c r="EQ69" s="108"/>
      <c r="ER69" s="108"/>
      <c r="ES69" s="108"/>
      <c r="ET69" s="108"/>
      <c r="EU69" s="108"/>
      <c r="EV69" s="108"/>
      <c r="EW69" s="108"/>
      <c r="EX69" s="108"/>
      <c r="EY69" s="108"/>
      <c r="EZ69" s="108"/>
      <c r="FA69" s="108"/>
      <c r="FB69" s="108"/>
      <c r="FC69" s="108"/>
      <c r="FD69" s="108"/>
      <c r="FE69" s="108"/>
      <c r="FF69" s="108"/>
      <c r="FG69" s="108"/>
      <c r="FH69" s="108"/>
      <c r="FI69" s="108"/>
      <c r="FJ69" s="108"/>
      <c r="FK69" s="108"/>
      <c r="FL69" s="108"/>
      <c r="FM69" s="108"/>
      <c r="FN69" s="108"/>
      <c r="FO69" s="108"/>
      <c r="FP69" s="108"/>
      <c r="FQ69" s="108"/>
      <c r="FR69" s="108"/>
      <c r="FS69" s="108"/>
      <c r="FT69" s="108"/>
      <c r="FU69" s="108"/>
      <c r="FV69" s="108"/>
      <c r="FW69" s="108"/>
      <c r="FX69" s="108"/>
      <c r="FY69" s="108"/>
      <c r="FZ69" s="108"/>
      <c r="GA69" s="108"/>
      <c r="GB69" s="108"/>
      <c r="GC69" s="108"/>
      <c r="GD69" s="108"/>
      <c r="GE69" s="108"/>
      <c r="GF69" s="108"/>
      <c r="GG69" s="108"/>
      <c r="GH69" s="108"/>
      <c r="GI69" s="108"/>
      <c r="GJ69" s="108"/>
      <c r="GK69" s="108"/>
      <c r="GL69" s="108"/>
      <c r="GM69" s="108"/>
      <c r="GN69" s="108"/>
      <c r="GO69" s="108"/>
      <c r="GP69" s="108"/>
      <c r="GQ69" s="108"/>
      <c r="GR69" s="108"/>
      <c r="GS69" s="108"/>
      <c r="GT69" s="108"/>
      <c r="GU69" s="108"/>
      <c r="GV69" s="108"/>
      <c r="GW69" s="108"/>
      <c r="GX69" s="108"/>
      <c r="GY69" s="108"/>
      <c r="GZ69" s="108"/>
      <c r="HA69" s="108"/>
      <c r="HB69" s="108"/>
      <c r="HC69" s="108"/>
      <c r="HD69" s="108"/>
      <c r="HE69" s="108"/>
      <c r="HF69" s="108"/>
      <c r="HG69" s="108"/>
      <c r="HH69" s="108"/>
      <c r="HI69" s="108"/>
      <c r="HJ69" s="108"/>
      <c r="HK69" s="108"/>
      <c r="HL69" s="108"/>
      <c r="HM69" s="108"/>
      <c r="HN69" s="108"/>
      <c r="HO69" s="108"/>
      <c r="HP69" s="108"/>
      <c r="HQ69" s="108"/>
      <c r="HR69" s="108"/>
      <c r="HS69" s="108"/>
      <c r="HT69" s="108"/>
      <c r="HU69" s="108"/>
      <c r="HV69" s="108"/>
      <c r="HW69" s="108"/>
      <c r="HX69" s="108"/>
      <c r="HY69" s="108"/>
      <c r="HZ69" s="108"/>
      <c r="IA69" s="108"/>
      <c r="IB69" s="108"/>
      <c r="IC69" s="108"/>
      <c r="ID69" s="108"/>
      <c r="IE69" s="108"/>
      <c r="IF69" s="108"/>
      <c r="IG69" s="108"/>
      <c r="IH69" s="108"/>
      <c r="II69" s="108"/>
      <c r="IJ69" s="108"/>
      <c r="IK69" s="108"/>
      <c r="IL69" s="108"/>
      <c r="IM69" s="108"/>
      <c r="IN69" s="108"/>
      <c r="IO69" s="108"/>
      <c r="IP69" s="108"/>
      <c r="IQ69" s="108"/>
      <c r="IR69" s="108"/>
      <c r="IS69" s="108"/>
      <c r="IT69" s="108"/>
      <c r="IU69" s="108"/>
    </row>
    <row r="70" spans="1:255" s="109" customFormat="1" ht="12" customHeight="1" x14ac:dyDescent="0.25">
      <c r="A70" s="103"/>
      <c r="B70" s="104" t="s">
        <v>82</v>
      </c>
      <c r="C70" s="105" t="s">
        <v>32</v>
      </c>
      <c r="D70" s="105">
        <v>2</v>
      </c>
      <c r="E70" s="105" t="s">
        <v>85</v>
      </c>
      <c r="F70" s="106">
        <v>34920</v>
      </c>
      <c r="G70" s="107">
        <f t="shared" si="1"/>
        <v>69840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  <c r="BU70" s="108"/>
      <c r="BV70" s="108"/>
      <c r="BW70" s="108"/>
      <c r="BX70" s="108"/>
      <c r="BY70" s="108"/>
      <c r="BZ70" s="108"/>
      <c r="CA70" s="108"/>
      <c r="CB70" s="108"/>
      <c r="CC70" s="108"/>
      <c r="CD70" s="108"/>
      <c r="CE70" s="108"/>
      <c r="CF70" s="108"/>
      <c r="CG70" s="108"/>
      <c r="CH70" s="108"/>
      <c r="CI70" s="108"/>
      <c r="CJ70" s="108"/>
      <c r="CK70" s="108"/>
      <c r="CL70" s="108"/>
      <c r="CM70" s="108"/>
      <c r="CN70" s="108"/>
      <c r="CO70" s="108"/>
      <c r="CP70" s="108"/>
      <c r="CQ70" s="108"/>
      <c r="CR70" s="108"/>
      <c r="CS70" s="108"/>
      <c r="CT70" s="108"/>
      <c r="CU70" s="108"/>
      <c r="CV70" s="108"/>
      <c r="CW70" s="108"/>
      <c r="CX70" s="108"/>
      <c r="CY70" s="108"/>
      <c r="CZ70" s="108"/>
      <c r="DA70" s="108"/>
      <c r="DB70" s="108"/>
      <c r="DC70" s="108"/>
      <c r="DD70" s="108"/>
      <c r="DE70" s="108"/>
      <c r="DF70" s="108"/>
      <c r="DG70" s="108"/>
      <c r="DH70" s="108"/>
      <c r="DI70" s="108"/>
      <c r="DJ70" s="108"/>
      <c r="DK70" s="108"/>
      <c r="DL70" s="108"/>
      <c r="DM70" s="108"/>
      <c r="DN70" s="108"/>
      <c r="DO70" s="108"/>
      <c r="DP70" s="108"/>
      <c r="DQ70" s="108"/>
      <c r="DR70" s="108"/>
      <c r="DS70" s="108"/>
      <c r="DT70" s="108"/>
      <c r="DU70" s="108"/>
      <c r="DV70" s="108"/>
      <c r="DW70" s="108"/>
      <c r="DX70" s="108"/>
      <c r="DY70" s="108"/>
      <c r="DZ70" s="108"/>
      <c r="EA70" s="108"/>
      <c r="EB70" s="108"/>
      <c r="EC70" s="108"/>
      <c r="ED70" s="108"/>
      <c r="EE70" s="108"/>
      <c r="EF70" s="108"/>
      <c r="EG70" s="108"/>
      <c r="EH70" s="108"/>
      <c r="EI70" s="108"/>
      <c r="EJ70" s="108"/>
      <c r="EK70" s="108"/>
      <c r="EL70" s="108"/>
      <c r="EM70" s="108"/>
      <c r="EN70" s="108"/>
      <c r="EO70" s="108"/>
      <c r="EP70" s="108"/>
      <c r="EQ70" s="108"/>
      <c r="ER70" s="108"/>
      <c r="ES70" s="108"/>
      <c r="ET70" s="108"/>
      <c r="EU70" s="108"/>
      <c r="EV70" s="108"/>
      <c r="EW70" s="108"/>
      <c r="EX70" s="108"/>
      <c r="EY70" s="108"/>
      <c r="EZ70" s="108"/>
      <c r="FA70" s="108"/>
      <c r="FB70" s="108"/>
      <c r="FC70" s="108"/>
      <c r="FD70" s="108"/>
      <c r="FE70" s="108"/>
      <c r="FF70" s="108"/>
      <c r="FG70" s="108"/>
      <c r="FH70" s="108"/>
      <c r="FI70" s="108"/>
      <c r="FJ70" s="108"/>
      <c r="FK70" s="108"/>
      <c r="FL70" s="108"/>
      <c r="FM70" s="108"/>
      <c r="FN70" s="108"/>
      <c r="FO70" s="108"/>
      <c r="FP70" s="108"/>
      <c r="FQ70" s="108"/>
      <c r="FR70" s="108"/>
      <c r="FS70" s="108"/>
      <c r="FT70" s="108"/>
      <c r="FU70" s="108"/>
      <c r="FV70" s="108"/>
      <c r="FW70" s="108"/>
      <c r="FX70" s="108"/>
      <c r="FY70" s="108"/>
      <c r="FZ70" s="108"/>
      <c r="GA70" s="108"/>
      <c r="GB70" s="108"/>
      <c r="GC70" s="108"/>
      <c r="GD70" s="108"/>
      <c r="GE70" s="108"/>
      <c r="GF70" s="108"/>
      <c r="GG70" s="108"/>
      <c r="GH70" s="108"/>
      <c r="GI70" s="108"/>
      <c r="GJ70" s="108"/>
      <c r="GK70" s="108"/>
      <c r="GL70" s="108"/>
      <c r="GM70" s="108"/>
      <c r="GN70" s="108"/>
      <c r="GO70" s="108"/>
      <c r="GP70" s="108"/>
      <c r="GQ70" s="108"/>
      <c r="GR70" s="108"/>
      <c r="GS70" s="108"/>
      <c r="GT70" s="108"/>
      <c r="GU70" s="108"/>
      <c r="GV70" s="108"/>
      <c r="GW70" s="108"/>
      <c r="GX70" s="108"/>
      <c r="GY70" s="108"/>
      <c r="GZ70" s="108"/>
      <c r="HA70" s="108"/>
      <c r="HB70" s="108"/>
      <c r="HC70" s="108"/>
      <c r="HD70" s="108"/>
      <c r="HE70" s="108"/>
      <c r="HF70" s="108"/>
      <c r="HG70" s="108"/>
      <c r="HH70" s="108"/>
      <c r="HI70" s="108"/>
      <c r="HJ70" s="108"/>
      <c r="HK70" s="108"/>
      <c r="HL70" s="108"/>
      <c r="HM70" s="108"/>
      <c r="HN70" s="108"/>
      <c r="HO70" s="108"/>
      <c r="HP70" s="108"/>
      <c r="HQ70" s="108"/>
      <c r="HR70" s="108"/>
      <c r="HS70" s="108"/>
      <c r="HT70" s="108"/>
      <c r="HU70" s="108"/>
      <c r="HV70" s="108"/>
      <c r="HW70" s="108"/>
      <c r="HX70" s="108"/>
      <c r="HY70" s="108"/>
      <c r="HZ70" s="108"/>
      <c r="IA70" s="108"/>
      <c r="IB70" s="108"/>
      <c r="IC70" s="108"/>
      <c r="ID70" s="108"/>
      <c r="IE70" s="108"/>
      <c r="IF70" s="108"/>
      <c r="IG70" s="108"/>
      <c r="IH70" s="108"/>
      <c r="II70" s="108"/>
      <c r="IJ70" s="108"/>
      <c r="IK70" s="108"/>
      <c r="IL70" s="108"/>
      <c r="IM70" s="108"/>
      <c r="IN70" s="108"/>
      <c r="IO70" s="108"/>
      <c r="IP70" s="108"/>
      <c r="IQ70" s="108"/>
      <c r="IR70" s="108"/>
      <c r="IS70" s="108"/>
      <c r="IT70" s="108"/>
      <c r="IU70" s="108"/>
    </row>
    <row r="71" spans="1:255" s="109" customFormat="1" ht="12" customHeight="1" x14ac:dyDescent="0.25">
      <c r="A71" s="103"/>
      <c r="B71" s="104" t="s">
        <v>151</v>
      </c>
      <c r="C71" s="105" t="s">
        <v>32</v>
      </c>
      <c r="D71" s="105">
        <v>1</v>
      </c>
      <c r="E71" s="105" t="s">
        <v>86</v>
      </c>
      <c r="F71" s="106">
        <v>42325</v>
      </c>
      <c r="G71" s="107">
        <f t="shared" si="1"/>
        <v>42325</v>
      </c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  <c r="EO71" s="108"/>
      <c r="EP71" s="108"/>
      <c r="EQ71" s="108"/>
      <c r="ER71" s="108"/>
      <c r="ES71" s="108"/>
      <c r="ET71" s="108"/>
      <c r="EU71" s="108"/>
      <c r="EV71" s="108"/>
      <c r="EW71" s="108"/>
      <c r="EX71" s="108"/>
      <c r="EY71" s="108"/>
      <c r="EZ71" s="108"/>
      <c r="FA71" s="108"/>
      <c r="FB71" s="108"/>
      <c r="FC71" s="108"/>
      <c r="FD71" s="108"/>
      <c r="FE71" s="108"/>
      <c r="FF71" s="108"/>
      <c r="FG71" s="108"/>
      <c r="FH71" s="108"/>
      <c r="FI71" s="108"/>
      <c r="FJ71" s="108"/>
      <c r="FK71" s="108"/>
      <c r="FL71" s="108"/>
      <c r="FM71" s="108"/>
      <c r="FN71" s="108"/>
      <c r="FO71" s="108"/>
      <c r="FP71" s="108"/>
      <c r="FQ71" s="108"/>
      <c r="FR71" s="108"/>
      <c r="FS71" s="108"/>
      <c r="FT71" s="108"/>
      <c r="FU71" s="108"/>
      <c r="FV71" s="108"/>
      <c r="FW71" s="108"/>
      <c r="FX71" s="108"/>
      <c r="FY71" s="108"/>
      <c r="FZ71" s="108"/>
      <c r="GA71" s="108"/>
      <c r="GB71" s="108"/>
      <c r="GC71" s="108"/>
      <c r="GD71" s="108"/>
      <c r="GE71" s="108"/>
      <c r="GF71" s="108"/>
      <c r="GG71" s="108"/>
      <c r="GH71" s="108"/>
      <c r="GI71" s="108"/>
      <c r="GJ71" s="108"/>
      <c r="GK71" s="108"/>
      <c r="GL71" s="108"/>
      <c r="GM71" s="108"/>
      <c r="GN71" s="108"/>
      <c r="GO71" s="108"/>
      <c r="GP71" s="108"/>
      <c r="GQ71" s="108"/>
      <c r="GR71" s="108"/>
      <c r="GS71" s="108"/>
      <c r="GT71" s="108"/>
      <c r="GU71" s="108"/>
      <c r="GV71" s="108"/>
      <c r="GW71" s="108"/>
      <c r="GX71" s="108"/>
      <c r="GY71" s="108"/>
      <c r="GZ71" s="108"/>
      <c r="HA71" s="108"/>
      <c r="HB71" s="108"/>
      <c r="HC71" s="108"/>
      <c r="HD71" s="108"/>
      <c r="HE71" s="108"/>
      <c r="HF71" s="108"/>
      <c r="HG71" s="108"/>
      <c r="HH71" s="108"/>
      <c r="HI71" s="108"/>
      <c r="HJ71" s="108"/>
      <c r="HK71" s="108"/>
      <c r="HL71" s="108"/>
      <c r="HM71" s="108"/>
      <c r="HN71" s="108"/>
      <c r="HO71" s="108"/>
      <c r="HP71" s="108"/>
      <c r="HQ71" s="108"/>
      <c r="HR71" s="108"/>
      <c r="HS71" s="108"/>
      <c r="HT71" s="108"/>
      <c r="HU71" s="108"/>
      <c r="HV71" s="108"/>
      <c r="HW71" s="108"/>
      <c r="HX71" s="108"/>
      <c r="HY71" s="108"/>
      <c r="HZ71" s="108"/>
      <c r="IA71" s="108"/>
      <c r="IB71" s="108"/>
      <c r="IC71" s="108"/>
      <c r="ID71" s="108"/>
      <c r="IE71" s="108"/>
      <c r="IF71" s="108"/>
      <c r="IG71" s="108"/>
      <c r="IH71" s="108"/>
      <c r="II71" s="108"/>
      <c r="IJ71" s="108"/>
      <c r="IK71" s="108"/>
      <c r="IL71" s="108"/>
      <c r="IM71" s="108"/>
      <c r="IN71" s="108"/>
      <c r="IO71" s="108"/>
      <c r="IP71" s="108"/>
      <c r="IQ71" s="108"/>
      <c r="IR71" s="108"/>
      <c r="IS71" s="108"/>
      <c r="IT71" s="108"/>
      <c r="IU71" s="108"/>
    </row>
    <row r="72" spans="1:255" s="109" customFormat="1" ht="12" customHeight="1" x14ac:dyDescent="0.25">
      <c r="A72" s="103"/>
      <c r="B72" s="104" t="s">
        <v>142</v>
      </c>
      <c r="C72" s="105" t="s">
        <v>125</v>
      </c>
      <c r="D72" s="105">
        <v>0.4</v>
      </c>
      <c r="E72" s="105" t="s">
        <v>128</v>
      </c>
      <c r="F72" s="106">
        <v>81170</v>
      </c>
      <c r="G72" s="107">
        <f>F72*D72</f>
        <v>32468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08"/>
      <c r="EQ72" s="108"/>
      <c r="ER72" s="108"/>
      <c r="ES72" s="108"/>
      <c r="ET72" s="108"/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  <c r="FM72" s="108"/>
      <c r="FN72" s="108"/>
      <c r="FO72" s="108"/>
      <c r="FP72" s="108"/>
      <c r="FQ72" s="108"/>
      <c r="FR72" s="108"/>
      <c r="FS72" s="108"/>
      <c r="FT72" s="108"/>
      <c r="FU72" s="108"/>
      <c r="FV72" s="108"/>
      <c r="FW72" s="108"/>
      <c r="FX72" s="108"/>
      <c r="FY72" s="108"/>
      <c r="FZ72" s="108"/>
      <c r="GA72" s="108"/>
      <c r="GB72" s="108"/>
      <c r="GC72" s="108"/>
      <c r="GD72" s="108"/>
      <c r="GE72" s="108"/>
      <c r="GF72" s="108"/>
      <c r="GG72" s="108"/>
      <c r="GH72" s="108"/>
      <c r="GI72" s="108"/>
      <c r="GJ72" s="108"/>
      <c r="GK72" s="108"/>
      <c r="GL72" s="108"/>
      <c r="GM72" s="108"/>
      <c r="GN72" s="108"/>
      <c r="GO72" s="108"/>
      <c r="GP72" s="108"/>
      <c r="GQ72" s="108"/>
      <c r="GR72" s="108"/>
      <c r="GS72" s="108"/>
      <c r="GT72" s="108"/>
      <c r="GU72" s="108"/>
      <c r="GV72" s="108"/>
      <c r="GW72" s="108"/>
      <c r="GX72" s="108"/>
      <c r="GY72" s="108"/>
      <c r="GZ72" s="108"/>
      <c r="HA72" s="108"/>
      <c r="HB72" s="108"/>
      <c r="HC72" s="108"/>
      <c r="HD72" s="108"/>
      <c r="HE72" s="108"/>
      <c r="HF72" s="108"/>
      <c r="HG72" s="108"/>
      <c r="HH72" s="108"/>
      <c r="HI72" s="108"/>
      <c r="HJ72" s="108"/>
      <c r="HK72" s="108"/>
      <c r="HL72" s="108"/>
      <c r="HM72" s="108"/>
      <c r="HN72" s="108"/>
      <c r="HO72" s="108"/>
      <c r="HP72" s="108"/>
      <c r="HQ72" s="108"/>
      <c r="HR72" s="108"/>
      <c r="HS72" s="108"/>
      <c r="HT72" s="108"/>
      <c r="HU72" s="108"/>
      <c r="HV72" s="108"/>
      <c r="HW72" s="108"/>
      <c r="HX72" s="108"/>
      <c r="HY72" s="108"/>
      <c r="HZ72" s="108"/>
      <c r="IA72" s="108"/>
      <c r="IB72" s="108"/>
      <c r="IC72" s="108"/>
      <c r="ID72" s="108"/>
      <c r="IE72" s="108"/>
      <c r="IF72" s="108"/>
      <c r="IG72" s="108"/>
      <c r="IH72" s="108"/>
      <c r="II72" s="108"/>
      <c r="IJ72" s="108"/>
      <c r="IK72" s="108"/>
      <c r="IL72" s="108"/>
      <c r="IM72" s="108"/>
      <c r="IN72" s="108"/>
      <c r="IO72" s="108"/>
      <c r="IP72" s="108"/>
      <c r="IQ72" s="108"/>
      <c r="IR72" s="108"/>
      <c r="IS72" s="108"/>
      <c r="IT72" s="108"/>
      <c r="IU72" s="108"/>
    </row>
    <row r="73" spans="1:255" s="109" customFormat="1" ht="12" customHeight="1" x14ac:dyDescent="0.25">
      <c r="A73" s="103"/>
      <c r="B73" s="104" t="s">
        <v>129</v>
      </c>
      <c r="C73" s="105" t="s">
        <v>125</v>
      </c>
      <c r="D73" s="105">
        <v>1</v>
      </c>
      <c r="E73" s="105" t="s">
        <v>130</v>
      </c>
      <c r="F73" s="106">
        <v>87417</v>
      </c>
      <c r="G73" s="107">
        <f>F73*D73</f>
        <v>87417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  <c r="AU73" s="108"/>
      <c r="AV73" s="108"/>
      <c r="AW73" s="108"/>
      <c r="AX73" s="108"/>
      <c r="AY73" s="108"/>
      <c r="AZ73" s="108"/>
      <c r="BA73" s="108"/>
      <c r="BB73" s="108"/>
      <c r="BC73" s="108"/>
      <c r="BD73" s="108"/>
      <c r="BE73" s="108"/>
      <c r="BF73" s="108"/>
      <c r="BG73" s="108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  <c r="BU73" s="108"/>
      <c r="BV73" s="108"/>
      <c r="BW73" s="108"/>
      <c r="BX73" s="108"/>
      <c r="BY73" s="108"/>
      <c r="BZ73" s="108"/>
      <c r="CA73" s="108"/>
      <c r="CB73" s="108"/>
      <c r="CC73" s="108"/>
      <c r="CD73" s="108"/>
      <c r="CE73" s="108"/>
      <c r="CF73" s="108"/>
      <c r="CG73" s="108"/>
      <c r="CH73" s="108"/>
      <c r="CI73" s="108"/>
      <c r="CJ73" s="108"/>
      <c r="CK73" s="108"/>
      <c r="CL73" s="108"/>
      <c r="CM73" s="108"/>
      <c r="CN73" s="108"/>
      <c r="CO73" s="108"/>
      <c r="CP73" s="108"/>
      <c r="CQ73" s="108"/>
      <c r="CR73" s="108"/>
      <c r="CS73" s="108"/>
      <c r="CT73" s="108"/>
      <c r="CU73" s="108"/>
      <c r="CV73" s="108"/>
      <c r="CW73" s="108"/>
      <c r="CX73" s="108"/>
      <c r="CY73" s="108"/>
      <c r="CZ73" s="108"/>
      <c r="DA73" s="108"/>
      <c r="DB73" s="108"/>
      <c r="DC73" s="108"/>
      <c r="DD73" s="108"/>
      <c r="DE73" s="108"/>
      <c r="DF73" s="108"/>
      <c r="DG73" s="108"/>
      <c r="DH73" s="108"/>
      <c r="DI73" s="108"/>
      <c r="DJ73" s="108"/>
      <c r="DK73" s="108"/>
      <c r="DL73" s="108"/>
      <c r="DM73" s="108"/>
      <c r="DN73" s="108"/>
      <c r="DO73" s="108"/>
      <c r="DP73" s="108"/>
      <c r="DQ73" s="108"/>
      <c r="DR73" s="108"/>
      <c r="DS73" s="108"/>
      <c r="DT73" s="108"/>
      <c r="DU73" s="108"/>
      <c r="DV73" s="108"/>
      <c r="DW73" s="108"/>
      <c r="DX73" s="108"/>
      <c r="DY73" s="108"/>
      <c r="DZ73" s="108"/>
      <c r="EA73" s="108"/>
      <c r="EB73" s="108"/>
      <c r="EC73" s="108"/>
      <c r="ED73" s="108"/>
      <c r="EE73" s="108"/>
      <c r="EF73" s="108"/>
      <c r="EG73" s="108"/>
      <c r="EH73" s="108"/>
      <c r="EI73" s="108"/>
      <c r="EJ73" s="108"/>
      <c r="EK73" s="108"/>
      <c r="EL73" s="108"/>
      <c r="EM73" s="108"/>
      <c r="EN73" s="108"/>
      <c r="EO73" s="108"/>
      <c r="EP73" s="108"/>
      <c r="EQ73" s="108"/>
      <c r="ER73" s="108"/>
      <c r="ES73" s="108"/>
      <c r="ET73" s="108"/>
      <c r="EU73" s="108"/>
      <c r="EV73" s="108"/>
      <c r="EW73" s="108"/>
      <c r="EX73" s="108"/>
      <c r="EY73" s="108"/>
      <c r="EZ73" s="108"/>
      <c r="FA73" s="108"/>
      <c r="FB73" s="108"/>
      <c r="FC73" s="108"/>
      <c r="FD73" s="108"/>
      <c r="FE73" s="108"/>
      <c r="FF73" s="108"/>
      <c r="FG73" s="108"/>
      <c r="FH73" s="108"/>
      <c r="FI73" s="108"/>
      <c r="FJ73" s="108"/>
      <c r="FK73" s="108"/>
      <c r="FL73" s="108"/>
      <c r="FM73" s="108"/>
      <c r="FN73" s="108"/>
      <c r="FO73" s="108"/>
      <c r="FP73" s="108"/>
      <c r="FQ73" s="108"/>
      <c r="FR73" s="108"/>
      <c r="FS73" s="108"/>
      <c r="FT73" s="108"/>
      <c r="FU73" s="108"/>
      <c r="FV73" s="108"/>
      <c r="FW73" s="108"/>
      <c r="FX73" s="108"/>
      <c r="FY73" s="108"/>
      <c r="FZ73" s="108"/>
      <c r="GA73" s="108"/>
      <c r="GB73" s="108"/>
      <c r="GC73" s="108"/>
      <c r="GD73" s="108"/>
      <c r="GE73" s="108"/>
      <c r="GF73" s="108"/>
      <c r="GG73" s="108"/>
      <c r="GH73" s="108"/>
      <c r="GI73" s="108"/>
      <c r="GJ73" s="108"/>
      <c r="GK73" s="108"/>
      <c r="GL73" s="108"/>
      <c r="GM73" s="108"/>
      <c r="GN73" s="108"/>
      <c r="GO73" s="108"/>
      <c r="GP73" s="108"/>
      <c r="GQ73" s="108"/>
      <c r="GR73" s="108"/>
      <c r="GS73" s="108"/>
      <c r="GT73" s="108"/>
      <c r="GU73" s="108"/>
      <c r="GV73" s="108"/>
      <c r="GW73" s="108"/>
      <c r="GX73" s="108"/>
      <c r="GY73" s="108"/>
      <c r="GZ73" s="108"/>
      <c r="HA73" s="108"/>
      <c r="HB73" s="108"/>
      <c r="HC73" s="108"/>
      <c r="HD73" s="108"/>
      <c r="HE73" s="108"/>
      <c r="HF73" s="108"/>
      <c r="HG73" s="108"/>
      <c r="HH73" s="108"/>
      <c r="HI73" s="108"/>
      <c r="HJ73" s="108"/>
      <c r="HK73" s="108"/>
      <c r="HL73" s="108"/>
      <c r="HM73" s="108"/>
      <c r="HN73" s="108"/>
      <c r="HO73" s="108"/>
      <c r="HP73" s="108"/>
      <c r="HQ73" s="108"/>
      <c r="HR73" s="108"/>
      <c r="HS73" s="108"/>
      <c r="HT73" s="108"/>
      <c r="HU73" s="108"/>
      <c r="HV73" s="108"/>
      <c r="HW73" s="108"/>
      <c r="HX73" s="108"/>
      <c r="HY73" s="108"/>
      <c r="HZ73" s="108"/>
      <c r="IA73" s="108"/>
      <c r="IB73" s="108"/>
      <c r="IC73" s="108"/>
      <c r="ID73" s="108"/>
      <c r="IE73" s="108"/>
      <c r="IF73" s="108"/>
      <c r="IG73" s="108"/>
      <c r="IH73" s="108"/>
      <c r="II73" s="108"/>
      <c r="IJ73" s="108"/>
      <c r="IK73" s="108"/>
      <c r="IL73" s="108"/>
      <c r="IM73" s="108"/>
      <c r="IN73" s="108"/>
      <c r="IO73" s="108"/>
      <c r="IP73" s="108"/>
      <c r="IQ73" s="108"/>
      <c r="IR73" s="108"/>
      <c r="IS73" s="108"/>
      <c r="IT73" s="108"/>
      <c r="IU73" s="108"/>
    </row>
    <row r="74" spans="1:255" s="109" customFormat="1" ht="12" customHeight="1" x14ac:dyDescent="0.25">
      <c r="A74" s="103"/>
      <c r="B74" s="132" t="s">
        <v>147</v>
      </c>
      <c r="C74" s="105"/>
      <c r="D74" s="105"/>
      <c r="E74" s="105"/>
      <c r="F74" s="106"/>
      <c r="G74" s="107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08"/>
      <c r="BW74" s="108"/>
      <c r="BX74" s="108"/>
      <c r="BY74" s="108"/>
      <c r="BZ74" s="108"/>
      <c r="CA74" s="108"/>
      <c r="CB74" s="108"/>
      <c r="CC74" s="108"/>
      <c r="CD74" s="108"/>
      <c r="CE74" s="108"/>
      <c r="CF74" s="108"/>
      <c r="CG74" s="108"/>
      <c r="CH74" s="108"/>
      <c r="CI74" s="108"/>
      <c r="CJ74" s="108"/>
      <c r="CK74" s="108"/>
      <c r="CL74" s="108"/>
      <c r="CM74" s="108"/>
      <c r="CN74" s="108"/>
      <c r="CO74" s="108"/>
      <c r="CP74" s="108"/>
      <c r="CQ74" s="108"/>
      <c r="CR74" s="108"/>
      <c r="CS74" s="108"/>
      <c r="CT74" s="108"/>
      <c r="CU74" s="108"/>
      <c r="CV74" s="108"/>
      <c r="CW74" s="108"/>
      <c r="CX74" s="108"/>
      <c r="CY74" s="108"/>
      <c r="CZ74" s="108"/>
      <c r="DA74" s="108"/>
      <c r="DB74" s="108"/>
      <c r="DC74" s="108"/>
      <c r="DD74" s="108"/>
      <c r="DE74" s="108"/>
      <c r="DF74" s="108"/>
      <c r="DG74" s="108"/>
      <c r="DH74" s="108"/>
      <c r="DI74" s="108"/>
      <c r="DJ74" s="108"/>
      <c r="DK74" s="108"/>
      <c r="DL74" s="108"/>
      <c r="DM74" s="108"/>
      <c r="DN74" s="108"/>
      <c r="DO74" s="108"/>
      <c r="DP74" s="108"/>
      <c r="DQ74" s="108"/>
      <c r="DR74" s="108"/>
      <c r="DS74" s="108"/>
      <c r="DT74" s="108"/>
      <c r="DU74" s="108"/>
      <c r="DV74" s="108"/>
      <c r="DW74" s="108"/>
      <c r="DX74" s="108"/>
      <c r="DY74" s="108"/>
      <c r="DZ74" s="108"/>
      <c r="EA74" s="108"/>
      <c r="EB74" s="108"/>
      <c r="EC74" s="108"/>
      <c r="ED74" s="108"/>
      <c r="EE74" s="108"/>
      <c r="EF74" s="108"/>
      <c r="EG74" s="108"/>
      <c r="EH74" s="108"/>
      <c r="EI74" s="108"/>
      <c r="EJ74" s="108"/>
      <c r="EK74" s="108"/>
      <c r="EL74" s="108"/>
      <c r="EM74" s="108"/>
      <c r="EN74" s="108"/>
      <c r="EO74" s="108"/>
      <c r="EP74" s="108"/>
      <c r="EQ74" s="108"/>
      <c r="ER74" s="108"/>
      <c r="ES74" s="108"/>
      <c r="ET74" s="108"/>
      <c r="EU74" s="108"/>
      <c r="EV74" s="108"/>
      <c r="EW74" s="108"/>
      <c r="EX74" s="108"/>
      <c r="EY74" s="108"/>
      <c r="EZ74" s="108"/>
      <c r="FA74" s="108"/>
      <c r="FB74" s="108"/>
      <c r="FC74" s="108"/>
      <c r="FD74" s="108"/>
      <c r="FE74" s="108"/>
      <c r="FF74" s="108"/>
      <c r="FG74" s="108"/>
      <c r="FH74" s="108"/>
      <c r="FI74" s="108"/>
      <c r="FJ74" s="108"/>
      <c r="FK74" s="108"/>
      <c r="FL74" s="108"/>
      <c r="FM74" s="108"/>
      <c r="FN74" s="108"/>
      <c r="FO74" s="108"/>
      <c r="FP74" s="108"/>
      <c r="FQ74" s="108"/>
      <c r="FR74" s="108"/>
      <c r="FS74" s="108"/>
      <c r="FT74" s="108"/>
      <c r="FU74" s="108"/>
      <c r="FV74" s="108"/>
      <c r="FW74" s="108"/>
      <c r="FX74" s="108"/>
      <c r="FY74" s="108"/>
      <c r="FZ74" s="108"/>
      <c r="GA74" s="108"/>
      <c r="GB74" s="108"/>
      <c r="GC74" s="108"/>
      <c r="GD74" s="108"/>
      <c r="GE74" s="108"/>
      <c r="GF74" s="108"/>
      <c r="GG74" s="108"/>
      <c r="GH74" s="108"/>
      <c r="GI74" s="108"/>
      <c r="GJ74" s="108"/>
      <c r="GK74" s="108"/>
      <c r="GL74" s="108"/>
      <c r="GM74" s="108"/>
      <c r="GN74" s="108"/>
      <c r="GO74" s="108"/>
      <c r="GP74" s="108"/>
      <c r="GQ74" s="108"/>
      <c r="GR74" s="108"/>
      <c r="GS74" s="108"/>
      <c r="GT74" s="108"/>
      <c r="GU74" s="108"/>
      <c r="GV74" s="108"/>
      <c r="GW74" s="108"/>
      <c r="GX74" s="108"/>
      <c r="GY74" s="108"/>
      <c r="GZ74" s="108"/>
      <c r="HA74" s="108"/>
      <c r="HB74" s="108"/>
      <c r="HC74" s="108"/>
      <c r="HD74" s="108"/>
      <c r="HE74" s="108"/>
      <c r="HF74" s="108"/>
      <c r="HG74" s="108"/>
      <c r="HH74" s="108"/>
      <c r="HI74" s="108"/>
      <c r="HJ74" s="108"/>
      <c r="HK74" s="108"/>
      <c r="HL74" s="108"/>
      <c r="HM74" s="108"/>
      <c r="HN74" s="108"/>
      <c r="HO74" s="108"/>
      <c r="HP74" s="108"/>
      <c r="HQ74" s="108"/>
      <c r="HR74" s="108"/>
      <c r="HS74" s="108"/>
      <c r="HT74" s="108"/>
      <c r="HU74" s="108"/>
      <c r="HV74" s="108"/>
      <c r="HW74" s="108"/>
      <c r="HX74" s="108"/>
      <c r="HY74" s="108"/>
      <c r="HZ74" s="108"/>
      <c r="IA74" s="108"/>
      <c r="IB74" s="108"/>
      <c r="IC74" s="108"/>
      <c r="ID74" s="108"/>
      <c r="IE74" s="108"/>
      <c r="IF74" s="108"/>
      <c r="IG74" s="108"/>
      <c r="IH74" s="108"/>
      <c r="II74" s="108"/>
      <c r="IJ74" s="108"/>
      <c r="IK74" s="108"/>
      <c r="IL74" s="108"/>
      <c r="IM74" s="108"/>
      <c r="IN74" s="108"/>
      <c r="IO74" s="108"/>
      <c r="IP74" s="108"/>
      <c r="IQ74" s="108"/>
      <c r="IR74" s="108"/>
      <c r="IS74" s="108"/>
      <c r="IT74" s="108"/>
      <c r="IU74" s="108"/>
    </row>
    <row r="75" spans="1:255" s="109" customFormat="1" ht="12" customHeight="1" x14ac:dyDescent="0.25">
      <c r="A75" s="103"/>
      <c r="B75" s="104" t="s">
        <v>153</v>
      </c>
      <c r="C75" s="105" t="s">
        <v>125</v>
      </c>
      <c r="D75" s="105">
        <v>0.5</v>
      </c>
      <c r="E75" s="105" t="s">
        <v>73</v>
      </c>
      <c r="F75" s="106">
        <v>21875</v>
      </c>
      <c r="G75" s="107">
        <f t="shared" si="1"/>
        <v>10937.5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  <c r="BU75" s="108"/>
      <c r="BV75" s="108"/>
      <c r="BW75" s="108"/>
      <c r="BX75" s="108"/>
      <c r="BY75" s="108"/>
      <c r="BZ75" s="108"/>
      <c r="CA75" s="108"/>
      <c r="CB75" s="108"/>
      <c r="CC75" s="108"/>
      <c r="CD75" s="108"/>
      <c r="CE75" s="108"/>
      <c r="CF75" s="108"/>
      <c r="CG75" s="108"/>
      <c r="CH75" s="108"/>
      <c r="CI75" s="108"/>
      <c r="CJ75" s="108"/>
      <c r="CK75" s="108"/>
      <c r="CL75" s="108"/>
      <c r="CM75" s="108"/>
      <c r="CN75" s="108"/>
      <c r="CO75" s="108"/>
      <c r="CP75" s="108"/>
      <c r="CQ75" s="108"/>
      <c r="CR75" s="108"/>
      <c r="CS75" s="108"/>
      <c r="CT75" s="108"/>
      <c r="CU75" s="108"/>
      <c r="CV75" s="108"/>
      <c r="CW75" s="108"/>
      <c r="CX75" s="108"/>
      <c r="CY75" s="108"/>
      <c r="CZ75" s="108"/>
      <c r="DA75" s="108"/>
      <c r="DB75" s="108"/>
      <c r="DC75" s="108"/>
      <c r="DD75" s="108"/>
      <c r="DE75" s="108"/>
      <c r="DF75" s="108"/>
      <c r="DG75" s="108"/>
      <c r="DH75" s="108"/>
      <c r="DI75" s="108"/>
      <c r="DJ75" s="108"/>
      <c r="DK75" s="108"/>
      <c r="DL75" s="108"/>
      <c r="DM75" s="108"/>
      <c r="DN75" s="108"/>
      <c r="DO75" s="108"/>
      <c r="DP75" s="108"/>
      <c r="DQ75" s="108"/>
      <c r="DR75" s="108"/>
      <c r="DS75" s="108"/>
      <c r="DT75" s="108"/>
      <c r="DU75" s="108"/>
      <c r="DV75" s="108"/>
      <c r="DW75" s="108"/>
      <c r="DX75" s="108"/>
      <c r="DY75" s="108"/>
      <c r="DZ75" s="108"/>
      <c r="EA75" s="108"/>
      <c r="EB75" s="108"/>
      <c r="EC75" s="108"/>
      <c r="ED75" s="108"/>
      <c r="EE75" s="108"/>
      <c r="EF75" s="108"/>
      <c r="EG75" s="108"/>
      <c r="EH75" s="108"/>
      <c r="EI75" s="108"/>
      <c r="EJ75" s="108"/>
      <c r="EK75" s="108"/>
      <c r="EL75" s="108"/>
      <c r="EM75" s="108"/>
      <c r="EN75" s="108"/>
      <c r="EO75" s="108"/>
      <c r="EP75" s="108"/>
      <c r="EQ75" s="108"/>
      <c r="ER75" s="108"/>
      <c r="ES75" s="108"/>
      <c r="ET75" s="108"/>
      <c r="EU75" s="108"/>
      <c r="EV75" s="108"/>
      <c r="EW75" s="108"/>
      <c r="EX75" s="108"/>
      <c r="EY75" s="108"/>
      <c r="EZ75" s="108"/>
      <c r="FA75" s="108"/>
      <c r="FB75" s="108"/>
      <c r="FC75" s="108"/>
      <c r="FD75" s="108"/>
      <c r="FE75" s="108"/>
      <c r="FF75" s="108"/>
      <c r="FG75" s="108"/>
      <c r="FH75" s="108"/>
      <c r="FI75" s="108"/>
      <c r="FJ75" s="108"/>
      <c r="FK75" s="108"/>
      <c r="FL75" s="108"/>
      <c r="FM75" s="108"/>
      <c r="FN75" s="108"/>
      <c r="FO75" s="108"/>
      <c r="FP75" s="108"/>
      <c r="FQ75" s="108"/>
      <c r="FR75" s="108"/>
      <c r="FS75" s="108"/>
      <c r="FT75" s="108"/>
      <c r="FU75" s="108"/>
      <c r="FV75" s="108"/>
      <c r="FW75" s="108"/>
      <c r="FX75" s="108"/>
      <c r="FY75" s="108"/>
      <c r="FZ75" s="108"/>
      <c r="GA75" s="108"/>
      <c r="GB75" s="108"/>
      <c r="GC75" s="108"/>
      <c r="GD75" s="108"/>
      <c r="GE75" s="108"/>
      <c r="GF75" s="108"/>
      <c r="GG75" s="108"/>
      <c r="GH75" s="108"/>
      <c r="GI75" s="108"/>
      <c r="GJ75" s="108"/>
      <c r="GK75" s="108"/>
      <c r="GL75" s="108"/>
      <c r="GM75" s="108"/>
      <c r="GN75" s="108"/>
      <c r="GO75" s="108"/>
      <c r="GP75" s="108"/>
      <c r="GQ75" s="108"/>
      <c r="GR75" s="108"/>
      <c r="GS75" s="108"/>
      <c r="GT75" s="108"/>
      <c r="GU75" s="108"/>
      <c r="GV75" s="108"/>
      <c r="GW75" s="108"/>
      <c r="GX75" s="108"/>
      <c r="GY75" s="108"/>
      <c r="GZ75" s="108"/>
      <c r="HA75" s="108"/>
      <c r="HB75" s="108"/>
      <c r="HC75" s="108"/>
      <c r="HD75" s="108"/>
      <c r="HE75" s="108"/>
      <c r="HF75" s="108"/>
      <c r="HG75" s="108"/>
      <c r="HH75" s="108"/>
      <c r="HI75" s="108"/>
      <c r="HJ75" s="108"/>
      <c r="HK75" s="108"/>
      <c r="HL75" s="108"/>
      <c r="HM75" s="108"/>
      <c r="HN75" s="108"/>
      <c r="HO75" s="108"/>
      <c r="HP75" s="108"/>
      <c r="HQ75" s="108"/>
      <c r="HR75" s="108"/>
      <c r="HS75" s="108"/>
      <c r="HT75" s="108"/>
      <c r="HU75" s="108"/>
      <c r="HV75" s="108"/>
      <c r="HW75" s="108"/>
      <c r="HX75" s="108"/>
      <c r="HY75" s="108"/>
      <c r="HZ75" s="108"/>
      <c r="IA75" s="108"/>
      <c r="IB75" s="108"/>
      <c r="IC75" s="108"/>
      <c r="ID75" s="108"/>
      <c r="IE75" s="108"/>
      <c r="IF75" s="108"/>
      <c r="IG75" s="108"/>
      <c r="IH75" s="108"/>
      <c r="II75" s="108"/>
      <c r="IJ75" s="108"/>
      <c r="IK75" s="108"/>
      <c r="IL75" s="108"/>
      <c r="IM75" s="108"/>
      <c r="IN75" s="108"/>
      <c r="IO75" s="108"/>
      <c r="IP75" s="108"/>
      <c r="IQ75" s="108"/>
      <c r="IR75" s="108"/>
      <c r="IS75" s="108"/>
      <c r="IT75" s="108"/>
      <c r="IU75" s="108"/>
    </row>
    <row r="76" spans="1:255" s="109" customFormat="1" ht="12" customHeight="1" x14ac:dyDescent="0.25">
      <c r="A76" s="103"/>
      <c r="B76" s="104" t="s">
        <v>143</v>
      </c>
      <c r="C76" s="105" t="s">
        <v>32</v>
      </c>
      <c r="D76" s="105">
        <v>5</v>
      </c>
      <c r="E76" s="105" t="s">
        <v>85</v>
      </c>
      <c r="F76" s="106">
        <v>4828.8</v>
      </c>
      <c r="G76" s="107">
        <f t="shared" si="1"/>
        <v>24144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8"/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8"/>
      <c r="CO76" s="108"/>
      <c r="CP76" s="108"/>
      <c r="CQ76" s="108"/>
      <c r="CR76" s="108"/>
      <c r="CS76" s="108"/>
      <c r="CT76" s="108"/>
      <c r="CU76" s="108"/>
      <c r="CV76" s="108"/>
      <c r="CW76" s="108"/>
      <c r="CX76" s="108"/>
      <c r="CY76" s="108"/>
      <c r="CZ76" s="108"/>
      <c r="DA76" s="108"/>
      <c r="DB76" s="108"/>
      <c r="DC76" s="108"/>
      <c r="DD76" s="108"/>
      <c r="DE76" s="108"/>
      <c r="DF76" s="108"/>
      <c r="DG76" s="108"/>
      <c r="DH76" s="108"/>
      <c r="DI76" s="108"/>
      <c r="DJ76" s="108"/>
      <c r="DK76" s="108"/>
      <c r="DL76" s="108"/>
      <c r="DM76" s="108"/>
      <c r="DN76" s="108"/>
      <c r="DO76" s="108"/>
      <c r="DP76" s="108"/>
      <c r="DQ76" s="108"/>
      <c r="DR76" s="108"/>
      <c r="DS76" s="108"/>
      <c r="DT76" s="108"/>
      <c r="DU76" s="108"/>
      <c r="DV76" s="108"/>
      <c r="DW76" s="108"/>
      <c r="DX76" s="108"/>
      <c r="DY76" s="108"/>
      <c r="DZ76" s="108"/>
      <c r="EA76" s="108"/>
      <c r="EB76" s="108"/>
      <c r="EC76" s="108"/>
      <c r="ED76" s="108"/>
      <c r="EE76" s="108"/>
      <c r="EF76" s="108"/>
      <c r="EG76" s="108"/>
      <c r="EH76" s="108"/>
      <c r="EI76" s="108"/>
      <c r="EJ76" s="108"/>
      <c r="EK76" s="108"/>
      <c r="EL76" s="108"/>
      <c r="EM76" s="108"/>
      <c r="EN76" s="108"/>
      <c r="EO76" s="108"/>
      <c r="EP76" s="108"/>
      <c r="EQ76" s="108"/>
      <c r="ER76" s="108"/>
      <c r="ES76" s="108"/>
      <c r="ET76" s="108"/>
      <c r="EU76" s="108"/>
      <c r="EV76" s="108"/>
      <c r="EW76" s="108"/>
      <c r="EX76" s="108"/>
      <c r="EY76" s="108"/>
      <c r="EZ76" s="108"/>
      <c r="FA76" s="108"/>
      <c r="FB76" s="108"/>
      <c r="FC76" s="108"/>
      <c r="FD76" s="108"/>
      <c r="FE76" s="108"/>
      <c r="FF76" s="108"/>
      <c r="FG76" s="108"/>
      <c r="FH76" s="108"/>
      <c r="FI76" s="108"/>
      <c r="FJ76" s="108"/>
      <c r="FK76" s="108"/>
      <c r="FL76" s="108"/>
      <c r="FM76" s="108"/>
      <c r="FN76" s="108"/>
      <c r="FO76" s="108"/>
      <c r="FP76" s="108"/>
      <c r="FQ76" s="108"/>
      <c r="FR76" s="108"/>
      <c r="FS76" s="108"/>
      <c r="FT76" s="108"/>
      <c r="FU76" s="108"/>
      <c r="FV76" s="108"/>
      <c r="FW76" s="108"/>
      <c r="FX76" s="108"/>
      <c r="FY76" s="108"/>
      <c r="FZ76" s="108"/>
      <c r="GA76" s="108"/>
      <c r="GB76" s="108"/>
      <c r="GC76" s="108"/>
      <c r="GD76" s="108"/>
      <c r="GE76" s="108"/>
      <c r="GF76" s="108"/>
      <c r="GG76" s="108"/>
      <c r="GH76" s="108"/>
      <c r="GI76" s="108"/>
      <c r="GJ76" s="108"/>
      <c r="GK76" s="108"/>
      <c r="GL76" s="108"/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8"/>
      <c r="HA76" s="108"/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8"/>
      <c r="HP76" s="108"/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8"/>
      <c r="IE76" s="108"/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8"/>
      <c r="IT76" s="108"/>
      <c r="IU76" s="108"/>
    </row>
    <row r="77" spans="1:255" s="109" customFormat="1" ht="12" customHeight="1" x14ac:dyDescent="0.25">
      <c r="A77" s="103"/>
      <c r="B77" s="132" t="s">
        <v>148</v>
      </c>
      <c r="C77" s="105"/>
      <c r="D77" s="105"/>
      <c r="E77" s="105"/>
      <c r="F77" s="106"/>
      <c r="G77" s="107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FP77" s="108"/>
      <c r="FQ77" s="108"/>
      <c r="FR77" s="108"/>
      <c r="FS77" s="108"/>
      <c r="FT77" s="108"/>
      <c r="FU77" s="108"/>
      <c r="FV77" s="108"/>
      <c r="FW77" s="108"/>
      <c r="FX77" s="108"/>
      <c r="FY77" s="108"/>
      <c r="FZ77" s="108"/>
      <c r="GA77" s="108"/>
      <c r="GB77" s="108"/>
      <c r="GC77" s="108"/>
      <c r="GD77" s="108"/>
      <c r="GE77" s="108"/>
      <c r="GF77" s="108"/>
      <c r="GG77" s="108"/>
      <c r="GH77" s="108"/>
      <c r="GI77" s="108"/>
      <c r="GJ77" s="108"/>
      <c r="GK77" s="108"/>
      <c r="GL77" s="108"/>
      <c r="GM77" s="108"/>
      <c r="GN77" s="108"/>
      <c r="GO77" s="108"/>
      <c r="GP77" s="108"/>
      <c r="GQ77" s="108"/>
      <c r="GR77" s="108"/>
      <c r="GS77" s="108"/>
      <c r="GT77" s="108"/>
      <c r="GU77" s="108"/>
      <c r="GV77" s="108"/>
      <c r="GW77" s="108"/>
      <c r="GX77" s="108"/>
      <c r="GY77" s="108"/>
      <c r="GZ77" s="108"/>
      <c r="HA77" s="108"/>
      <c r="HB77" s="108"/>
      <c r="HC77" s="108"/>
      <c r="HD77" s="108"/>
      <c r="HE77" s="108"/>
      <c r="HF77" s="108"/>
      <c r="HG77" s="108"/>
      <c r="HH77" s="108"/>
      <c r="HI77" s="108"/>
      <c r="HJ77" s="108"/>
      <c r="HK77" s="108"/>
      <c r="HL77" s="108"/>
      <c r="HM77" s="108"/>
      <c r="HN77" s="108"/>
      <c r="HO77" s="108"/>
      <c r="HP77" s="108"/>
      <c r="HQ77" s="108"/>
      <c r="HR77" s="108"/>
      <c r="HS77" s="108"/>
      <c r="HT77" s="108"/>
      <c r="HU77" s="108"/>
      <c r="HV77" s="108"/>
      <c r="HW77" s="108"/>
      <c r="HX77" s="108"/>
      <c r="HY77" s="108"/>
      <c r="HZ77" s="108"/>
      <c r="IA77" s="108"/>
      <c r="IB77" s="108"/>
      <c r="IC77" s="108"/>
      <c r="ID77" s="108"/>
      <c r="IE77" s="108"/>
      <c r="IF77" s="108"/>
      <c r="IG77" s="108"/>
      <c r="IH77" s="108"/>
      <c r="II77" s="108"/>
      <c r="IJ77" s="108"/>
      <c r="IK77" s="108"/>
      <c r="IL77" s="108"/>
      <c r="IM77" s="108"/>
      <c r="IN77" s="108"/>
      <c r="IO77" s="108"/>
      <c r="IP77" s="108"/>
      <c r="IQ77" s="108"/>
      <c r="IR77" s="108"/>
      <c r="IS77" s="108"/>
      <c r="IT77" s="108"/>
      <c r="IU77" s="108"/>
    </row>
    <row r="78" spans="1:255" s="109" customFormat="1" ht="12" customHeight="1" x14ac:dyDescent="0.25">
      <c r="A78" s="103"/>
      <c r="B78" s="104" t="s">
        <v>84</v>
      </c>
      <c r="C78" s="105" t="s">
        <v>125</v>
      </c>
      <c r="D78" s="105">
        <v>10</v>
      </c>
      <c r="E78" s="105" t="s">
        <v>79</v>
      </c>
      <c r="F78" s="106">
        <v>16000</v>
      </c>
      <c r="G78" s="107">
        <f t="shared" si="1"/>
        <v>160000</v>
      </c>
      <c r="H78" s="108"/>
      <c r="I78" s="108" t="s">
        <v>114</v>
      </c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108"/>
      <c r="FG78" s="108"/>
      <c r="FH78" s="108"/>
      <c r="FI78" s="108"/>
      <c r="FJ78" s="108"/>
      <c r="FK78" s="108"/>
      <c r="FL78" s="108"/>
      <c r="FM78" s="108"/>
      <c r="FN78" s="108"/>
      <c r="FO78" s="108"/>
      <c r="FP78" s="108"/>
      <c r="FQ78" s="108"/>
      <c r="FR78" s="108"/>
      <c r="FS78" s="108"/>
      <c r="FT78" s="108"/>
      <c r="FU78" s="108"/>
      <c r="FV78" s="108"/>
      <c r="FW78" s="108"/>
      <c r="FX78" s="108"/>
      <c r="FY78" s="108"/>
      <c r="FZ78" s="108"/>
      <c r="GA78" s="108"/>
      <c r="GB78" s="108"/>
      <c r="GC78" s="108"/>
      <c r="GD78" s="108"/>
      <c r="GE78" s="108"/>
      <c r="GF78" s="108"/>
      <c r="GG78" s="108"/>
      <c r="GH78" s="108"/>
      <c r="GI78" s="108"/>
      <c r="GJ78" s="108"/>
      <c r="GK78" s="108"/>
      <c r="GL78" s="108"/>
      <c r="GM78" s="108"/>
      <c r="GN78" s="108"/>
      <c r="GO78" s="108"/>
      <c r="GP78" s="108"/>
      <c r="GQ78" s="108"/>
      <c r="GR78" s="108"/>
      <c r="GS78" s="108"/>
      <c r="GT78" s="108"/>
      <c r="GU78" s="108"/>
      <c r="GV78" s="108"/>
      <c r="GW78" s="108"/>
      <c r="GX78" s="108"/>
      <c r="GY78" s="108"/>
      <c r="GZ78" s="108"/>
      <c r="HA78" s="108"/>
      <c r="HB78" s="108"/>
      <c r="HC78" s="108"/>
      <c r="HD78" s="108"/>
      <c r="HE78" s="108"/>
      <c r="HF78" s="108"/>
      <c r="HG78" s="108"/>
      <c r="HH78" s="108"/>
      <c r="HI78" s="108"/>
      <c r="HJ78" s="108"/>
      <c r="HK78" s="108"/>
      <c r="HL78" s="108"/>
      <c r="HM78" s="108"/>
      <c r="HN78" s="108"/>
      <c r="HO78" s="108"/>
      <c r="HP78" s="108"/>
      <c r="HQ78" s="108"/>
      <c r="HR78" s="108"/>
      <c r="HS78" s="108"/>
      <c r="HT78" s="108"/>
      <c r="HU78" s="108"/>
      <c r="HV78" s="108"/>
      <c r="HW78" s="108"/>
      <c r="HX78" s="108"/>
      <c r="HY78" s="108"/>
      <c r="HZ78" s="108"/>
      <c r="IA78" s="108"/>
      <c r="IB78" s="108"/>
      <c r="IC78" s="108"/>
      <c r="ID78" s="108"/>
      <c r="IE78" s="108"/>
      <c r="IF78" s="108"/>
      <c r="IG78" s="108"/>
      <c r="IH78" s="108"/>
      <c r="II78" s="108"/>
      <c r="IJ78" s="108"/>
      <c r="IK78" s="108"/>
      <c r="IL78" s="108"/>
      <c r="IM78" s="108"/>
      <c r="IN78" s="108"/>
      <c r="IO78" s="108"/>
      <c r="IP78" s="108"/>
      <c r="IQ78" s="108"/>
      <c r="IR78" s="108"/>
      <c r="IS78" s="108"/>
      <c r="IT78" s="108"/>
      <c r="IU78" s="108"/>
    </row>
    <row r="79" spans="1:255" s="109" customFormat="1" ht="12" customHeight="1" x14ac:dyDescent="0.25">
      <c r="A79" s="103"/>
      <c r="B79" s="104" t="s">
        <v>101</v>
      </c>
      <c r="C79" s="105" t="s">
        <v>125</v>
      </c>
      <c r="D79" s="105">
        <v>5</v>
      </c>
      <c r="E79" s="105" t="s">
        <v>73</v>
      </c>
      <c r="F79" s="106">
        <v>14448</v>
      </c>
      <c r="G79" s="107">
        <f t="shared" si="1"/>
        <v>72240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108"/>
      <c r="FG79" s="108"/>
      <c r="FH79" s="108"/>
      <c r="FI79" s="108"/>
      <c r="FJ79" s="108"/>
      <c r="FK79" s="108"/>
      <c r="FL79" s="108"/>
      <c r="FM79" s="108"/>
      <c r="FN79" s="108"/>
      <c r="FO79" s="108"/>
      <c r="FP79" s="108"/>
      <c r="FQ79" s="108"/>
      <c r="FR79" s="108"/>
      <c r="FS79" s="108"/>
      <c r="FT79" s="108"/>
      <c r="FU79" s="108"/>
      <c r="FV79" s="108"/>
      <c r="FW79" s="108"/>
      <c r="FX79" s="108"/>
      <c r="FY79" s="108"/>
      <c r="FZ79" s="108"/>
      <c r="GA79" s="108"/>
      <c r="GB79" s="108"/>
      <c r="GC79" s="108"/>
      <c r="GD79" s="108"/>
      <c r="GE79" s="108"/>
      <c r="GF79" s="108"/>
      <c r="GG79" s="108"/>
      <c r="GH79" s="108"/>
      <c r="GI79" s="108"/>
      <c r="GJ79" s="108"/>
      <c r="GK79" s="108"/>
      <c r="GL79" s="108"/>
      <c r="GM79" s="108"/>
      <c r="GN79" s="108"/>
      <c r="GO79" s="108"/>
      <c r="GP79" s="108"/>
      <c r="GQ79" s="108"/>
      <c r="GR79" s="108"/>
      <c r="GS79" s="108"/>
      <c r="GT79" s="108"/>
      <c r="GU79" s="108"/>
      <c r="GV79" s="108"/>
      <c r="GW79" s="108"/>
      <c r="GX79" s="108"/>
      <c r="GY79" s="108"/>
      <c r="GZ79" s="108"/>
      <c r="HA79" s="108"/>
      <c r="HB79" s="108"/>
      <c r="HC79" s="108"/>
      <c r="HD79" s="108"/>
      <c r="HE79" s="108"/>
      <c r="HF79" s="108"/>
      <c r="HG79" s="108"/>
      <c r="HH79" s="108"/>
      <c r="HI79" s="108"/>
      <c r="HJ79" s="108"/>
      <c r="HK79" s="108"/>
      <c r="HL79" s="108"/>
      <c r="HM79" s="108"/>
      <c r="HN79" s="108"/>
      <c r="HO79" s="108"/>
      <c r="HP79" s="108"/>
      <c r="HQ79" s="108"/>
      <c r="HR79" s="108"/>
      <c r="HS79" s="108"/>
      <c r="HT79" s="108"/>
      <c r="HU79" s="108"/>
      <c r="HV79" s="108"/>
      <c r="HW79" s="108"/>
      <c r="HX79" s="108"/>
      <c r="HY79" s="108"/>
      <c r="HZ79" s="108"/>
      <c r="IA79" s="108"/>
      <c r="IB79" s="108"/>
      <c r="IC79" s="108"/>
      <c r="ID79" s="108"/>
      <c r="IE79" s="108"/>
      <c r="IF79" s="108"/>
      <c r="IG79" s="108"/>
      <c r="IH79" s="108"/>
      <c r="II79" s="108"/>
      <c r="IJ79" s="108"/>
      <c r="IK79" s="108"/>
      <c r="IL79" s="108"/>
      <c r="IM79" s="108"/>
      <c r="IN79" s="108"/>
      <c r="IO79" s="108"/>
      <c r="IP79" s="108"/>
      <c r="IQ79" s="108"/>
      <c r="IR79" s="108"/>
      <c r="IS79" s="108"/>
      <c r="IT79" s="108"/>
      <c r="IU79" s="108"/>
    </row>
    <row r="80" spans="1:255" s="109" customFormat="1" ht="12" customHeight="1" x14ac:dyDescent="0.25">
      <c r="A80" s="103"/>
      <c r="B80" s="104" t="s">
        <v>83</v>
      </c>
      <c r="C80" s="105" t="s">
        <v>125</v>
      </c>
      <c r="D80" s="105">
        <v>5</v>
      </c>
      <c r="E80" s="105" t="s">
        <v>79</v>
      </c>
      <c r="F80" s="106">
        <v>11208</v>
      </c>
      <c r="G80" s="107">
        <f t="shared" si="1"/>
        <v>56040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108"/>
      <c r="FG80" s="108"/>
      <c r="FH80" s="108"/>
      <c r="FI80" s="108"/>
      <c r="FJ80" s="108"/>
      <c r="FK80" s="108"/>
      <c r="FL80" s="108"/>
      <c r="FM80" s="108"/>
      <c r="FN80" s="108"/>
      <c r="FO80" s="108"/>
      <c r="FP80" s="108"/>
      <c r="FQ80" s="108"/>
      <c r="FR80" s="108"/>
      <c r="FS80" s="108"/>
      <c r="FT80" s="108"/>
      <c r="FU80" s="108"/>
      <c r="FV80" s="108"/>
      <c r="FW80" s="108"/>
      <c r="FX80" s="108"/>
      <c r="FY80" s="108"/>
      <c r="FZ80" s="108"/>
      <c r="GA80" s="108"/>
      <c r="GB80" s="108"/>
      <c r="GC80" s="108"/>
      <c r="GD80" s="108"/>
      <c r="GE80" s="108"/>
      <c r="GF80" s="108"/>
      <c r="GG80" s="108"/>
      <c r="GH80" s="108"/>
      <c r="GI80" s="108"/>
      <c r="GJ80" s="108"/>
      <c r="GK80" s="108"/>
      <c r="GL80" s="108"/>
      <c r="GM80" s="108"/>
      <c r="GN80" s="108"/>
      <c r="GO80" s="108"/>
      <c r="GP80" s="108"/>
      <c r="GQ80" s="108"/>
      <c r="GR80" s="108"/>
      <c r="GS80" s="108"/>
      <c r="GT80" s="108"/>
      <c r="GU80" s="108"/>
      <c r="GV80" s="108"/>
      <c r="GW80" s="108"/>
      <c r="GX80" s="108"/>
      <c r="GY80" s="108"/>
      <c r="GZ80" s="108"/>
      <c r="HA80" s="108"/>
      <c r="HB80" s="108"/>
      <c r="HC80" s="108"/>
      <c r="HD80" s="108"/>
      <c r="HE80" s="108"/>
      <c r="HF80" s="108"/>
      <c r="HG80" s="108"/>
      <c r="HH80" s="108"/>
      <c r="HI80" s="108"/>
      <c r="HJ80" s="108"/>
      <c r="HK80" s="108"/>
      <c r="HL80" s="108"/>
      <c r="HM80" s="108"/>
      <c r="HN80" s="108"/>
      <c r="HO80" s="108"/>
      <c r="HP80" s="108"/>
      <c r="HQ80" s="108"/>
      <c r="HR80" s="108"/>
      <c r="HS80" s="108"/>
      <c r="HT80" s="108"/>
      <c r="HU80" s="108"/>
      <c r="HV80" s="108"/>
      <c r="HW80" s="108"/>
      <c r="HX80" s="108"/>
      <c r="HY80" s="108"/>
      <c r="HZ80" s="108"/>
      <c r="IA80" s="108"/>
      <c r="IB80" s="108"/>
      <c r="IC80" s="108"/>
      <c r="ID80" s="108"/>
      <c r="IE80" s="108"/>
      <c r="IF80" s="108"/>
      <c r="IG80" s="108"/>
      <c r="IH80" s="108"/>
      <c r="II80" s="108"/>
      <c r="IJ80" s="108"/>
      <c r="IK80" s="108"/>
      <c r="IL80" s="108"/>
      <c r="IM80" s="108"/>
      <c r="IN80" s="108"/>
      <c r="IO80" s="108"/>
      <c r="IP80" s="108"/>
      <c r="IQ80" s="108"/>
      <c r="IR80" s="108"/>
      <c r="IS80" s="108"/>
      <c r="IT80" s="108"/>
      <c r="IU80" s="108"/>
    </row>
    <row r="81" spans="1:255" s="109" customFormat="1" ht="12" customHeight="1" x14ac:dyDescent="0.25">
      <c r="A81" s="103"/>
      <c r="B81" s="104" t="s">
        <v>144</v>
      </c>
      <c r="C81" s="105" t="s">
        <v>126</v>
      </c>
      <c r="D81" s="105">
        <v>20</v>
      </c>
      <c r="E81" s="105" t="s">
        <v>127</v>
      </c>
      <c r="F81" s="106">
        <v>16900</v>
      </c>
      <c r="G81" s="107">
        <f t="shared" ref="G81" si="2">F81*D81</f>
        <v>338000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108"/>
      <c r="FG81" s="108"/>
      <c r="FH81" s="108"/>
      <c r="FI81" s="108"/>
      <c r="FJ81" s="108"/>
      <c r="FK81" s="108"/>
      <c r="FL81" s="108"/>
      <c r="FM81" s="108"/>
      <c r="FN81" s="108"/>
      <c r="FO81" s="108"/>
      <c r="FP81" s="108"/>
      <c r="FQ81" s="108"/>
      <c r="FR81" s="108"/>
      <c r="FS81" s="108"/>
      <c r="FT81" s="108"/>
      <c r="FU81" s="108"/>
      <c r="FV81" s="108"/>
      <c r="FW81" s="108"/>
      <c r="FX81" s="108"/>
      <c r="FY81" s="108"/>
      <c r="FZ81" s="108"/>
      <c r="GA81" s="108"/>
      <c r="GB81" s="108"/>
      <c r="GC81" s="108"/>
      <c r="GD81" s="108"/>
      <c r="GE81" s="108"/>
      <c r="GF81" s="108"/>
      <c r="GG81" s="108"/>
      <c r="GH81" s="108"/>
      <c r="GI81" s="108"/>
      <c r="GJ81" s="108"/>
      <c r="GK81" s="108"/>
      <c r="GL81" s="108"/>
      <c r="GM81" s="108"/>
      <c r="GN81" s="108"/>
      <c r="GO81" s="108"/>
      <c r="GP81" s="108"/>
      <c r="GQ81" s="108"/>
      <c r="GR81" s="108"/>
      <c r="GS81" s="108"/>
      <c r="GT81" s="108"/>
      <c r="GU81" s="108"/>
      <c r="GV81" s="108"/>
      <c r="GW81" s="108"/>
      <c r="GX81" s="108"/>
      <c r="GY81" s="108"/>
      <c r="GZ81" s="108"/>
      <c r="HA81" s="108"/>
      <c r="HB81" s="108"/>
      <c r="HC81" s="108"/>
      <c r="HD81" s="108"/>
      <c r="HE81" s="108"/>
      <c r="HF81" s="108"/>
      <c r="HG81" s="108"/>
      <c r="HH81" s="108"/>
      <c r="HI81" s="108"/>
      <c r="HJ81" s="108"/>
      <c r="HK81" s="108"/>
      <c r="HL81" s="108"/>
      <c r="HM81" s="108"/>
      <c r="HN81" s="108"/>
      <c r="HO81" s="108"/>
      <c r="HP81" s="108"/>
      <c r="HQ81" s="108"/>
      <c r="HR81" s="108"/>
      <c r="HS81" s="108"/>
      <c r="HT81" s="108"/>
      <c r="HU81" s="108"/>
      <c r="HV81" s="108"/>
      <c r="HW81" s="108"/>
      <c r="HX81" s="108"/>
      <c r="HY81" s="108"/>
      <c r="HZ81" s="108"/>
      <c r="IA81" s="108"/>
      <c r="IB81" s="108"/>
      <c r="IC81" s="108"/>
      <c r="ID81" s="108"/>
      <c r="IE81" s="108"/>
      <c r="IF81" s="108"/>
      <c r="IG81" s="108"/>
      <c r="IH81" s="108"/>
      <c r="II81" s="108"/>
      <c r="IJ81" s="108"/>
      <c r="IK81" s="108"/>
      <c r="IL81" s="108"/>
      <c r="IM81" s="108"/>
      <c r="IN81" s="108"/>
      <c r="IO81" s="108"/>
      <c r="IP81" s="108"/>
      <c r="IQ81" s="108"/>
      <c r="IR81" s="108"/>
      <c r="IS81" s="108"/>
      <c r="IT81" s="108"/>
      <c r="IU81" s="108"/>
    </row>
    <row r="82" spans="1:255" s="109" customFormat="1" ht="12" customHeight="1" x14ac:dyDescent="0.25">
      <c r="A82" s="103"/>
      <c r="B82" s="132" t="s">
        <v>35</v>
      </c>
      <c r="C82" s="105"/>
      <c r="D82" s="105"/>
      <c r="E82" s="105"/>
      <c r="F82" s="106"/>
      <c r="G82" s="107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FP82" s="108"/>
      <c r="FQ82" s="108"/>
      <c r="FR82" s="108"/>
      <c r="FS82" s="108"/>
      <c r="FT82" s="108"/>
      <c r="FU82" s="108"/>
      <c r="FV82" s="108"/>
      <c r="FW82" s="108"/>
      <c r="FX82" s="108"/>
      <c r="FY82" s="108"/>
      <c r="FZ82" s="108"/>
      <c r="GA82" s="108"/>
      <c r="GB82" s="108"/>
      <c r="GC82" s="108"/>
      <c r="GD82" s="108"/>
      <c r="GE82" s="108"/>
      <c r="GF82" s="108"/>
      <c r="GG82" s="108"/>
      <c r="GH82" s="108"/>
      <c r="GI82" s="108"/>
      <c r="GJ82" s="108"/>
      <c r="GK82" s="108"/>
      <c r="GL82" s="108"/>
      <c r="GM82" s="108"/>
      <c r="GN82" s="108"/>
      <c r="GO82" s="108"/>
      <c r="GP82" s="108"/>
      <c r="GQ82" s="108"/>
      <c r="GR82" s="108"/>
      <c r="GS82" s="108"/>
      <c r="GT82" s="108"/>
      <c r="GU82" s="108"/>
      <c r="GV82" s="108"/>
      <c r="GW82" s="108"/>
      <c r="GX82" s="108"/>
      <c r="GY82" s="108"/>
      <c r="GZ82" s="108"/>
      <c r="HA82" s="108"/>
      <c r="HB82" s="108"/>
      <c r="HC82" s="108"/>
      <c r="HD82" s="108"/>
      <c r="HE82" s="108"/>
      <c r="HF82" s="108"/>
      <c r="HG82" s="108"/>
      <c r="HH82" s="108"/>
      <c r="HI82" s="108"/>
      <c r="HJ82" s="108"/>
      <c r="HK82" s="108"/>
      <c r="HL82" s="108"/>
      <c r="HM82" s="108"/>
      <c r="HN82" s="108"/>
      <c r="HO82" s="108"/>
      <c r="HP82" s="108"/>
      <c r="HQ82" s="108"/>
      <c r="HR82" s="108"/>
      <c r="HS82" s="108"/>
      <c r="HT82" s="108"/>
      <c r="HU82" s="108"/>
      <c r="HV82" s="108"/>
      <c r="HW82" s="108"/>
      <c r="HX82" s="108"/>
      <c r="HY82" s="108"/>
      <c r="HZ82" s="108"/>
      <c r="IA82" s="108"/>
      <c r="IB82" s="108"/>
      <c r="IC82" s="108"/>
      <c r="ID82" s="108"/>
      <c r="IE82" s="108"/>
      <c r="IF82" s="108"/>
      <c r="IG82" s="108"/>
      <c r="IH82" s="108"/>
      <c r="II82" s="108"/>
      <c r="IJ82" s="108"/>
      <c r="IK82" s="108"/>
      <c r="IL82" s="108"/>
      <c r="IM82" s="108"/>
      <c r="IN82" s="108"/>
      <c r="IO82" s="108"/>
      <c r="IP82" s="108"/>
      <c r="IQ82" s="108"/>
      <c r="IR82" s="108"/>
      <c r="IS82" s="108"/>
      <c r="IT82" s="108"/>
      <c r="IU82" s="108"/>
    </row>
    <row r="83" spans="1:255" s="109" customFormat="1" ht="12" customHeight="1" x14ac:dyDescent="0.25">
      <c r="A83" s="103"/>
      <c r="B83" s="104" t="s">
        <v>89</v>
      </c>
      <c r="C83" s="105" t="s">
        <v>152</v>
      </c>
      <c r="D83" s="105">
        <v>6</v>
      </c>
      <c r="E83" s="105" t="s">
        <v>88</v>
      </c>
      <c r="F83" s="106">
        <v>158700</v>
      </c>
      <c r="G83" s="107">
        <f>D83*F83</f>
        <v>952200</v>
      </c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108"/>
      <c r="FG83" s="108"/>
      <c r="FH83" s="108"/>
      <c r="FI83" s="108"/>
      <c r="FJ83" s="108"/>
      <c r="FK83" s="108"/>
      <c r="FL83" s="108"/>
      <c r="FM83" s="108"/>
      <c r="FN83" s="108"/>
      <c r="FO83" s="108"/>
      <c r="FP83" s="108"/>
      <c r="FQ83" s="108"/>
      <c r="FR83" s="108"/>
      <c r="FS83" s="108"/>
      <c r="FT83" s="108"/>
      <c r="FU83" s="108"/>
      <c r="FV83" s="108"/>
      <c r="FW83" s="108"/>
      <c r="FX83" s="108"/>
      <c r="FY83" s="108"/>
      <c r="FZ83" s="108"/>
      <c r="GA83" s="108"/>
      <c r="GB83" s="108"/>
      <c r="GC83" s="108"/>
      <c r="GD83" s="108"/>
      <c r="GE83" s="108"/>
      <c r="GF83" s="108"/>
      <c r="GG83" s="108"/>
      <c r="GH83" s="108"/>
      <c r="GI83" s="108"/>
      <c r="GJ83" s="108"/>
      <c r="GK83" s="108"/>
      <c r="GL83" s="108"/>
      <c r="GM83" s="108"/>
      <c r="GN83" s="108"/>
      <c r="GO83" s="108"/>
      <c r="GP83" s="108"/>
      <c r="GQ83" s="108"/>
      <c r="GR83" s="108"/>
      <c r="GS83" s="108"/>
      <c r="GT83" s="108"/>
      <c r="GU83" s="108"/>
      <c r="GV83" s="108"/>
      <c r="GW83" s="108"/>
      <c r="GX83" s="108"/>
      <c r="GY83" s="108"/>
      <c r="GZ83" s="108"/>
      <c r="HA83" s="108"/>
      <c r="HB83" s="108"/>
      <c r="HC83" s="108"/>
      <c r="HD83" s="108"/>
      <c r="HE83" s="108"/>
      <c r="HF83" s="108"/>
      <c r="HG83" s="108"/>
      <c r="HH83" s="108"/>
      <c r="HI83" s="108"/>
      <c r="HJ83" s="108"/>
      <c r="HK83" s="108"/>
      <c r="HL83" s="108"/>
      <c r="HM83" s="108"/>
      <c r="HN83" s="108"/>
      <c r="HO83" s="108"/>
      <c r="HP83" s="108"/>
      <c r="HQ83" s="108"/>
      <c r="HR83" s="108"/>
      <c r="HS83" s="108"/>
      <c r="HT83" s="108"/>
      <c r="HU83" s="108"/>
      <c r="HV83" s="108"/>
      <c r="HW83" s="108"/>
      <c r="HX83" s="108"/>
      <c r="HY83" s="108"/>
      <c r="HZ83" s="108"/>
      <c r="IA83" s="108"/>
      <c r="IB83" s="108"/>
      <c r="IC83" s="108"/>
      <c r="ID83" s="108"/>
      <c r="IE83" s="108"/>
      <c r="IF83" s="108"/>
      <c r="IG83" s="108"/>
      <c r="IH83" s="108"/>
      <c r="II83" s="108"/>
      <c r="IJ83" s="108"/>
      <c r="IK83" s="108"/>
      <c r="IL83" s="108"/>
      <c r="IM83" s="108"/>
      <c r="IN83" s="108"/>
      <c r="IO83" s="108"/>
      <c r="IP83" s="108"/>
      <c r="IQ83" s="108"/>
      <c r="IR83" s="108"/>
      <c r="IS83" s="108"/>
      <c r="IT83" s="108"/>
      <c r="IU83" s="108"/>
    </row>
    <row r="84" spans="1:255" s="109" customFormat="1" ht="12" customHeight="1" x14ac:dyDescent="0.25">
      <c r="A84" s="103"/>
      <c r="B84" s="104" t="s">
        <v>90</v>
      </c>
      <c r="C84" s="105" t="s">
        <v>152</v>
      </c>
      <c r="D84" s="105">
        <v>90</v>
      </c>
      <c r="E84" s="105" t="s">
        <v>91</v>
      </c>
      <c r="F84" s="106">
        <v>7810</v>
      </c>
      <c r="G84" s="107">
        <f>D84*F84</f>
        <v>702900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FP84" s="108"/>
      <c r="FQ84" s="108"/>
      <c r="FR84" s="108"/>
      <c r="FS84" s="108"/>
      <c r="FT84" s="108"/>
      <c r="FU84" s="108"/>
      <c r="FV84" s="108"/>
      <c r="FW84" s="108"/>
      <c r="FX84" s="108"/>
      <c r="FY84" s="108"/>
      <c r="FZ84" s="108"/>
      <c r="GA84" s="108"/>
      <c r="GB84" s="108"/>
      <c r="GC84" s="108"/>
      <c r="GD84" s="108"/>
      <c r="GE84" s="108"/>
      <c r="GF84" s="108"/>
      <c r="GG84" s="108"/>
      <c r="GH84" s="108"/>
      <c r="GI84" s="108"/>
      <c r="GJ84" s="108"/>
      <c r="GK84" s="108"/>
      <c r="GL84" s="108"/>
      <c r="GM84" s="108"/>
      <c r="GN84" s="108"/>
      <c r="GO84" s="108"/>
      <c r="GP84" s="108"/>
      <c r="GQ84" s="108"/>
      <c r="GR84" s="108"/>
      <c r="GS84" s="108"/>
      <c r="GT84" s="108"/>
      <c r="GU84" s="108"/>
      <c r="GV84" s="108"/>
      <c r="GW84" s="108"/>
      <c r="GX84" s="108"/>
      <c r="GY84" s="108"/>
      <c r="GZ84" s="108"/>
      <c r="HA84" s="108"/>
      <c r="HB84" s="108"/>
      <c r="HC84" s="108"/>
      <c r="HD84" s="108"/>
      <c r="HE84" s="108"/>
      <c r="HF84" s="108"/>
      <c r="HG84" s="108"/>
      <c r="HH84" s="108"/>
      <c r="HI84" s="108"/>
      <c r="HJ84" s="108"/>
      <c r="HK84" s="108"/>
      <c r="HL84" s="108"/>
      <c r="HM84" s="108"/>
      <c r="HN84" s="108"/>
      <c r="HO84" s="108"/>
      <c r="HP84" s="108"/>
      <c r="HQ84" s="108"/>
      <c r="HR84" s="108"/>
      <c r="HS84" s="108"/>
      <c r="HT84" s="108"/>
      <c r="HU84" s="108"/>
      <c r="HV84" s="108"/>
      <c r="HW84" s="108"/>
      <c r="HX84" s="108"/>
      <c r="HY84" s="108"/>
      <c r="HZ84" s="108"/>
      <c r="IA84" s="108"/>
      <c r="IB84" s="108"/>
      <c r="IC84" s="108"/>
      <c r="ID84" s="108"/>
      <c r="IE84" s="108"/>
      <c r="IF84" s="108"/>
      <c r="IG84" s="108"/>
      <c r="IH84" s="108"/>
      <c r="II84" s="108"/>
      <c r="IJ84" s="108"/>
      <c r="IK84" s="108"/>
      <c r="IL84" s="108"/>
      <c r="IM84" s="108"/>
      <c r="IN84" s="108"/>
      <c r="IO84" s="108"/>
      <c r="IP84" s="108"/>
      <c r="IQ84" s="108"/>
      <c r="IR84" s="108"/>
      <c r="IS84" s="108"/>
      <c r="IT84" s="108"/>
      <c r="IU84" s="108"/>
    </row>
    <row r="85" spans="1:255" s="109" customFormat="1" ht="12" customHeight="1" x14ac:dyDescent="0.25">
      <c r="A85" s="103"/>
      <c r="B85" s="104" t="s">
        <v>96</v>
      </c>
      <c r="C85" s="105" t="s">
        <v>125</v>
      </c>
      <c r="D85" s="105">
        <v>20</v>
      </c>
      <c r="E85" s="105" t="s">
        <v>79</v>
      </c>
      <c r="F85" s="106">
        <v>3712.8</v>
      </c>
      <c r="G85" s="107">
        <f>F85*D85</f>
        <v>74256</v>
      </c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108"/>
      <c r="FG85" s="108"/>
      <c r="FH85" s="108"/>
      <c r="FI85" s="108"/>
      <c r="FJ85" s="108"/>
      <c r="FK85" s="108"/>
      <c r="FL85" s="108"/>
      <c r="FM85" s="108"/>
      <c r="FN85" s="108"/>
      <c r="FO85" s="108"/>
      <c r="FP85" s="108"/>
      <c r="FQ85" s="108"/>
      <c r="FR85" s="108"/>
      <c r="FS85" s="108"/>
      <c r="FT85" s="108"/>
      <c r="FU85" s="108"/>
      <c r="FV85" s="108"/>
      <c r="FW85" s="108"/>
      <c r="FX85" s="108"/>
      <c r="FY85" s="108"/>
      <c r="FZ85" s="108"/>
      <c r="GA85" s="108"/>
      <c r="GB85" s="108"/>
      <c r="GC85" s="108"/>
      <c r="GD85" s="108"/>
      <c r="GE85" s="108"/>
      <c r="GF85" s="108"/>
      <c r="GG85" s="108"/>
      <c r="GH85" s="108"/>
      <c r="GI85" s="108"/>
      <c r="GJ85" s="108"/>
      <c r="GK85" s="108"/>
      <c r="GL85" s="108"/>
      <c r="GM85" s="108"/>
      <c r="GN85" s="108"/>
      <c r="GO85" s="108"/>
      <c r="GP85" s="108"/>
      <c r="GQ85" s="108"/>
      <c r="GR85" s="108"/>
      <c r="GS85" s="108"/>
      <c r="GT85" s="108"/>
      <c r="GU85" s="108"/>
      <c r="GV85" s="108"/>
      <c r="GW85" s="108"/>
      <c r="GX85" s="108"/>
      <c r="GY85" s="108"/>
      <c r="GZ85" s="108"/>
      <c r="HA85" s="108"/>
      <c r="HB85" s="108"/>
      <c r="HC85" s="108"/>
      <c r="HD85" s="108"/>
      <c r="HE85" s="108"/>
      <c r="HF85" s="108"/>
      <c r="HG85" s="108"/>
      <c r="HH85" s="108"/>
      <c r="HI85" s="108"/>
      <c r="HJ85" s="108"/>
      <c r="HK85" s="108"/>
      <c r="HL85" s="108"/>
      <c r="HM85" s="108"/>
      <c r="HN85" s="108"/>
      <c r="HO85" s="108"/>
      <c r="HP85" s="108"/>
      <c r="HQ85" s="108"/>
      <c r="HR85" s="108"/>
      <c r="HS85" s="108"/>
      <c r="HT85" s="108"/>
      <c r="HU85" s="108"/>
      <c r="HV85" s="108"/>
      <c r="HW85" s="108"/>
      <c r="HX85" s="108"/>
      <c r="HY85" s="108"/>
      <c r="HZ85" s="108"/>
      <c r="IA85" s="108"/>
      <c r="IB85" s="108"/>
      <c r="IC85" s="108"/>
      <c r="ID85" s="108"/>
      <c r="IE85" s="108"/>
      <c r="IF85" s="108"/>
      <c r="IG85" s="108"/>
      <c r="IH85" s="108"/>
      <c r="II85" s="108"/>
      <c r="IJ85" s="108"/>
      <c r="IK85" s="108"/>
      <c r="IL85" s="108"/>
      <c r="IM85" s="108"/>
      <c r="IN85" s="108"/>
      <c r="IO85" s="108"/>
      <c r="IP85" s="108"/>
      <c r="IQ85" s="108"/>
      <c r="IR85" s="108"/>
      <c r="IS85" s="108"/>
      <c r="IT85" s="108"/>
      <c r="IU85" s="108"/>
    </row>
    <row r="86" spans="1:255" s="109" customFormat="1" ht="12" customHeight="1" x14ac:dyDescent="0.25">
      <c r="A86" s="103"/>
      <c r="B86" s="104" t="s">
        <v>145</v>
      </c>
      <c r="C86" s="105" t="s">
        <v>150</v>
      </c>
      <c r="D86" s="105">
        <v>5</v>
      </c>
      <c r="E86" s="105" t="s">
        <v>160</v>
      </c>
      <c r="F86" s="106">
        <v>9140</v>
      </c>
      <c r="G86" s="107">
        <f>F86*D86</f>
        <v>45700</v>
      </c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108"/>
      <c r="FG86" s="108"/>
      <c r="FH86" s="108"/>
      <c r="FI86" s="108"/>
      <c r="FJ86" s="108"/>
      <c r="FK86" s="108"/>
      <c r="FL86" s="108"/>
      <c r="FM86" s="108"/>
      <c r="FN86" s="108"/>
      <c r="FO86" s="108"/>
      <c r="FP86" s="108"/>
      <c r="FQ86" s="108"/>
      <c r="FR86" s="108"/>
      <c r="FS86" s="108"/>
      <c r="FT86" s="108"/>
      <c r="FU86" s="108"/>
      <c r="FV86" s="108"/>
      <c r="FW86" s="108"/>
      <c r="FX86" s="108"/>
      <c r="FY86" s="108"/>
      <c r="FZ86" s="108"/>
      <c r="GA86" s="108"/>
      <c r="GB86" s="108"/>
      <c r="GC86" s="108"/>
      <c r="GD86" s="108"/>
      <c r="GE86" s="108"/>
      <c r="GF86" s="108"/>
      <c r="GG86" s="108"/>
      <c r="GH86" s="108"/>
      <c r="GI86" s="108"/>
      <c r="GJ86" s="108"/>
      <c r="GK86" s="108"/>
      <c r="GL86" s="108"/>
      <c r="GM86" s="108"/>
      <c r="GN86" s="108"/>
      <c r="GO86" s="108"/>
      <c r="GP86" s="108"/>
      <c r="GQ86" s="108"/>
      <c r="GR86" s="108"/>
      <c r="GS86" s="108"/>
      <c r="GT86" s="108"/>
      <c r="GU86" s="108"/>
      <c r="GV86" s="108"/>
      <c r="GW86" s="108"/>
      <c r="GX86" s="108"/>
      <c r="GY86" s="108"/>
      <c r="GZ86" s="108"/>
      <c r="HA86" s="108"/>
      <c r="HB86" s="108"/>
      <c r="HC86" s="108"/>
      <c r="HD86" s="108"/>
      <c r="HE86" s="108"/>
      <c r="HF86" s="108"/>
      <c r="HG86" s="108"/>
      <c r="HH86" s="108"/>
      <c r="HI86" s="108"/>
      <c r="HJ86" s="108"/>
      <c r="HK86" s="108"/>
      <c r="HL86" s="108"/>
      <c r="HM86" s="108"/>
      <c r="HN86" s="108"/>
      <c r="HO86" s="108"/>
      <c r="HP86" s="108"/>
      <c r="HQ86" s="108"/>
      <c r="HR86" s="108"/>
      <c r="HS86" s="108"/>
      <c r="HT86" s="108"/>
      <c r="HU86" s="108"/>
      <c r="HV86" s="108"/>
      <c r="HW86" s="108"/>
      <c r="HX86" s="108"/>
      <c r="HY86" s="108"/>
      <c r="HZ86" s="108"/>
      <c r="IA86" s="108"/>
      <c r="IB86" s="108"/>
      <c r="IC86" s="108"/>
      <c r="ID86" s="108"/>
      <c r="IE86" s="108"/>
      <c r="IF86" s="108"/>
      <c r="IG86" s="108"/>
      <c r="IH86" s="108"/>
      <c r="II86" s="108"/>
      <c r="IJ86" s="108"/>
      <c r="IK86" s="108"/>
      <c r="IL86" s="108"/>
      <c r="IM86" s="108"/>
      <c r="IN86" s="108"/>
      <c r="IO86" s="108"/>
      <c r="IP86" s="108"/>
      <c r="IQ86" s="108"/>
      <c r="IR86" s="108"/>
      <c r="IS86" s="108"/>
      <c r="IT86" s="108"/>
      <c r="IU86" s="108"/>
    </row>
    <row r="87" spans="1:255" s="109" customFormat="1" ht="12" customHeight="1" x14ac:dyDescent="0.25">
      <c r="A87" s="103"/>
      <c r="B87" s="104" t="s">
        <v>102</v>
      </c>
      <c r="C87" s="105" t="s">
        <v>152</v>
      </c>
      <c r="D87" s="105">
        <v>1</v>
      </c>
      <c r="E87" s="105" t="s">
        <v>79</v>
      </c>
      <c r="F87" s="106">
        <v>58880</v>
      </c>
      <c r="G87" s="107">
        <f>D87*F87</f>
        <v>58880</v>
      </c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8"/>
      <c r="CV87" s="108"/>
      <c r="CW87" s="108"/>
      <c r="CX87" s="108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108"/>
      <c r="FG87" s="108"/>
      <c r="FH87" s="108"/>
      <c r="FI87" s="108"/>
      <c r="FJ87" s="108"/>
      <c r="FK87" s="108"/>
      <c r="FL87" s="108"/>
      <c r="FM87" s="108"/>
      <c r="FN87" s="108"/>
      <c r="FO87" s="108"/>
      <c r="FP87" s="108"/>
      <c r="FQ87" s="108"/>
      <c r="FR87" s="108"/>
      <c r="FS87" s="108"/>
      <c r="FT87" s="108"/>
      <c r="FU87" s="108"/>
      <c r="FV87" s="108"/>
      <c r="FW87" s="108"/>
      <c r="FX87" s="108"/>
      <c r="FY87" s="108"/>
      <c r="FZ87" s="108"/>
      <c r="GA87" s="108"/>
      <c r="GB87" s="108"/>
      <c r="GC87" s="108"/>
      <c r="GD87" s="108"/>
      <c r="GE87" s="108"/>
      <c r="GF87" s="108"/>
      <c r="GG87" s="108"/>
      <c r="GH87" s="108"/>
      <c r="GI87" s="108"/>
      <c r="GJ87" s="108"/>
      <c r="GK87" s="108"/>
      <c r="GL87" s="108"/>
      <c r="GM87" s="108"/>
      <c r="GN87" s="108"/>
      <c r="GO87" s="108"/>
      <c r="GP87" s="108"/>
      <c r="GQ87" s="108"/>
      <c r="GR87" s="108"/>
      <c r="GS87" s="108"/>
      <c r="GT87" s="108"/>
      <c r="GU87" s="108"/>
      <c r="GV87" s="108"/>
      <c r="GW87" s="108"/>
      <c r="GX87" s="108"/>
      <c r="GY87" s="108"/>
      <c r="GZ87" s="108"/>
      <c r="HA87" s="108"/>
      <c r="HB87" s="108"/>
      <c r="HC87" s="108"/>
      <c r="HD87" s="108"/>
      <c r="HE87" s="108"/>
      <c r="HF87" s="108"/>
      <c r="HG87" s="108"/>
      <c r="HH87" s="108"/>
      <c r="HI87" s="108"/>
      <c r="HJ87" s="108"/>
      <c r="HK87" s="108"/>
      <c r="HL87" s="108"/>
      <c r="HM87" s="108"/>
      <c r="HN87" s="108"/>
      <c r="HO87" s="108"/>
      <c r="HP87" s="108"/>
      <c r="HQ87" s="108"/>
      <c r="HR87" s="108"/>
      <c r="HS87" s="108"/>
      <c r="HT87" s="108"/>
      <c r="HU87" s="108"/>
      <c r="HV87" s="108"/>
      <c r="HW87" s="108"/>
      <c r="HX87" s="108"/>
      <c r="HY87" s="108"/>
      <c r="HZ87" s="108"/>
      <c r="IA87" s="108"/>
      <c r="IB87" s="108"/>
      <c r="IC87" s="108"/>
      <c r="ID87" s="108"/>
      <c r="IE87" s="108"/>
      <c r="IF87" s="108"/>
      <c r="IG87" s="108"/>
      <c r="IH87" s="108"/>
      <c r="II87" s="108"/>
      <c r="IJ87" s="108"/>
      <c r="IK87" s="108"/>
      <c r="IL87" s="108"/>
      <c r="IM87" s="108"/>
      <c r="IN87" s="108"/>
      <c r="IO87" s="108"/>
      <c r="IP87" s="108"/>
      <c r="IQ87" s="108"/>
      <c r="IR87" s="108"/>
      <c r="IS87" s="108"/>
      <c r="IT87" s="108"/>
      <c r="IU87" s="108"/>
    </row>
    <row r="88" spans="1:255" s="109" customFormat="1" ht="12" customHeight="1" x14ac:dyDescent="0.25">
      <c r="A88" s="103"/>
      <c r="B88" s="104" t="s">
        <v>97</v>
      </c>
      <c r="C88" s="105" t="s">
        <v>98</v>
      </c>
      <c r="D88" s="105">
        <v>8</v>
      </c>
      <c r="E88" s="105" t="s">
        <v>85</v>
      </c>
      <c r="F88" s="106">
        <v>40220</v>
      </c>
      <c r="G88" s="107">
        <f>F88*D88</f>
        <v>321760</v>
      </c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8"/>
      <c r="CV88" s="108"/>
      <c r="CW88" s="108"/>
      <c r="CX88" s="108"/>
      <c r="CY88" s="108"/>
      <c r="CZ88" s="108"/>
      <c r="DA88" s="108"/>
      <c r="DB88" s="108"/>
      <c r="DC88" s="108"/>
      <c r="DD88" s="108"/>
      <c r="DE88" s="108"/>
      <c r="DF88" s="108"/>
      <c r="DG88" s="108"/>
      <c r="DH88" s="108"/>
      <c r="DI88" s="108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8"/>
      <c r="DV88" s="108"/>
      <c r="DW88" s="108"/>
      <c r="DX88" s="108"/>
      <c r="DY88" s="108"/>
      <c r="DZ88" s="108"/>
      <c r="EA88" s="108"/>
      <c r="EB88" s="108"/>
      <c r="EC88" s="108"/>
      <c r="ED88" s="108"/>
      <c r="EE88" s="108"/>
      <c r="EF88" s="108"/>
      <c r="EG88" s="108"/>
      <c r="EH88" s="108"/>
      <c r="EI88" s="108"/>
      <c r="EJ88" s="108"/>
      <c r="EK88" s="108"/>
      <c r="EL88" s="108"/>
      <c r="EM88" s="108"/>
      <c r="EN88" s="108"/>
      <c r="EO88" s="108"/>
      <c r="EP88" s="108"/>
      <c r="EQ88" s="108"/>
      <c r="ER88" s="108"/>
      <c r="ES88" s="108"/>
      <c r="ET88" s="108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108"/>
      <c r="FG88" s="108"/>
      <c r="FH88" s="108"/>
      <c r="FI88" s="108"/>
      <c r="FJ88" s="108"/>
      <c r="FK88" s="108"/>
      <c r="FL88" s="108"/>
      <c r="FM88" s="108"/>
      <c r="FN88" s="108"/>
      <c r="FO88" s="108"/>
      <c r="FP88" s="108"/>
      <c r="FQ88" s="108"/>
      <c r="FR88" s="108"/>
      <c r="FS88" s="108"/>
      <c r="FT88" s="108"/>
      <c r="FU88" s="108"/>
      <c r="FV88" s="108"/>
      <c r="FW88" s="108"/>
      <c r="FX88" s="108"/>
      <c r="FY88" s="108"/>
      <c r="FZ88" s="108"/>
      <c r="GA88" s="108"/>
      <c r="GB88" s="108"/>
      <c r="GC88" s="108"/>
      <c r="GD88" s="108"/>
      <c r="GE88" s="108"/>
      <c r="GF88" s="108"/>
      <c r="GG88" s="108"/>
      <c r="GH88" s="108"/>
      <c r="GI88" s="108"/>
      <c r="GJ88" s="108"/>
      <c r="GK88" s="108"/>
      <c r="GL88" s="108"/>
      <c r="GM88" s="108"/>
      <c r="GN88" s="108"/>
      <c r="GO88" s="108"/>
      <c r="GP88" s="108"/>
      <c r="GQ88" s="108"/>
      <c r="GR88" s="108"/>
      <c r="GS88" s="108"/>
      <c r="GT88" s="108"/>
      <c r="GU88" s="108"/>
      <c r="GV88" s="108"/>
      <c r="GW88" s="108"/>
      <c r="GX88" s="108"/>
      <c r="GY88" s="108"/>
      <c r="GZ88" s="108"/>
      <c r="HA88" s="108"/>
      <c r="HB88" s="108"/>
      <c r="HC88" s="108"/>
      <c r="HD88" s="108"/>
      <c r="HE88" s="108"/>
      <c r="HF88" s="108"/>
      <c r="HG88" s="108"/>
      <c r="HH88" s="108"/>
      <c r="HI88" s="108"/>
      <c r="HJ88" s="108"/>
      <c r="HK88" s="108"/>
      <c r="HL88" s="108"/>
      <c r="HM88" s="108"/>
      <c r="HN88" s="108"/>
      <c r="HO88" s="108"/>
      <c r="HP88" s="108"/>
      <c r="HQ88" s="108"/>
      <c r="HR88" s="108"/>
      <c r="HS88" s="108"/>
      <c r="HT88" s="108"/>
      <c r="HU88" s="108"/>
      <c r="HV88" s="108"/>
      <c r="HW88" s="108"/>
      <c r="HX88" s="108"/>
      <c r="HY88" s="108"/>
      <c r="HZ88" s="108"/>
      <c r="IA88" s="108"/>
      <c r="IB88" s="108"/>
      <c r="IC88" s="108"/>
      <c r="ID88" s="108"/>
      <c r="IE88" s="108"/>
      <c r="IF88" s="108"/>
      <c r="IG88" s="108"/>
      <c r="IH88" s="108"/>
      <c r="II88" s="108"/>
      <c r="IJ88" s="108"/>
      <c r="IK88" s="108"/>
      <c r="IL88" s="108"/>
      <c r="IM88" s="108"/>
      <c r="IN88" s="108"/>
      <c r="IO88" s="108"/>
      <c r="IP88" s="108"/>
      <c r="IQ88" s="108"/>
      <c r="IR88" s="108"/>
      <c r="IS88" s="108"/>
      <c r="IT88" s="108"/>
      <c r="IU88" s="108"/>
    </row>
    <row r="89" spans="1:255" s="109" customFormat="1" ht="12" customHeight="1" x14ac:dyDescent="0.25">
      <c r="A89" s="103"/>
      <c r="B89" s="104" t="s">
        <v>131</v>
      </c>
      <c r="C89" s="105" t="s">
        <v>152</v>
      </c>
      <c r="D89" s="105">
        <v>6</v>
      </c>
      <c r="E89" s="105" t="s">
        <v>88</v>
      </c>
      <c r="F89" s="106">
        <v>112000</v>
      </c>
      <c r="G89" s="107">
        <f t="shared" si="1"/>
        <v>672000</v>
      </c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FP89" s="108"/>
      <c r="FQ89" s="108"/>
      <c r="FR89" s="108"/>
      <c r="FS89" s="108"/>
      <c r="FT89" s="108"/>
      <c r="FU89" s="108"/>
      <c r="FV89" s="108"/>
      <c r="FW89" s="108"/>
      <c r="FX89" s="108"/>
      <c r="FY89" s="108"/>
      <c r="FZ89" s="108"/>
      <c r="GA89" s="108"/>
      <c r="GB89" s="108"/>
      <c r="GC89" s="108"/>
      <c r="GD89" s="108"/>
      <c r="GE89" s="108"/>
      <c r="GF89" s="108"/>
      <c r="GG89" s="108"/>
      <c r="GH89" s="108"/>
      <c r="GI89" s="108"/>
      <c r="GJ89" s="108"/>
      <c r="GK89" s="108"/>
      <c r="GL89" s="108"/>
      <c r="GM89" s="108"/>
      <c r="GN89" s="108"/>
      <c r="GO89" s="108"/>
      <c r="GP89" s="108"/>
      <c r="GQ89" s="108"/>
      <c r="GR89" s="108"/>
      <c r="GS89" s="108"/>
      <c r="GT89" s="108"/>
      <c r="GU89" s="108"/>
      <c r="GV89" s="108"/>
      <c r="GW89" s="108"/>
      <c r="GX89" s="108"/>
      <c r="GY89" s="108"/>
      <c r="GZ89" s="108"/>
      <c r="HA89" s="108"/>
      <c r="HB89" s="108"/>
      <c r="HC89" s="108"/>
      <c r="HD89" s="108"/>
      <c r="HE89" s="108"/>
      <c r="HF89" s="108"/>
      <c r="HG89" s="108"/>
      <c r="HH89" s="108"/>
      <c r="HI89" s="108"/>
      <c r="HJ89" s="108"/>
      <c r="HK89" s="108"/>
      <c r="HL89" s="108"/>
      <c r="HM89" s="108"/>
      <c r="HN89" s="108"/>
      <c r="HO89" s="108"/>
      <c r="HP89" s="108"/>
      <c r="HQ89" s="108"/>
      <c r="HR89" s="108"/>
      <c r="HS89" s="108"/>
      <c r="HT89" s="108"/>
      <c r="HU89" s="108"/>
      <c r="HV89" s="108"/>
      <c r="HW89" s="108"/>
      <c r="HX89" s="108"/>
      <c r="HY89" s="108"/>
      <c r="HZ89" s="108"/>
      <c r="IA89" s="108"/>
      <c r="IB89" s="108"/>
      <c r="IC89" s="108"/>
      <c r="ID89" s="108"/>
      <c r="IE89" s="108"/>
      <c r="IF89" s="108"/>
      <c r="IG89" s="108"/>
      <c r="IH89" s="108"/>
      <c r="II89" s="108"/>
      <c r="IJ89" s="108"/>
      <c r="IK89" s="108"/>
      <c r="IL89" s="108"/>
      <c r="IM89" s="108"/>
      <c r="IN89" s="108"/>
      <c r="IO89" s="108"/>
      <c r="IP89" s="108"/>
      <c r="IQ89" s="108"/>
      <c r="IR89" s="108"/>
      <c r="IS89" s="108"/>
      <c r="IT89" s="108"/>
      <c r="IU89" s="108"/>
    </row>
    <row r="90" spans="1:255" customFormat="1" ht="11.25" customHeight="1" x14ac:dyDescent="0.25">
      <c r="A90" s="92"/>
      <c r="B90" s="110" t="s">
        <v>34</v>
      </c>
      <c r="C90" s="111"/>
      <c r="D90" s="111"/>
      <c r="E90" s="111"/>
      <c r="F90" s="112"/>
      <c r="G90" s="113">
        <f>SUM(G52:G89)</f>
        <v>17934529.5</v>
      </c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  <c r="AU90" s="92"/>
      <c r="AV90" s="92"/>
      <c r="AW90" s="92"/>
      <c r="AX90" s="92"/>
      <c r="AY90" s="92"/>
      <c r="AZ90" s="92"/>
      <c r="BA90" s="92"/>
      <c r="BB90" s="92"/>
      <c r="BC90" s="92"/>
      <c r="BD90" s="92"/>
      <c r="BE90" s="92"/>
      <c r="BF90" s="92"/>
      <c r="BG90" s="92"/>
      <c r="BH90" s="92"/>
      <c r="BI90" s="92"/>
      <c r="BJ90" s="92"/>
      <c r="BK90" s="92"/>
      <c r="BL90" s="92"/>
      <c r="BM90" s="92"/>
      <c r="BN90" s="92"/>
      <c r="BO90" s="92"/>
      <c r="BP90" s="92"/>
      <c r="BQ90" s="92"/>
      <c r="BR90" s="92"/>
      <c r="BS90" s="92"/>
      <c r="BT90" s="92"/>
      <c r="BU90" s="92"/>
      <c r="BV90" s="92"/>
      <c r="BW90" s="92"/>
      <c r="BX90" s="92"/>
      <c r="BY90" s="92"/>
      <c r="BZ90" s="92"/>
      <c r="CA90" s="92"/>
      <c r="CB90" s="92"/>
      <c r="CC90" s="92"/>
      <c r="CD90" s="92"/>
      <c r="CE90" s="92"/>
      <c r="CF90" s="92"/>
      <c r="CG90" s="92"/>
      <c r="CH90" s="92"/>
      <c r="CI90" s="92"/>
      <c r="CJ90" s="92"/>
      <c r="CK90" s="92"/>
      <c r="CL90" s="92"/>
      <c r="CM90" s="92"/>
      <c r="CN90" s="92"/>
      <c r="CO90" s="92"/>
      <c r="CP90" s="92"/>
      <c r="CQ90" s="92"/>
      <c r="CR90" s="92"/>
      <c r="CS90" s="92"/>
      <c r="CT90" s="92"/>
      <c r="CU90" s="92"/>
      <c r="CV90" s="92"/>
      <c r="CW90" s="92"/>
      <c r="CX90" s="92"/>
      <c r="CY90" s="92"/>
      <c r="CZ90" s="92"/>
      <c r="DA90" s="92"/>
      <c r="DB90" s="92"/>
      <c r="DC90" s="92"/>
      <c r="DD90" s="92"/>
      <c r="DE90" s="92"/>
      <c r="DF90" s="92"/>
      <c r="DG90" s="92"/>
      <c r="DH90" s="92"/>
      <c r="DI90" s="92"/>
      <c r="DJ90" s="92"/>
      <c r="DK90" s="92"/>
      <c r="DL90" s="92"/>
      <c r="DM90" s="92"/>
      <c r="DN90" s="92"/>
      <c r="DO90" s="92"/>
      <c r="DP90" s="92"/>
      <c r="DQ90" s="92"/>
      <c r="DR90" s="92"/>
      <c r="DS90" s="92"/>
      <c r="DT90" s="92"/>
      <c r="DU90" s="92"/>
      <c r="DV90" s="92"/>
      <c r="DW90" s="92"/>
      <c r="DX90" s="92"/>
      <c r="DY90" s="92"/>
      <c r="DZ90" s="92"/>
      <c r="EA90" s="92"/>
      <c r="EB90" s="92"/>
      <c r="EC90" s="92"/>
      <c r="ED90" s="92"/>
      <c r="EE90" s="92"/>
      <c r="EF90" s="92"/>
      <c r="EG90" s="92"/>
      <c r="EH90" s="92"/>
      <c r="EI90" s="92"/>
      <c r="EJ90" s="92"/>
      <c r="EK90" s="92"/>
      <c r="EL90" s="92"/>
      <c r="EM90" s="92"/>
      <c r="EN90" s="92"/>
      <c r="EO90" s="92"/>
      <c r="EP90" s="92"/>
      <c r="EQ90" s="92"/>
      <c r="ER90" s="92"/>
      <c r="ES90" s="92"/>
      <c r="ET90" s="92"/>
      <c r="EU90" s="92"/>
      <c r="EV90" s="92"/>
      <c r="EW90" s="92"/>
      <c r="EX90" s="92"/>
      <c r="EY90" s="92"/>
      <c r="EZ90" s="92"/>
      <c r="FA90" s="92"/>
      <c r="FB90" s="92"/>
      <c r="FC90" s="92"/>
      <c r="FD90" s="92"/>
      <c r="FE90" s="92"/>
      <c r="FF90" s="92"/>
      <c r="FG90" s="92"/>
      <c r="FH90" s="92"/>
      <c r="FI90" s="92"/>
      <c r="FJ90" s="92"/>
      <c r="FK90" s="92"/>
      <c r="FL90" s="92"/>
      <c r="FM90" s="92"/>
      <c r="FN90" s="92"/>
      <c r="FO90" s="92"/>
      <c r="FP90" s="92"/>
      <c r="FQ90" s="92"/>
      <c r="FR90" s="92"/>
      <c r="FS90" s="92"/>
      <c r="FT90" s="92"/>
      <c r="FU90" s="92"/>
      <c r="FV90" s="92"/>
      <c r="FW90" s="92"/>
      <c r="FX90" s="92"/>
      <c r="FY90" s="92"/>
      <c r="FZ90" s="92"/>
      <c r="GA90" s="92"/>
      <c r="GB90" s="92"/>
      <c r="GC90" s="92"/>
      <c r="GD90" s="92"/>
      <c r="GE90" s="92"/>
      <c r="GF90" s="92"/>
      <c r="GG90" s="92"/>
      <c r="GH90" s="92"/>
      <c r="GI90" s="92"/>
      <c r="GJ90" s="92"/>
      <c r="GK90" s="92"/>
      <c r="GL90" s="92"/>
      <c r="GM90" s="92"/>
      <c r="GN90" s="92"/>
      <c r="GO90" s="92"/>
      <c r="GP90" s="92"/>
      <c r="GQ90" s="92"/>
      <c r="GR90" s="92"/>
      <c r="GS90" s="92"/>
      <c r="GT90" s="92"/>
      <c r="GU90" s="92"/>
      <c r="GV90" s="92"/>
      <c r="GW90" s="92"/>
      <c r="GX90" s="92"/>
      <c r="GY90" s="92"/>
      <c r="GZ90" s="92"/>
      <c r="HA90" s="92"/>
      <c r="HB90" s="92"/>
      <c r="HC90" s="92"/>
      <c r="HD90" s="92"/>
      <c r="HE90" s="92"/>
      <c r="HF90" s="92"/>
      <c r="HG90" s="92"/>
      <c r="HH90" s="92"/>
      <c r="HI90" s="92"/>
      <c r="HJ90" s="92"/>
      <c r="HK90" s="92"/>
      <c r="HL90" s="92"/>
      <c r="HM90" s="92"/>
      <c r="HN90" s="92"/>
      <c r="HO90" s="92"/>
      <c r="HP90" s="92"/>
      <c r="HQ90" s="92"/>
      <c r="HR90" s="92"/>
      <c r="HS90" s="92"/>
      <c r="HT90" s="92"/>
      <c r="HU90" s="92"/>
      <c r="HV90" s="92"/>
      <c r="HW90" s="92"/>
      <c r="HX90" s="92"/>
      <c r="HY90" s="92"/>
      <c r="HZ90" s="92"/>
      <c r="IA90" s="92"/>
      <c r="IB90" s="92"/>
      <c r="IC90" s="92"/>
      <c r="ID90" s="92"/>
      <c r="IE90" s="92"/>
      <c r="IF90" s="92"/>
      <c r="IG90" s="92"/>
      <c r="IH90" s="92"/>
      <c r="II90" s="92"/>
      <c r="IJ90" s="92"/>
      <c r="IK90" s="92"/>
      <c r="IL90" s="92"/>
      <c r="IM90" s="92"/>
      <c r="IN90" s="92"/>
      <c r="IO90" s="92"/>
      <c r="IP90" s="92"/>
      <c r="IQ90" s="92"/>
      <c r="IR90" s="92"/>
      <c r="IS90" s="92"/>
      <c r="IT90" s="92"/>
      <c r="IU90" s="92"/>
    </row>
    <row r="91" spans="1:255" customFormat="1" ht="15.75" customHeight="1" x14ac:dyDescent="0.25">
      <c r="A91" s="100"/>
      <c r="B91" s="114"/>
      <c r="C91" s="115"/>
      <c r="D91" s="115"/>
      <c r="E91" s="115"/>
      <c r="F91" s="116"/>
      <c r="G91" s="116"/>
      <c r="H91" s="92"/>
      <c r="I91" s="92"/>
      <c r="J91" s="92"/>
      <c r="K91" s="117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92"/>
      <c r="AP91" s="92"/>
      <c r="AQ91" s="92"/>
      <c r="AR91" s="92"/>
      <c r="AS91" s="92"/>
      <c r="AT91" s="92"/>
      <c r="AU91" s="92"/>
      <c r="AV91" s="92"/>
      <c r="AW91" s="92"/>
      <c r="AX91" s="92"/>
      <c r="AY91" s="92"/>
      <c r="AZ91" s="92"/>
      <c r="BA91" s="92"/>
      <c r="BB91" s="92"/>
      <c r="BC91" s="92"/>
      <c r="BD91" s="92"/>
      <c r="BE91" s="92"/>
      <c r="BF91" s="92"/>
      <c r="BG91" s="92"/>
      <c r="BH91" s="92"/>
      <c r="BI91" s="92"/>
      <c r="BJ91" s="92"/>
      <c r="BK91" s="92"/>
      <c r="BL91" s="92"/>
      <c r="BM91" s="92"/>
      <c r="BN91" s="92"/>
      <c r="BO91" s="92"/>
      <c r="BP91" s="92"/>
      <c r="BQ91" s="92"/>
      <c r="BR91" s="92"/>
      <c r="BS91" s="92"/>
      <c r="BT91" s="92"/>
      <c r="BU91" s="92"/>
      <c r="BV91" s="92"/>
      <c r="BW91" s="92"/>
      <c r="BX91" s="92"/>
      <c r="BY91" s="92"/>
      <c r="BZ91" s="92"/>
      <c r="CA91" s="92"/>
      <c r="CB91" s="92"/>
      <c r="CC91" s="92"/>
      <c r="CD91" s="92"/>
      <c r="CE91" s="92"/>
      <c r="CF91" s="92"/>
      <c r="CG91" s="92"/>
      <c r="CH91" s="92"/>
      <c r="CI91" s="92"/>
      <c r="CJ91" s="92"/>
      <c r="CK91" s="92"/>
      <c r="CL91" s="92"/>
      <c r="CM91" s="92"/>
      <c r="CN91" s="92"/>
      <c r="CO91" s="92"/>
      <c r="CP91" s="92"/>
      <c r="CQ91" s="92"/>
      <c r="CR91" s="92"/>
      <c r="CS91" s="92"/>
      <c r="CT91" s="92"/>
      <c r="CU91" s="92"/>
      <c r="CV91" s="92"/>
      <c r="CW91" s="92"/>
      <c r="CX91" s="92"/>
      <c r="CY91" s="92"/>
      <c r="CZ91" s="92"/>
      <c r="DA91" s="92"/>
      <c r="DB91" s="92"/>
      <c r="DC91" s="92"/>
      <c r="DD91" s="92"/>
      <c r="DE91" s="92"/>
      <c r="DF91" s="92"/>
      <c r="DG91" s="92"/>
      <c r="DH91" s="92"/>
      <c r="DI91" s="92"/>
      <c r="DJ91" s="92"/>
      <c r="DK91" s="92"/>
      <c r="DL91" s="92"/>
      <c r="DM91" s="92"/>
      <c r="DN91" s="92"/>
      <c r="DO91" s="92"/>
      <c r="DP91" s="92"/>
      <c r="DQ91" s="92"/>
      <c r="DR91" s="92"/>
      <c r="DS91" s="92"/>
      <c r="DT91" s="92"/>
      <c r="DU91" s="92"/>
      <c r="DV91" s="92"/>
      <c r="DW91" s="92"/>
      <c r="DX91" s="92"/>
      <c r="DY91" s="92"/>
      <c r="DZ91" s="92"/>
      <c r="EA91" s="92"/>
      <c r="EB91" s="92"/>
      <c r="EC91" s="92"/>
      <c r="ED91" s="92"/>
      <c r="EE91" s="92"/>
      <c r="EF91" s="92"/>
      <c r="EG91" s="92"/>
      <c r="EH91" s="92"/>
      <c r="EI91" s="92"/>
      <c r="EJ91" s="92"/>
      <c r="EK91" s="92"/>
      <c r="EL91" s="92"/>
      <c r="EM91" s="92"/>
      <c r="EN91" s="92"/>
      <c r="EO91" s="92"/>
      <c r="EP91" s="92"/>
      <c r="EQ91" s="92"/>
      <c r="ER91" s="92"/>
      <c r="ES91" s="92"/>
      <c r="ET91" s="92"/>
      <c r="EU91" s="92"/>
      <c r="EV91" s="92"/>
      <c r="EW91" s="92"/>
      <c r="EX91" s="92"/>
      <c r="EY91" s="92"/>
      <c r="EZ91" s="92"/>
      <c r="FA91" s="92"/>
      <c r="FB91" s="92"/>
      <c r="FC91" s="92"/>
      <c r="FD91" s="92"/>
      <c r="FE91" s="92"/>
      <c r="FF91" s="92"/>
      <c r="FG91" s="92"/>
      <c r="FH91" s="92"/>
      <c r="FI91" s="92"/>
      <c r="FJ91" s="92"/>
      <c r="FK91" s="92"/>
      <c r="FL91" s="92"/>
      <c r="FM91" s="92"/>
      <c r="FN91" s="92"/>
      <c r="FO91" s="92"/>
      <c r="FP91" s="92"/>
      <c r="FQ91" s="92"/>
      <c r="FR91" s="92"/>
      <c r="FS91" s="92"/>
      <c r="FT91" s="92"/>
      <c r="FU91" s="92"/>
      <c r="FV91" s="92"/>
      <c r="FW91" s="92"/>
      <c r="FX91" s="92"/>
      <c r="FY91" s="92"/>
      <c r="FZ91" s="92"/>
      <c r="GA91" s="92"/>
      <c r="GB91" s="92"/>
      <c r="GC91" s="92"/>
      <c r="GD91" s="92"/>
      <c r="GE91" s="92"/>
      <c r="GF91" s="92"/>
      <c r="GG91" s="92"/>
      <c r="GH91" s="92"/>
      <c r="GI91" s="92"/>
      <c r="GJ91" s="92"/>
      <c r="GK91" s="92"/>
      <c r="GL91" s="92"/>
      <c r="GM91" s="92"/>
      <c r="GN91" s="92"/>
      <c r="GO91" s="92"/>
      <c r="GP91" s="92"/>
      <c r="GQ91" s="92"/>
      <c r="GR91" s="92"/>
      <c r="GS91" s="92"/>
      <c r="GT91" s="92"/>
      <c r="GU91" s="92"/>
      <c r="GV91" s="92"/>
      <c r="GW91" s="92"/>
      <c r="GX91" s="92"/>
      <c r="GY91" s="92"/>
      <c r="GZ91" s="92"/>
      <c r="HA91" s="92"/>
      <c r="HB91" s="92"/>
      <c r="HC91" s="92"/>
      <c r="HD91" s="92"/>
      <c r="HE91" s="92"/>
      <c r="HF91" s="92"/>
      <c r="HG91" s="92"/>
      <c r="HH91" s="92"/>
      <c r="HI91" s="92"/>
      <c r="HJ91" s="92"/>
      <c r="HK91" s="92"/>
      <c r="HL91" s="92"/>
      <c r="HM91" s="92"/>
      <c r="HN91" s="92"/>
      <c r="HO91" s="92"/>
      <c r="HP91" s="92"/>
      <c r="HQ91" s="92"/>
      <c r="HR91" s="92"/>
      <c r="HS91" s="92"/>
      <c r="HT91" s="92"/>
      <c r="HU91" s="92"/>
      <c r="HV91" s="92"/>
      <c r="HW91" s="92"/>
      <c r="HX91" s="92"/>
      <c r="HY91" s="92"/>
      <c r="HZ91" s="92"/>
      <c r="IA91" s="92"/>
      <c r="IB91" s="92"/>
      <c r="IC91" s="92"/>
      <c r="ID91" s="92"/>
      <c r="IE91" s="92"/>
      <c r="IF91" s="92"/>
      <c r="IG91" s="92"/>
      <c r="IH91" s="92"/>
      <c r="II91" s="92"/>
      <c r="IJ91" s="92"/>
      <c r="IK91" s="92"/>
      <c r="IL91" s="92"/>
      <c r="IM91" s="92"/>
      <c r="IN91" s="92"/>
      <c r="IO91" s="92"/>
      <c r="IP91" s="92"/>
      <c r="IQ91" s="92"/>
      <c r="IR91" s="92"/>
      <c r="IS91" s="92"/>
      <c r="IT91" s="92"/>
      <c r="IU91" s="92"/>
    </row>
    <row r="92" spans="1:255" customFormat="1" ht="12" customHeight="1" x14ac:dyDescent="0.25">
      <c r="A92" s="100"/>
      <c r="B92" s="24" t="s">
        <v>35</v>
      </c>
      <c r="C92" s="4"/>
      <c r="D92" s="25"/>
      <c r="E92" s="25"/>
      <c r="F92" s="101"/>
      <c r="G92" s="10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92"/>
      <c r="BQ92" s="92"/>
      <c r="BR92" s="92"/>
      <c r="BS92" s="92"/>
      <c r="BT92" s="92"/>
      <c r="BU92" s="92"/>
      <c r="BV92" s="92"/>
      <c r="BW92" s="92"/>
      <c r="BX92" s="92"/>
      <c r="BY92" s="92"/>
      <c r="BZ92" s="92"/>
      <c r="CA92" s="92"/>
      <c r="CB92" s="92"/>
      <c r="CC92" s="92"/>
      <c r="CD92" s="92"/>
      <c r="CE92" s="92"/>
      <c r="CF92" s="92"/>
      <c r="CG92" s="92"/>
      <c r="CH92" s="92"/>
      <c r="CI92" s="92"/>
      <c r="CJ92" s="92"/>
      <c r="CK92" s="92"/>
      <c r="CL92" s="92"/>
      <c r="CM92" s="92"/>
      <c r="CN92" s="92"/>
      <c r="CO92" s="92"/>
      <c r="CP92" s="92"/>
      <c r="CQ92" s="92"/>
      <c r="CR92" s="92"/>
      <c r="CS92" s="92"/>
      <c r="CT92" s="92"/>
      <c r="CU92" s="92"/>
      <c r="CV92" s="92"/>
      <c r="CW92" s="92"/>
      <c r="CX92" s="92"/>
      <c r="CY92" s="92"/>
      <c r="CZ92" s="92"/>
      <c r="DA92" s="92"/>
      <c r="DB92" s="92"/>
      <c r="DC92" s="92"/>
      <c r="DD92" s="92"/>
      <c r="DE92" s="92"/>
      <c r="DF92" s="92"/>
      <c r="DG92" s="92"/>
      <c r="DH92" s="92"/>
      <c r="DI92" s="92"/>
      <c r="DJ92" s="92"/>
      <c r="DK92" s="92"/>
      <c r="DL92" s="92"/>
      <c r="DM92" s="92"/>
      <c r="DN92" s="92"/>
      <c r="DO92" s="92"/>
      <c r="DP92" s="92"/>
      <c r="DQ92" s="92"/>
      <c r="DR92" s="92"/>
      <c r="DS92" s="92"/>
      <c r="DT92" s="92"/>
      <c r="DU92" s="92"/>
      <c r="DV92" s="92"/>
      <c r="DW92" s="92"/>
      <c r="DX92" s="92"/>
      <c r="DY92" s="92"/>
      <c r="DZ92" s="92"/>
      <c r="EA92" s="92"/>
      <c r="EB92" s="92"/>
      <c r="EC92" s="92"/>
      <c r="ED92" s="92"/>
      <c r="EE92" s="92"/>
      <c r="EF92" s="92"/>
      <c r="EG92" s="92"/>
      <c r="EH92" s="92"/>
      <c r="EI92" s="92"/>
      <c r="EJ92" s="92"/>
      <c r="EK92" s="92"/>
      <c r="EL92" s="92"/>
      <c r="EM92" s="92"/>
      <c r="EN92" s="92"/>
      <c r="EO92" s="92"/>
      <c r="EP92" s="92"/>
      <c r="EQ92" s="92"/>
      <c r="ER92" s="92"/>
      <c r="ES92" s="92"/>
      <c r="ET92" s="92"/>
      <c r="EU92" s="92"/>
      <c r="EV92" s="92"/>
      <c r="EW92" s="92"/>
      <c r="EX92" s="92"/>
      <c r="EY92" s="92"/>
      <c r="EZ92" s="92"/>
      <c r="FA92" s="92"/>
      <c r="FB92" s="92"/>
      <c r="FC92" s="92"/>
      <c r="FD92" s="92"/>
      <c r="FE92" s="92"/>
      <c r="FF92" s="92"/>
      <c r="FG92" s="92"/>
      <c r="FH92" s="92"/>
      <c r="FI92" s="92"/>
      <c r="FJ92" s="92"/>
      <c r="FK92" s="92"/>
      <c r="FL92" s="92"/>
      <c r="FM92" s="92"/>
      <c r="FN92" s="92"/>
      <c r="FO92" s="92"/>
      <c r="FP92" s="92"/>
      <c r="FQ92" s="92"/>
      <c r="FR92" s="92"/>
      <c r="FS92" s="92"/>
      <c r="FT92" s="92"/>
      <c r="FU92" s="92"/>
      <c r="FV92" s="92"/>
      <c r="FW92" s="92"/>
      <c r="FX92" s="92"/>
      <c r="FY92" s="92"/>
      <c r="FZ92" s="92"/>
      <c r="GA92" s="92"/>
      <c r="GB92" s="92"/>
      <c r="GC92" s="92"/>
      <c r="GD92" s="92"/>
      <c r="GE92" s="92"/>
      <c r="GF92" s="92"/>
      <c r="GG92" s="92"/>
      <c r="GH92" s="92"/>
      <c r="GI92" s="92"/>
      <c r="GJ92" s="92"/>
      <c r="GK92" s="92"/>
      <c r="GL92" s="92"/>
      <c r="GM92" s="92"/>
      <c r="GN92" s="92"/>
      <c r="GO92" s="92"/>
      <c r="GP92" s="92"/>
      <c r="GQ92" s="92"/>
      <c r="GR92" s="92"/>
      <c r="GS92" s="92"/>
      <c r="GT92" s="92"/>
      <c r="GU92" s="92"/>
      <c r="GV92" s="92"/>
      <c r="GW92" s="92"/>
      <c r="GX92" s="92"/>
      <c r="GY92" s="92"/>
      <c r="GZ92" s="92"/>
      <c r="HA92" s="92"/>
      <c r="HB92" s="92"/>
      <c r="HC92" s="92"/>
      <c r="HD92" s="92"/>
      <c r="HE92" s="92"/>
      <c r="HF92" s="92"/>
      <c r="HG92" s="92"/>
      <c r="HH92" s="92"/>
      <c r="HI92" s="92"/>
      <c r="HJ92" s="92"/>
      <c r="HK92" s="92"/>
      <c r="HL92" s="92"/>
      <c r="HM92" s="92"/>
      <c r="HN92" s="92"/>
      <c r="HO92" s="92"/>
      <c r="HP92" s="92"/>
      <c r="HQ92" s="92"/>
      <c r="HR92" s="92"/>
      <c r="HS92" s="92"/>
      <c r="HT92" s="92"/>
      <c r="HU92" s="92"/>
      <c r="HV92" s="92"/>
      <c r="HW92" s="92"/>
      <c r="HX92" s="92"/>
      <c r="HY92" s="92"/>
      <c r="HZ92" s="92"/>
      <c r="IA92" s="92"/>
      <c r="IB92" s="92"/>
      <c r="IC92" s="92"/>
      <c r="ID92" s="92"/>
      <c r="IE92" s="92"/>
      <c r="IF92" s="92"/>
      <c r="IG92" s="92"/>
      <c r="IH92" s="92"/>
      <c r="II92" s="92"/>
      <c r="IJ92" s="92"/>
      <c r="IK92" s="92"/>
      <c r="IL92" s="92"/>
      <c r="IM92" s="92"/>
      <c r="IN92" s="92"/>
      <c r="IO92" s="92"/>
      <c r="IP92" s="92"/>
      <c r="IQ92" s="92"/>
      <c r="IR92" s="92"/>
      <c r="IS92" s="92"/>
      <c r="IT92" s="92"/>
      <c r="IU92" s="92"/>
    </row>
    <row r="93" spans="1:255" customFormat="1" ht="24" customHeight="1" x14ac:dyDescent="0.25">
      <c r="A93" s="100"/>
      <c r="B93" s="26" t="s">
        <v>36</v>
      </c>
      <c r="C93" s="5" t="s">
        <v>30</v>
      </c>
      <c r="D93" s="5" t="s">
        <v>114</v>
      </c>
      <c r="E93" s="26" t="s">
        <v>19</v>
      </c>
      <c r="F93" s="5" t="s">
        <v>20</v>
      </c>
      <c r="G93" s="26" t="s">
        <v>21</v>
      </c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  <c r="AU93" s="92"/>
      <c r="AV93" s="92"/>
      <c r="AW93" s="92"/>
      <c r="AX93" s="92"/>
      <c r="AY93" s="92"/>
      <c r="AZ93" s="92"/>
      <c r="BA93" s="92"/>
      <c r="BB93" s="92"/>
      <c r="BC93" s="92"/>
      <c r="BD93" s="92"/>
      <c r="BE93" s="92"/>
      <c r="BF93" s="92"/>
      <c r="BG93" s="92"/>
      <c r="BH93" s="92"/>
      <c r="BI93" s="92"/>
      <c r="BJ93" s="92"/>
      <c r="BK93" s="92"/>
      <c r="BL93" s="92"/>
      <c r="BM93" s="92"/>
      <c r="BN93" s="92"/>
      <c r="BO93" s="92"/>
      <c r="BP93" s="92"/>
      <c r="BQ93" s="92"/>
      <c r="BR93" s="92"/>
      <c r="BS93" s="92"/>
      <c r="BT93" s="92"/>
      <c r="BU93" s="92"/>
      <c r="BV93" s="92"/>
      <c r="BW93" s="92"/>
      <c r="BX93" s="92"/>
      <c r="BY93" s="92"/>
      <c r="BZ93" s="92"/>
      <c r="CA93" s="92"/>
      <c r="CB93" s="92"/>
      <c r="CC93" s="92"/>
      <c r="CD93" s="92"/>
      <c r="CE93" s="92"/>
      <c r="CF93" s="92"/>
      <c r="CG93" s="92"/>
      <c r="CH93" s="92"/>
      <c r="CI93" s="92"/>
      <c r="CJ93" s="92"/>
      <c r="CK93" s="92"/>
      <c r="CL93" s="92"/>
      <c r="CM93" s="92"/>
      <c r="CN93" s="92"/>
      <c r="CO93" s="92"/>
      <c r="CP93" s="92"/>
      <c r="CQ93" s="92"/>
      <c r="CR93" s="92"/>
      <c r="CS93" s="92"/>
      <c r="CT93" s="92"/>
      <c r="CU93" s="92"/>
      <c r="CV93" s="92"/>
      <c r="CW93" s="92"/>
      <c r="CX93" s="92"/>
      <c r="CY93" s="92"/>
      <c r="CZ93" s="92"/>
      <c r="DA93" s="92"/>
      <c r="DB93" s="92"/>
      <c r="DC93" s="92"/>
      <c r="DD93" s="92"/>
      <c r="DE93" s="92"/>
      <c r="DF93" s="92"/>
      <c r="DG93" s="92"/>
      <c r="DH93" s="92"/>
      <c r="DI93" s="92"/>
      <c r="DJ93" s="92"/>
      <c r="DK93" s="92"/>
      <c r="DL93" s="92"/>
      <c r="DM93" s="92"/>
      <c r="DN93" s="92"/>
      <c r="DO93" s="92"/>
      <c r="DP93" s="92"/>
      <c r="DQ93" s="92"/>
      <c r="DR93" s="92"/>
      <c r="DS93" s="92"/>
      <c r="DT93" s="92"/>
      <c r="DU93" s="92"/>
      <c r="DV93" s="92"/>
      <c r="DW93" s="92"/>
      <c r="DX93" s="92"/>
      <c r="DY93" s="92"/>
      <c r="DZ93" s="92"/>
      <c r="EA93" s="92"/>
      <c r="EB93" s="92"/>
      <c r="EC93" s="92"/>
      <c r="ED93" s="92"/>
      <c r="EE93" s="92"/>
      <c r="EF93" s="92"/>
      <c r="EG93" s="92"/>
      <c r="EH93" s="92"/>
      <c r="EI93" s="92"/>
      <c r="EJ93" s="92"/>
      <c r="EK93" s="92"/>
      <c r="EL93" s="92"/>
      <c r="EM93" s="92"/>
      <c r="EN93" s="92"/>
      <c r="EO93" s="92"/>
      <c r="EP93" s="92"/>
      <c r="EQ93" s="92"/>
      <c r="ER93" s="92"/>
      <c r="ES93" s="92"/>
      <c r="ET93" s="92"/>
      <c r="EU93" s="92"/>
      <c r="EV93" s="92"/>
      <c r="EW93" s="92"/>
      <c r="EX93" s="92"/>
      <c r="EY93" s="92"/>
      <c r="EZ93" s="92"/>
      <c r="FA93" s="92"/>
      <c r="FB93" s="92"/>
      <c r="FC93" s="92"/>
      <c r="FD93" s="92"/>
      <c r="FE93" s="92"/>
      <c r="FF93" s="92"/>
      <c r="FG93" s="92"/>
      <c r="FH93" s="92"/>
      <c r="FI93" s="92"/>
      <c r="FJ93" s="92"/>
      <c r="FK93" s="92"/>
      <c r="FL93" s="92"/>
      <c r="FM93" s="92"/>
      <c r="FN93" s="92"/>
      <c r="FO93" s="92"/>
      <c r="FP93" s="92"/>
      <c r="FQ93" s="92"/>
      <c r="FR93" s="92"/>
      <c r="FS93" s="92"/>
      <c r="FT93" s="92"/>
      <c r="FU93" s="92"/>
      <c r="FV93" s="92"/>
      <c r="FW93" s="92"/>
      <c r="FX93" s="92"/>
      <c r="FY93" s="92"/>
      <c r="FZ93" s="92"/>
      <c r="GA93" s="92"/>
      <c r="GB93" s="92"/>
      <c r="GC93" s="92"/>
      <c r="GD93" s="92"/>
      <c r="GE93" s="92"/>
      <c r="GF93" s="92"/>
      <c r="GG93" s="92"/>
      <c r="GH93" s="92"/>
      <c r="GI93" s="92"/>
      <c r="GJ93" s="92"/>
      <c r="GK93" s="92"/>
      <c r="GL93" s="92"/>
      <c r="GM93" s="92"/>
      <c r="GN93" s="92"/>
      <c r="GO93" s="92"/>
      <c r="GP93" s="92"/>
      <c r="GQ93" s="92"/>
      <c r="GR93" s="92"/>
      <c r="GS93" s="92"/>
      <c r="GT93" s="92"/>
      <c r="GU93" s="92"/>
      <c r="GV93" s="92"/>
      <c r="GW93" s="92"/>
      <c r="GX93" s="92"/>
      <c r="GY93" s="92"/>
      <c r="GZ93" s="92"/>
      <c r="HA93" s="92"/>
      <c r="HB93" s="92"/>
      <c r="HC93" s="92"/>
      <c r="HD93" s="92"/>
      <c r="HE93" s="92"/>
      <c r="HF93" s="92"/>
      <c r="HG93" s="92"/>
      <c r="HH93" s="92"/>
      <c r="HI93" s="92"/>
      <c r="HJ93" s="92"/>
      <c r="HK93" s="92"/>
      <c r="HL93" s="92"/>
      <c r="HM93" s="92"/>
      <c r="HN93" s="92"/>
      <c r="HO93" s="92"/>
      <c r="HP93" s="92"/>
      <c r="HQ93" s="92"/>
      <c r="HR93" s="92"/>
      <c r="HS93" s="92"/>
      <c r="HT93" s="92"/>
      <c r="HU93" s="92"/>
      <c r="HV93" s="92"/>
      <c r="HW93" s="92"/>
      <c r="HX93" s="92"/>
      <c r="HY93" s="92"/>
      <c r="HZ93" s="92"/>
      <c r="IA93" s="92"/>
      <c r="IB93" s="92"/>
      <c r="IC93" s="92"/>
      <c r="ID93" s="92"/>
      <c r="IE93" s="92"/>
      <c r="IF93" s="92"/>
      <c r="IG93" s="92"/>
      <c r="IH93" s="92"/>
      <c r="II93" s="92"/>
      <c r="IJ93" s="92"/>
      <c r="IK93" s="92"/>
      <c r="IL93" s="92"/>
      <c r="IM93" s="92"/>
      <c r="IN93" s="92"/>
      <c r="IO93" s="92"/>
      <c r="IP93" s="92"/>
      <c r="IQ93" s="92"/>
      <c r="IR93" s="92"/>
      <c r="IS93" s="92"/>
      <c r="IT93" s="92"/>
      <c r="IU93" s="92"/>
    </row>
    <row r="94" spans="1:255" s="109" customFormat="1" ht="12" customHeight="1" x14ac:dyDescent="0.25">
      <c r="A94" s="103"/>
      <c r="B94" s="104" t="s">
        <v>99</v>
      </c>
      <c r="C94" s="105" t="s">
        <v>105</v>
      </c>
      <c r="D94" s="105">
        <v>6</v>
      </c>
      <c r="E94" s="105" t="s">
        <v>106</v>
      </c>
      <c r="F94" s="106">
        <v>30000</v>
      </c>
      <c r="G94" s="107">
        <f>D94*F94</f>
        <v>180000</v>
      </c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108"/>
      <c r="FG94" s="108"/>
      <c r="FH94" s="108"/>
      <c r="FI94" s="108"/>
      <c r="FJ94" s="108"/>
      <c r="FK94" s="108"/>
      <c r="FL94" s="108"/>
      <c r="FM94" s="108"/>
      <c r="FN94" s="108"/>
      <c r="FO94" s="108"/>
      <c r="FP94" s="108"/>
      <c r="FQ94" s="108"/>
      <c r="FR94" s="108"/>
      <c r="FS94" s="108"/>
      <c r="FT94" s="108"/>
      <c r="FU94" s="108"/>
      <c r="FV94" s="108"/>
      <c r="FW94" s="108"/>
      <c r="FX94" s="108"/>
      <c r="FY94" s="108"/>
      <c r="FZ94" s="108"/>
      <c r="GA94" s="108"/>
      <c r="GB94" s="108"/>
      <c r="GC94" s="108"/>
      <c r="GD94" s="108"/>
      <c r="GE94" s="108"/>
      <c r="GF94" s="108"/>
      <c r="GG94" s="108"/>
      <c r="GH94" s="108"/>
      <c r="GI94" s="108"/>
      <c r="GJ94" s="108"/>
      <c r="GK94" s="108"/>
      <c r="GL94" s="108"/>
      <c r="GM94" s="108"/>
      <c r="GN94" s="108"/>
      <c r="GO94" s="108"/>
      <c r="GP94" s="108"/>
      <c r="GQ94" s="108"/>
      <c r="GR94" s="108"/>
      <c r="GS94" s="108"/>
      <c r="GT94" s="108"/>
      <c r="GU94" s="108"/>
      <c r="GV94" s="108"/>
      <c r="GW94" s="108"/>
      <c r="GX94" s="108"/>
      <c r="GY94" s="108"/>
      <c r="GZ94" s="108"/>
      <c r="HA94" s="108"/>
      <c r="HB94" s="108"/>
      <c r="HC94" s="108"/>
      <c r="HD94" s="108"/>
      <c r="HE94" s="108"/>
      <c r="HF94" s="108"/>
      <c r="HG94" s="108"/>
      <c r="HH94" s="108"/>
      <c r="HI94" s="108"/>
      <c r="HJ94" s="108"/>
      <c r="HK94" s="108"/>
      <c r="HL94" s="108"/>
      <c r="HM94" s="108"/>
      <c r="HN94" s="108"/>
      <c r="HO94" s="108"/>
      <c r="HP94" s="108"/>
      <c r="HQ94" s="108"/>
      <c r="HR94" s="108"/>
      <c r="HS94" s="108"/>
      <c r="HT94" s="108"/>
      <c r="HU94" s="108"/>
      <c r="HV94" s="108"/>
      <c r="HW94" s="108"/>
      <c r="HX94" s="108"/>
      <c r="HY94" s="108"/>
      <c r="HZ94" s="108"/>
      <c r="IA94" s="108"/>
      <c r="IB94" s="108"/>
      <c r="IC94" s="108"/>
      <c r="ID94" s="108"/>
      <c r="IE94" s="108"/>
      <c r="IF94" s="108"/>
      <c r="IG94" s="108"/>
      <c r="IH94" s="108"/>
      <c r="II94" s="108"/>
      <c r="IJ94" s="108"/>
      <c r="IK94" s="108"/>
      <c r="IL94" s="108"/>
      <c r="IM94" s="108"/>
      <c r="IN94" s="108"/>
      <c r="IO94" s="108"/>
      <c r="IP94" s="108"/>
      <c r="IQ94" s="108"/>
      <c r="IR94" s="108"/>
      <c r="IS94" s="108"/>
      <c r="IT94" s="108"/>
      <c r="IU94" s="108"/>
    </row>
    <row r="95" spans="1:255" s="109" customFormat="1" ht="12" customHeight="1" x14ac:dyDescent="0.25">
      <c r="A95" s="103"/>
      <c r="B95" s="104" t="s">
        <v>115</v>
      </c>
      <c r="C95" s="105" t="s">
        <v>32</v>
      </c>
      <c r="D95" s="105">
        <v>1100</v>
      </c>
      <c r="E95" s="105" t="s">
        <v>116</v>
      </c>
      <c r="F95" s="106">
        <v>3048</v>
      </c>
      <c r="G95" s="107">
        <f t="shared" ref="G95:G96" si="3">+D95*F95</f>
        <v>3352800</v>
      </c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8"/>
      <c r="ED95" s="108"/>
      <c r="EE95" s="108"/>
      <c r="EF95" s="108"/>
      <c r="EG95" s="108"/>
      <c r="EH95" s="108"/>
      <c r="EI95" s="108"/>
      <c r="EJ95" s="108"/>
      <c r="EK95" s="108"/>
      <c r="EL95" s="108"/>
      <c r="EM95" s="108"/>
      <c r="EN95" s="108"/>
      <c r="EO95" s="108"/>
      <c r="EP95" s="108"/>
      <c r="EQ95" s="108"/>
      <c r="ER95" s="108"/>
      <c r="ES95" s="108"/>
      <c r="ET95" s="108"/>
      <c r="EU95" s="108"/>
      <c r="EV95" s="108"/>
      <c r="EW95" s="108"/>
      <c r="EX95" s="108"/>
      <c r="EY95" s="108"/>
      <c r="EZ95" s="108"/>
      <c r="FA95" s="108"/>
      <c r="FB95" s="108"/>
      <c r="FC95" s="108"/>
      <c r="FD95" s="108"/>
      <c r="FE95" s="108"/>
      <c r="FF95" s="108"/>
      <c r="FG95" s="108"/>
      <c r="FH95" s="108"/>
      <c r="FI95" s="108"/>
      <c r="FJ95" s="108"/>
      <c r="FK95" s="108"/>
      <c r="FL95" s="108"/>
      <c r="FM95" s="108"/>
      <c r="FN95" s="108"/>
      <c r="FO95" s="108"/>
      <c r="FP95" s="108"/>
      <c r="FQ95" s="108"/>
      <c r="FR95" s="108"/>
      <c r="FS95" s="108"/>
      <c r="FT95" s="108"/>
      <c r="FU95" s="108"/>
      <c r="FV95" s="108"/>
      <c r="FW95" s="108"/>
      <c r="FX95" s="108"/>
      <c r="FY95" s="108"/>
      <c r="FZ95" s="108"/>
      <c r="GA95" s="108"/>
      <c r="GB95" s="108"/>
      <c r="GC95" s="108"/>
      <c r="GD95" s="108"/>
      <c r="GE95" s="108"/>
      <c r="GF95" s="108"/>
      <c r="GG95" s="108"/>
      <c r="GH95" s="108"/>
      <c r="GI95" s="108"/>
      <c r="GJ95" s="108"/>
      <c r="GK95" s="108"/>
      <c r="GL95" s="108"/>
      <c r="GM95" s="108"/>
      <c r="GN95" s="108"/>
      <c r="GO95" s="108"/>
      <c r="GP95" s="108"/>
      <c r="GQ95" s="108"/>
      <c r="GR95" s="108"/>
      <c r="GS95" s="108"/>
      <c r="GT95" s="108"/>
      <c r="GU95" s="108"/>
      <c r="GV95" s="108"/>
      <c r="GW95" s="108"/>
      <c r="GX95" s="108"/>
      <c r="GY95" s="108"/>
      <c r="GZ95" s="108"/>
      <c r="HA95" s="108"/>
      <c r="HB95" s="108"/>
      <c r="HC95" s="108"/>
      <c r="HD95" s="108"/>
      <c r="HE95" s="108"/>
      <c r="HF95" s="108"/>
      <c r="HG95" s="108"/>
      <c r="HH95" s="108"/>
      <c r="HI95" s="108"/>
      <c r="HJ95" s="108"/>
      <c r="HK95" s="108"/>
      <c r="HL95" s="108"/>
      <c r="HM95" s="108"/>
      <c r="HN95" s="108"/>
      <c r="HO95" s="108"/>
      <c r="HP95" s="108"/>
      <c r="HQ95" s="108"/>
      <c r="HR95" s="108"/>
      <c r="HS95" s="108"/>
      <c r="HT95" s="108"/>
      <c r="HU95" s="108"/>
      <c r="HV95" s="108"/>
      <c r="HW95" s="108"/>
      <c r="HX95" s="108"/>
      <c r="HY95" s="108"/>
      <c r="HZ95" s="108"/>
      <c r="IA95" s="108"/>
      <c r="IB95" s="108"/>
      <c r="IC95" s="108"/>
      <c r="ID95" s="108"/>
      <c r="IE95" s="108"/>
      <c r="IF95" s="108"/>
      <c r="IG95" s="108"/>
      <c r="IH95" s="108"/>
      <c r="II95" s="108"/>
      <c r="IJ95" s="108"/>
      <c r="IK95" s="108"/>
      <c r="IL95" s="108"/>
      <c r="IM95" s="108"/>
      <c r="IN95" s="108"/>
      <c r="IO95" s="108"/>
      <c r="IP95" s="108"/>
      <c r="IQ95" s="108"/>
      <c r="IR95" s="108"/>
      <c r="IS95" s="108"/>
      <c r="IT95" s="108"/>
      <c r="IU95" s="108"/>
    </row>
    <row r="96" spans="1:255" s="109" customFormat="1" ht="12" customHeight="1" x14ac:dyDescent="0.25">
      <c r="A96" s="103"/>
      <c r="B96" s="104" t="s">
        <v>117</v>
      </c>
      <c r="C96" s="105" t="s">
        <v>32</v>
      </c>
      <c r="D96" s="105">
        <v>500</v>
      </c>
      <c r="E96" s="105" t="s">
        <v>116</v>
      </c>
      <c r="F96" s="106">
        <v>3048</v>
      </c>
      <c r="G96" s="107">
        <f t="shared" si="3"/>
        <v>1524000</v>
      </c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08"/>
      <c r="BW96" s="108"/>
      <c r="BX96" s="108"/>
      <c r="BY96" s="108"/>
      <c r="BZ96" s="108"/>
      <c r="CA96" s="108"/>
      <c r="CB96" s="108"/>
      <c r="CC96" s="108"/>
      <c r="CD96" s="108"/>
      <c r="CE96" s="108"/>
      <c r="CF96" s="108"/>
      <c r="CG96" s="108"/>
      <c r="CH96" s="108"/>
      <c r="CI96" s="108"/>
      <c r="CJ96" s="108"/>
      <c r="CK96" s="108"/>
      <c r="CL96" s="108"/>
      <c r="CM96" s="108"/>
      <c r="CN96" s="108"/>
      <c r="CO96" s="108"/>
      <c r="CP96" s="108"/>
      <c r="CQ96" s="108"/>
      <c r="CR96" s="108"/>
      <c r="CS96" s="108"/>
      <c r="CT96" s="108"/>
      <c r="CU96" s="108"/>
      <c r="CV96" s="108"/>
      <c r="CW96" s="108"/>
      <c r="CX96" s="108"/>
      <c r="CY96" s="108"/>
      <c r="CZ96" s="108"/>
      <c r="DA96" s="108"/>
      <c r="DB96" s="108"/>
      <c r="DC96" s="108"/>
      <c r="DD96" s="108"/>
      <c r="DE96" s="108"/>
      <c r="DF96" s="108"/>
      <c r="DG96" s="108"/>
      <c r="DH96" s="108"/>
      <c r="DI96" s="108"/>
      <c r="DJ96" s="108"/>
      <c r="DK96" s="108"/>
      <c r="DL96" s="108"/>
      <c r="DM96" s="108"/>
      <c r="DN96" s="108"/>
      <c r="DO96" s="108"/>
      <c r="DP96" s="108"/>
      <c r="DQ96" s="108"/>
      <c r="DR96" s="108"/>
      <c r="DS96" s="108"/>
      <c r="DT96" s="108"/>
      <c r="DU96" s="108"/>
      <c r="DV96" s="108"/>
      <c r="DW96" s="108"/>
      <c r="DX96" s="108"/>
      <c r="DY96" s="108"/>
      <c r="DZ96" s="108"/>
      <c r="EA96" s="108"/>
      <c r="EB96" s="108"/>
      <c r="EC96" s="108"/>
      <c r="ED96" s="108"/>
      <c r="EE96" s="108"/>
      <c r="EF96" s="108"/>
      <c r="EG96" s="108"/>
      <c r="EH96" s="108"/>
      <c r="EI96" s="108"/>
      <c r="EJ96" s="108"/>
      <c r="EK96" s="108"/>
      <c r="EL96" s="108"/>
      <c r="EM96" s="108"/>
      <c r="EN96" s="108"/>
      <c r="EO96" s="108"/>
      <c r="EP96" s="108"/>
      <c r="EQ96" s="108"/>
      <c r="ER96" s="108"/>
      <c r="ES96" s="108"/>
      <c r="ET96" s="108"/>
      <c r="EU96" s="108"/>
      <c r="EV96" s="108"/>
      <c r="EW96" s="108"/>
      <c r="EX96" s="108"/>
      <c r="EY96" s="108"/>
      <c r="EZ96" s="108"/>
      <c r="FA96" s="108"/>
      <c r="FB96" s="108"/>
      <c r="FC96" s="108"/>
      <c r="FD96" s="108"/>
      <c r="FE96" s="108"/>
      <c r="FF96" s="108"/>
      <c r="FG96" s="108"/>
      <c r="FH96" s="108"/>
      <c r="FI96" s="108"/>
      <c r="FJ96" s="108"/>
      <c r="FK96" s="108"/>
      <c r="FL96" s="108"/>
      <c r="FM96" s="108"/>
      <c r="FN96" s="108"/>
      <c r="FO96" s="108"/>
      <c r="FP96" s="108"/>
      <c r="FQ96" s="108"/>
      <c r="FR96" s="108"/>
      <c r="FS96" s="108"/>
      <c r="FT96" s="108"/>
      <c r="FU96" s="108"/>
      <c r="FV96" s="108"/>
      <c r="FW96" s="108"/>
      <c r="FX96" s="108"/>
      <c r="FY96" s="108"/>
      <c r="FZ96" s="108"/>
      <c r="GA96" s="108"/>
      <c r="GB96" s="108"/>
      <c r="GC96" s="108"/>
      <c r="GD96" s="108"/>
      <c r="GE96" s="108"/>
      <c r="GF96" s="108"/>
      <c r="GG96" s="108"/>
      <c r="GH96" s="108"/>
      <c r="GI96" s="108"/>
      <c r="GJ96" s="108"/>
      <c r="GK96" s="108"/>
      <c r="GL96" s="108"/>
      <c r="GM96" s="108"/>
      <c r="GN96" s="108"/>
      <c r="GO96" s="108"/>
      <c r="GP96" s="108"/>
      <c r="GQ96" s="108"/>
      <c r="GR96" s="108"/>
      <c r="GS96" s="108"/>
      <c r="GT96" s="108"/>
      <c r="GU96" s="108"/>
      <c r="GV96" s="108"/>
      <c r="GW96" s="108"/>
      <c r="GX96" s="108"/>
      <c r="GY96" s="108"/>
      <c r="GZ96" s="108"/>
      <c r="HA96" s="108"/>
      <c r="HB96" s="108"/>
      <c r="HC96" s="108"/>
      <c r="HD96" s="108"/>
      <c r="HE96" s="108"/>
      <c r="HF96" s="108"/>
      <c r="HG96" s="108"/>
      <c r="HH96" s="108"/>
      <c r="HI96" s="108"/>
      <c r="HJ96" s="108"/>
      <c r="HK96" s="108"/>
      <c r="HL96" s="108"/>
      <c r="HM96" s="108"/>
      <c r="HN96" s="108"/>
      <c r="HO96" s="108"/>
      <c r="HP96" s="108"/>
      <c r="HQ96" s="108"/>
      <c r="HR96" s="108"/>
      <c r="HS96" s="108"/>
      <c r="HT96" s="108"/>
      <c r="HU96" s="108"/>
      <c r="HV96" s="108"/>
      <c r="HW96" s="108"/>
      <c r="HX96" s="108"/>
      <c r="HY96" s="108"/>
      <c r="HZ96" s="108"/>
      <c r="IA96" s="108"/>
      <c r="IB96" s="108"/>
      <c r="IC96" s="108"/>
      <c r="ID96" s="108"/>
      <c r="IE96" s="108"/>
      <c r="IF96" s="108"/>
      <c r="IG96" s="108"/>
      <c r="IH96" s="108"/>
      <c r="II96" s="108"/>
      <c r="IJ96" s="108"/>
      <c r="IK96" s="108"/>
      <c r="IL96" s="108"/>
      <c r="IM96" s="108"/>
      <c r="IN96" s="108"/>
      <c r="IO96" s="108"/>
      <c r="IP96" s="108"/>
      <c r="IQ96" s="108"/>
      <c r="IR96" s="108"/>
      <c r="IS96" s="108"/>
      <c r="IT96" s="108"/>
      <c r="IU96" s="108"/>
    </row>
    <row r="97" spans="1:255" s="109" customFormat="1" ht="12" customHeight="1" x14ac:dyDescent="0.25">
      <c r="A97" s="103"/>
      <c r="B97" s="104" t="s">
        <v>107</v>
      </c>
      <c r="C97" s="105" t="s">
        <v>105</v>
      </c>
      <c r="D97" s="105">
        <v>6</v>
      </c>
      <c r="E97" s="105" t="s">
        <v>106</v>
      </c>
      <c r="F97" s="106">
        <v>30000</v>
      </c>
      <c r="G97" s="107">
        <f>D97*F97</f>
        <v>180000</v>
      </c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  <c r="AU97" s="108"/>
      <c r="AV97" s="108"/>
      <c r="AW97" s="108"/>
      <c r="AX97" s="108"/>
      <c r="AY97" s="108"/>
      <c r="AZ97" s="108"/>
      <c r="BA97" s="108"/>
      <c r="BB97" s="108"/>
      <c r="BC97" s="108"/>
      <c r="BD97" s="108"/>
      <c r="BE97" s="108"/>
      <c r="BF97" s="108"/>
      <c r="BG97" s="108"/>
      <c r="BH97" s="108"/>
      <c r="BI97" s="108"/>
      <c r="BJ97" s="108"/>
      <c r="BK97" s="108"/>
      <c r="BL97" s="108"/>
      <c r="BM97" s="108"/>
      <c r="BN97" s="108"/>
      <c r="BO97" s="108"/>
      <c r="BP97" s="108"/>
      <c r="BQ97" s="108"/>
      <c r="BR97" s="108"/>
      <c r="BS97" s="108"/>
      <c r="BT97" s="108"/>
      <c r="BU97" s="108"/>
      <c r="BV97" s="108"/>
      <c r="BW97" s="108"/>
      <c r="BX97" s="108"/>
      <c r="BY97" s="108"/>
      <c r="BZ97" s="108"/>
      <c r="CA97" s="108"/>
      <c r="CB97" s="108"/>
      <c r="CC97" s="108"/>
      <c r="CD97" s="108"/>
      <c r="CE97" s="108"/>
      <c r="CF97" s="108"/>
      <c r="CG97" s="108"/>
      <c r="CH97" s="108"/>
      <c r="CI97" s="108"/>
      <c r="CJ97" s="108"/>
      <c r="CK97" s="108"/>
      <c r="CL97" s="108"/>
      <c r="CM97" s="108"/>
      <c r="CN97" s="108"/>
      <c r="CO97" s="108"/>
      <c r="CP97" s="108"/>
      <c r="CQ97" s="108"/>
      <c r="CR97" s="108"/>
      <c r="CS97" s="108"/>
      <c r="CT97" s="108"/>
      <c r="CU97" s="108"/>
      <c r="CV97" s="108"/>
      <c r="CW97" s="108"/>
      <c r="CX97" s="108"/>
      <c r="CY97" s="108"/>
      <c r="CZ97" s="108"/>
      <c r="DA97" s="108"/>
      <c r="DB97" s="108"/>
      <c r="DC97" s="108"/>
      <c r="DD97" s="108"/>
      <c r="DE97" s="108"/>
      <c r="DF97" s="108"/>
      <c r="DG97" s="108"/>
      <c r="DH97" s="108"/>
      <c r="DI97" s="108"/>
      <c r="DJ97" s="108"/>
      <c r="DK97" s="108"/>
      <c r="DL97" s="108"/>
      <c r="DM97" s="108"/>
      <c r="DN97" s="108"/>
      <c r="DO97" s="108"/>
      <c r="DP97" s="108"/>
      <c r="DQ97" s="108"/>
      <c r="DR97" s="108"/>
      <c r="DS97" s="108"/>
      <c r="DT97" s="108"/>
      <c r="DU97" s="108"/>
      <c r="DV97" s="108"/>
      <c r="DW97" s="108"/>
      <c r="DX97" s="108"/>
      <c r="DY97" s="108"/>
      <c r="DZ97" s="108"/>
      <c r="EA97" s="108"/>
      <c r="EB97" s="108"/>
      <c r="EC97" s="108"/>
      <c r="ED97" s="108"/>
      <c r="EE97" s="108"/>
      <c r="EF97" s="108"/>
      <c r="EG97" s="108"/>
      <c r="EH97" s="108"/>
      <c r="EI97" s="108"/>
      <c r="EJ97" s="108"/>
      <c r="EK97" s="108"/>
      <c r="EL97" s="108"/>
      <c r="EM97" s="108"/>
      <c r="EN97" s="108"/>
      <c r="EO97" s="108"/>
      <c r="EP97" s="108"/>
      <c r="EQ97" s="108"/>
      <c r="ER97" s="108"/>
      <c r="ES97" s="108"/>
      <c r="ET97" s="108"/>
      <c r="EU97" s="108"/>
      <c r="EV97" s="108"/>
      <c r="EW97" s="108"/>
      <c r="EX97" s="108"/>
      <c r="EY97" s="108"/>
      <c r="EZ97" s="108"/>
      <c r="FA97" s="108"/>
      <c r="FB97" s="108"/>
      <c r="FC97" s="108"/>
      <c r="FD97" s="108"/>
      <c r="FE97" s="108"/>
      <c r="FF97" s="108"/>
      <c r="FG97" s="108"/>
      <c r="FH97" s="108"/>
      <c r="FI97" s="108"/>
      <c r="FJ97" s="108"/>
      <c r="FK97" s="108"/>
      <c r="FL97" s="108"/>
      <c r="FM97" s="108"/>
      <c r="FN97" s="108"/>
      <c r="FO97" s="108"/>
      <c r="FP97" s="108"/>
      <c r="FQ97" s="108"/>
      <c r="FR97" s="108"/>
      <c r="FS97" s="108"/>
      <c r="FT97" s="108"/>
      <c r="FU97" s="108"/>
      <c r="FV97" s="108"/>
      <c r="FW97" s="108"/>
      <c r="FX97" s="108"/>
      <c r="FY97" s="108"/>
      <c r="FZ97" s="108"/>
      <c r="GA97" s="108"/>
      <c r="GB97" s="108"/>
      <c r="GC97" s="108"/>
      <c r="GD97" s="108"/>
      <c r="GE97" s="108"/>
      <c r="GF97" s="108"/>
      <c r="GG97" s="108"/>
      <c r="GH97" s="108"/>
      <c r="GI97" s="108"/>
      <c r="GJ97" s="108"/>
      <c r="GK97" s="108"/>
      <c r="GL97" s="108"/>
      <c r="GM97" s="108"/>
      <c r="GN97" s="108"/>
      <c r="GO97" s="108"/>
      <c r="GP97" s="108"/>
      <c r="GQ97" s="108"/>
      <c r="GR97" s="108"/>
      <c r="GS97" s="108"/>
      <c r="GT97" s="108"/>
      <c r="GU97" s="108"/>
      <c r="GV97" s="108"/>
      <c r="GW97" s="108"/>
      <c r="GX97" s="108"/>
      <c r="GY97" s="108"/>
      <c r="GZ97" s="108"/>
      <c r="HA97" s="108"/>
      <c r="HB97" s="108"/>
      <c r="HC97" s="108"/>
      <c r="HD97" s="108"/>
      <c r="HE97" s="108"/>
      <c r="HF97" s="108"/>
      <c r="HG97" s="108"/>
      <c r="HH97" s="108"/>
      <c r="HI97" s="108"/>
      <c r="HJ97" s="108"/>
      <c r="HK97" s="108"/>
      <c r="HL97" s="108"/>
      <c r="HM97" s="108"/>
      <c r="HN97" s="108"/>
      <c r="HO97" s="108"/>
      <c r="HP97" s="108"/>
      <c r="HQ97" s="108"/>
      <c r="HR97" s="108"/>
      <c r="HS97" s="108"/>
      <c r="HT97" s="108"/>
      <c r="HU97" s="108"/>
      <c r="HV97" s="108"/>
      <c r="HW97" s="108"/>
      <c r="HX97" s="108"/>
      <c r="HY97" s="108"/>
      <c r="HZ97" s="108"/>
      <c r="IA97" s="108"/>
      <c r="IB97" s="108"/>
      <c r="IC97" s="108"/>
      <c r="ID97" s="108"/>
      <c r="IE97" s="108"/>
      <c r="IF97" s="108"/>
      <c r="IG97" s="108"/>
      <c r="IH97" s="108"/>
      <c r="II97" s="108"/>
      <c r="IJ97" s="108"/>
      <c r="IK97" s="108"/>
      <c r="IL97" s="108"/>
      <c r="IM97" s="108"/>
      <c r="IN97" s="108"/>
      <c r="IO97" s="108"/>
      <c r="IP97" s="108"/>
      <c r="IQ97" s="108"/>
      <c r="IR97" s="108"/>
      <c r="IS97" s="108"/>
      <c r="IT97" s="108"/>
      <c r="IU97" s="108"/>
    </row>
    <row r="98" spans="1:255" s="109" customFormat="1" ht="12" customHeight="1" x14ac:dyDescent="0.25">
      <c r="A98" s="103"/>
      <c r="B98" s="104" t="s">
        <v>109</v>
      </c>
      <c r="C98" s="105" t="s">
        <v>110</v>
      </c>
      <c r="D98" s="105">
        <v>8300</v>
      </c>
      <c r="E98" s="105" t="s">
        <v>111</v>
      </c>
      <c r="F98" s="106">
        <v>680</v>
      </c>
      <c r="G98" s="107">
        <f>D98*F98</f>
        <v>5644000</v>
      </c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  <c r="AU98" s="108"/>
      <c r="AV98" s="108"/>
      <c r="AW98" s="108"/>
      <c r="AX98" s="108"/>
      <c r="AY98" s="108"/>
      <c r="AZ98" s="108"/>
      <c r="BA98" s="108"/>
      <c r="BB98" s="108"/>
      <c r="BC98" s="108"/>
      <c r="BD98" s="108"/>
      <c r="BE98" s="108"/>
      <c r="BF98" s="108"/>
      <c r="BG98" s="108"/>
      <c r="BH98" s="108"/>
      <c r="BI98" s="108"/>
      <c r="BJ98" s="108"/>
      <c r="BK98" s="108"/>
      <c r="BL98" s="108"/>
      <c r="BM98" s="108"/>
      <c r="BN98" s="108"/>
      <c r="BO98" s="108"/>
      <c r="BP98" s="108"/>
      <c r="BQ98" s="108"/>
      <c r="BR98" s="108"/>
      <c r="BS98" s="108"/>
      <c r="BT98" s="108"/>
      <c r="BU98" s="108"/>
      <c r="BV98" s="108"/>
      <c r="BW98" s="108"/>
      <c r="BX98" s="108"/>
      <c r="BY98" s="108"/>
      <c r="BZ98" s="108"/>
      <c r="CA98" s="108"/>
      <c r="CB98" s="108"/>
      <c r="CC98" s="108"/>
      <c r="CD98" s="108"/>
      <c r="CE98" s="108"/>
      <c r="CF98" s="108"/>
      <c r="CG98" s="108"/>
      <c r="CH98" s="108"/>
      <c r="CI98" s="108"/>
      <c r="CJ98" s="108"/>
      <c r="CK98" s="108"/>
      <c r="CL98" s="108"/>
      <c r="CM98" s="108"/>
      <c r="CN98" s="108"/>
      <c r="CO98" s="108"/>
      <c r="CP98" s="108"/>
      <c r="CQ98" s="108"/>
      <c r="CR98" s="108"/>
      <c r="CS98" s="108"/>
      <c r="CT98" s="108"/>
      <c r="CU98" s="108"/>
      <c r="CV98" s="108"/>
      <c r="CW98" s="108"/>
      <c r="CX98" s="108"/>
      <c r="CY98" s="108"/>
      <c r="CZ98" s="108"/>
      <c r="DA98" s="108"/>
      <c r="DB98" s="108"/>
      <c r="DC98" s="108"/>
      <c r="DD98" s="108"/>
      <c r="DE98" s="108"/>
      <c r="DF98" s="108"/>
      <c r="DG98" s="108"/>
      <c r="DH98" s="108"/>
      <c r="DI98" s="108"/>
      <c r="DJ98" s="108"/>
      <c r="DK98" s="108"/>
      <c r="DL98" s="108"/>
      <c r="DM98" s="108"/>
      <c r="DN98" s="108"/>
      <c r="DO98" s="108"/>
      <c r="DP98" s="108"/>
      <c r="DQ98" s="108"/>
      <c r="DR98" s="108"/>
      <c r="DS98" s="108"/>
      <c r="DT98" s="108"/>
      <c r="DU98" s="108"/>
      <c r="DV98" s="108"/>
      <c r="DW98" s="108"/>
      <c r="DX98" s="108"/>
      <c r="DY98" s="108"/>
      <c r="DZ98" s="108"/>
      <c r="EA98" s="108"/>
      <c r="EB98" s="108"/>
      <c r="EC98" s="108"/>
      <c r="ED98" s="108"/>
      <c r="EE98" s="108"/>
      <c r="EF98" s="108"/>
      <c r="EG98" s="108"/>
      <c r="EH98" s="108"/>
      <c r="EI98" s="108"/>
      <c r="EJ98" s="108"/>
      <c r="EK98" s="108"/>
      <c r="EL98" s="108"/>
      <c r="EM98" s="108"/>
      <c r="EN98" s="108"/>
      <c r="EO98" s="108"/>
      <c r="EP98" s="108"/>
      <c r="EQ98" s="108"/>
      <c r="ER98" s="108"/>
      <c r="ES98" s="108"/>
      <c r="ET98" s="108"/>
      <c r="EU98" s="108"/>
      <c r="EV98" s="108"/>
      <c r="EW98" s="108"/>
      <c r="EX98" s="108"/>
      <c r="EY98" s="108"/>
      <c r="EZ98" s="108"/>
      <c r="FA98" s="108"/>
      <c r="FB98" s="108"/>
      <c r="FC98" s="108"/>
      <c r="FD98" s="108"/>
      <c r="FE98" s="108"/>
      <c r="FF98" s="108"/>
      <c r="FG98" s="108"/>
      <c r="FH98" s="108"/>
      <c r="FI98" s="108"/>
      <c r="FJ98" s="108"/>
      <c r="FK98" s="108"/>
      <c r="FL98" s="108"/>
      <c r="FM98" s="108"/>
      <c r="FN98" s="108"/>
      <c r="FO98" s="108"/>
      <c r="FP98" s="108"/>
      <c r="FQ98" s="108"/>
      <c r="FR98" s="108"/>
      <c r="FS98" s="108"/>
      <c r="FT98" s="108"/>
      <c r="FU98" s="108"/>
      <c r="FV98" s="108"/>
      <c r="FW98" s="108"/>
      <c r="FX98" s="108"/>
      <c r="FY98" s="108"/>
      <c r="FZ98" s="108"/>
      <c r="GA98" s="108"/>
      <c r="GB98" s="108"/>
      <c r="GC98" s="108"/>
      <c r="GD98" s="108"/>
      <c r="GE98" s="108"/>
      <c r="GF98" s="108"/>
      <c r="GG98" s="108"/>
      <c r="GH98" s="108"/>
      <c r="GI98" s="108"/>
      <c r="GJ98" s="108"/>
      <c r="GK98" s="108"/>
      <c r="GL98" s="108"/>
      <c r="GM98" s="108"/>
      <c r="GN98" s="108"/>
      <c r="GO98" s="108"/>
      <c r="GP98" s="108"/>
      <c r="GQ98" s="108"/>
      <c r="GR98" s="108"/>
      <c r="GS98" s="108"/>
      <c r="GT98" s="108"/>
      <c r="GU98" s="108"/>
      <c r="GV98" s="108"/>
      <c r="GW98" s="108"/>
      <c r="GX98" s="108"/>
      <c r="GY98" s="108"/>
      <c r="GZ98" s="108"/>
      <c r="HA98" s="108"/>
      <c r="HB98" s="108"/>
      <c r="HC98" s="108"/>
      <c r="HD98" s="108"/>
      <c r="HE98" s="108"/>
      <c r="HF98" s="108"/>
      <c r="HG98" s="108"/>
      <c r="HH98" s="108"/>
      <c r="HI98" s="108"/>
      <c r="HJ98" s="108"/>
      <c r="HK98" s="108"/>
      <c r="HL98" s="108"/>
      <c r="HM98" s="108"/>
      <c r="HN98" s="108"/>
      <c r="HO98" s="108"/>
      <c r="HP98" s="108"/>
      <c r="HQ98" s="108"/>
      <c r="HR98" s="108"/>
      <c r="HS98" s="108"/>
      <c r="HT98" s="108"/>
      <c r="HU98" s="108"/>
      <c r="HV98" s="108"/>
      <c r="HW98" s="108"/>
      <c r="HX98" s="108"/>
      <c r="HY98" s="108"/>
      <c r="HZ98" s="108"/>
      <c r="IA98" s="108"/>
      <c r="IB98" s="108"/>
      <c r="IC98" s="108"/>
      <c r="ID98" s="108"/>
      <c r="IE98" s="108"/>
      <c r="IF98" s="108"/>
      <c r="IG98" s="108"/>
      <c r="IH98" s="108"/>
      <c r="II98" s="108"/>
      <c r="IJ98" s="108"/>
      <c r="IK98" s="108"/>
      <c r="IL98" s="108"/>
      <c r="IM98" s="108"/>
      <c r="IN98" s="108"/>
      <c r="IO98" s="108"/>
      <c r="IP98" s="108"/>
      <c r="IQ98" s="108"/>
      <c r="IR98" s="108"/>
      <c r="IS98" s="108"/>
      <c r="IT98" s="108"/>
      <c r="IU98" s="108"/>
    </row>
    <row r="99" spans="1:255" s="109" customFormat="1" ht="12" customHeight="1" x14ac:dyDescent="0.25">
      <c r="A99" s="103"/>
      <c r="B99" s="104" t="s">
        <v>112</v>
      </c>
      <c r="C99" s="105" t="s">
        <v>113</v>
      </c>
      <c r="D99" s="105">
        <v>16</v>
      </c>
      <c r="E99" s="105" t="s">
        <v>111</v>
      </c>
      <c r="F99" s="106">
        <v>80000</v>
      </c>
      <c r="G99" s="107">
        <f>D99*F99</f>
        <v>1280000</v>
      </c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8"/>
      <c r="CS99" s="108"/>
      <c r="CT99" s="108"/>
      <c r="CU99" s="108"/>
      <c r="CV99" s="108"/>
      <c r="CW99" s="108"/>
      <c r="CX99" s="108"/>
      <c r="CY99" s="108"/>
      <c r="CZ99" s="108"/>
      <c r="DA99" s="108"/>
      <c r="DB99" s="108"/>
      <c r="DC99" s="108"/>
      <c r="DD99" s="108"/>
      <c r="DE99" s="108"/>
      <c r="DF99" s="108"/>
      <c r="DG99" s="108"/>
      <c r="DH99" s="108"/>
      <c r="DI99" s="108"/>
      <c r="DJ99" s="108"/>
      <c r="DK99" s="108"/>
      <c r="DL99" s="108"/>
      <c r="DM99" s="108"/>
      <c r="DN99" s="108"/>
      <c r="DO99" s="108"/>
      <c r="DP99" s="108"/>
      <c r="DQ99" s="108"/>
      <c r="DR99" s="108"/>
      <c r="DS99" s="108"/>
      <c r="DT99" s="108"/>
      <c r="DU99" s="108"/>
      <c r="DV99" s="108"/>
      <c r="DW99" s="108"/>
      <c r="DX99" s="108"/>
      <c r="DY99" s="108"/>
      <c r="DZ99" s="108"/>
      <c r="EA99" s="108"/>
      <c r="EB99" s="108"/>
      <c r="EC99" s="108"/>
      <c r="ED99" s="108"/>
      <c r="EE99" s="108"/>
      <c r="EF99" s="108"/>
      <c r="EG99" s="108"/>
      <c r="EH99" s="108"/>
      <c r="EI99" s="108"/>
      <c r="EJ99" s="108"/>
      <c r="EK99" s="108"/>
      <c r="EL99" s="108"/>
      <c r="EM99" s="108"/>
      <c r="EN99" s="108"/>
      <c r="EO99" s="108"/>
      <c r="EP99" s="108"/>
      <c r="EQ99" s="108"/>
      <c r="ER99" s="108"/>
      <c r="ES99" s="108"/>
      <c r="ET99" s="108"/>
      <c r="EU99" s="108"/>
      <c r="EV99" s="108"/>
      <c r="EW99" s="108"/>
      <c r="EX99" s="108"/>
      <c r="EY99" s="108"/>
      <c r="EZ99" s="108"/>
      <c r="FA99" s="108"/>
      <c r="FB99" s="108"/>
      <c r="FC99" s="108"/>
      <c r="FD99" s="108"/>
      <c r="FE99" s="108"/>
      <c r="FF99" s="108"/>
      <c r="FG99" s="108"/>
      <c r="FH99" s="108"/>
      <c r="FI99" s="108"/>
      <c r="FJ99" s="108"/>
      <c r="FK99" s="108"/>
      <c r="FL99" s="108"/>
      <c r="FM99" s="108"/>
      <c r="FN99" s="108"/>
      <c r="FO99" s="108"/>
      <c r="FP99" s="108"/>
      <c r="FQ99" s="108"/>
      <c r="FR99" s="108"/>
      <c r="FS99" s="108"/>
      <c r="FT99" s="108"/>
      <c r="FU99" s="108"/>
      <c r="FV99" s="108"/>
      <c r="FW99" s="108"/>
      <c r="FX99" s="108"/>
      <c r="FY99" s="108"/>
      <c r="FZ99" s="108"/>
      <c r="GA99" s="108"/>
      <c r="GB99" s="108"/>
      <c r="GC99" s="108"/>
      <c r="GD99" s="108"/>
      <c r="GE99" s="108"/>
      <c r="GF99" s="108"/>
      <c r="GG99" s="108"/>
      <c r="GH99" s="108"/>
      <c r="GI99" s="108"/>
      <c r="GJ99" s="108"/>
      <c r="GK99" s="108"/>
      <c r="GL99" s="108"/>
      <c r="GM99" s="108"/>
      <c r="GN99" s="108"/>
      <c r="GO99" s="108"/>
      <c r="GP99" s="108"/>
      <c r="GQ99" s="108"/>
      <c r="GR99" s="108"/>
      <c r="GS99" s="108"/>
      <c r="GT99" s="108"/>
      <c r="GU99" s="108"/>
      <c r="GV99" s="108"/>
      <c r="GW99" s="108"/>
      <c r="GX99" s="108"/>
      <c r="GY99" s="108"/>
      <c r="GZ99" s="108"/>
      <c r="HA99" s="108"/>
      <c r="HB99" s="108"/>
      <c r="HC99" s="108"/>
      <c r="HD99" s="108"/>
      <c r="HE99" s="108"/>
      <c r="HF99" s="108"/>
      <c r="HG99" s="108"/>
      <c r="HH99" s="108"/>
      <c r="HI99" s="108"/>
      <c r="HJ99" s="108"/>
      <c r="HK99" s="108"/>
      <c r="HL99" s="108"/>
      <c r="HM99" s="108"/>
      <c r="HN99" s="108"/>
      <c r="HO99" s="108"/>
      <c r="HP99" s="108"/>
      <c r="HQ99" s="108"/>
      <c r="HR99" s="108"/>
      <c r="HS99" s="108"/>
      <c r="HT99" s="108"/>
      <c r="HU99" s="108"/>
      <c r="HV99" s="108"/>
      <c r="HW99" s="108"/>
      <c r="HX99" s="108"/>
      <c r="HY99" s="108"/>
      <c r="HZ99" s="108"/>
      <c r="IA99" s="108"/>
      <c r="IB99" s="108"/>
      <c r="IC99" s="108"/>
      <c r="ID99" s="108"/>
      <c r="IE99" s="108"/>
      <c r="IF99" s="108"/>
      <c r="IG99" s="108"/>
      <c r="IH99" s="108"/>
      <c r="II99" s="108"/>
      <c r="IJ99" s="108"/>
      <c r="IK99" s="108"/>
      <c r="IL99" s="108"/>
      <c r="IM99" s="108"/>
      <c r="IN99" s="108"/>
      <c r="IO99" s="108"/>
      <c r="IP99" s="108"/>
      <c r="IQ99" s="108"/>
      <c r="IR99" s="108"/>
      <c r="IS99" s="108"/>
      <c r="IT99" s="108"/>
      <c r="IU99" s="108"/>
    </row>
    <row r="100" spans="1:255" customFormat="1" ht="11.25" customHeight="1" x14ac:dyDescent="0.25">
      <c r="A100" s="92"/>
      <c r="B100" s="110" t="s">
        <v>37</v>
      </c>
      <c r="C100" s="111"/>
      <c r="D100" s="111"/>
      <c r="E100" s="111"/>
      <c r="F100" s="112"/>
      <c r="G100" s="113">
        <f>SUM(G94:G99)</f>
        <v>12160800</v>
      </c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  <c r="DC100" s="92"/>
      <c r="DD100" s="92"/>
      <c r="DE100" s="92"/>
      <c r="DF100" s="92"/>
      <c r="DG100" s="92"/>
      <c r="DH100" s="92"/>
      <c r="DI100" s="92"/>
      <c r="DJ100" s="92"/>
      <c r="DK100" s="92"/>
      <c r="DL100" s="92"/>
      <c r="DM100" s="92"/>
      <c r="DN100" s="92"/>
      <c r="DO100" s="92"/>
      <c r="DP100" s="92"/>
      <c r="DQ100" s="92"/>
      <c r="DR100" s="92"/>
      <c r="DS100" s="92"/>
      <c r="DT100" s="92"/>
      <c r="DU100" s="92"/>
      <c r="DV100" s="92"/>
      <c r="DW100" s="92"/>
      <c r="DX100" s="92"/>
      <c r="DY100" s="92"/>
      <c r="DZ100" s="92"/>
      <c r="EA100" s="92"/>
      <c r="EB100" s="92"/>
      <c r="EC100" s="92"/>
      <c r="ED100" s="92"/>
      <c r="EE100" s="92"/>
      <c r="EF100" s="92"/>
      <c r="EG100" s="92"/>
      <c r="EH100" s="92"/>
      <c r="EI100" s="92"/>
      <c r="EJ100" s="92"/>
      <c r="EK100" s="92"/>
      <c r="EL100" s="92"/>
      <c r="EM100" s="92"/>
      <c r="EN100" s="92"/>
      <c r="EO100" s="92"/>
      <c r="EP100" s="92"/>
      <c r="EQ100" s="92"/>
      <c r="ER100" s="92"/>
      <c r="ES100" s="92"/>
      <c r="ET100" s="92"/>
      <c r="EU100" s="92"/>
      <c r="EV100" s="92"/>
      <c r="EW100" s="92"/>
      <c r="EX100" s="92"/>
      <c r="EY100" s="92"/>
      <c r="EZ100" s="92"/>
      <c r="FA100" s="92"/>
      <c r="FB100" s="92"/>
      <c r="FC100" s="92"/>
      <c r="FD100" s="92"/>
      <c r="FE100" s="92"/>
      <c r="FF100" s="92"/>
      <c r="FG100" s="92"/>
      <c r="FH100" s="92"/>
      <c r="FI100" s="92"/>
      <c r="FJ100" s="92"/>
      <c r="FK100" s="92"/>
      <c r="FL100" s="92"/>
      <c r="FM100" s="92"/>
      <c r="FN100" s="92"/>
      <c r="FO100" s="92"/>
      <c r="FP100" s="92"/>
      <c r="FQ100" s="92"/>
      <c r="FR100" s="92"/>
      <c r="FS100" s="92"/>
      <c r="FT100" s="92"/>
      <c r="FU100" s="92"/>
      <c r="FV100" s="92"/>
      <c r="FW100" s="92"/>
      <c r="FX100" s="92"/>
      <c r="FY100" s="92"/>
      <c r="FZ100" s="92"/>
      <c r="GA100" s="92"/>
      <c r="GB100" s="92"/>
      <c r="GC100" s="92"/>
      <c r="GD100" s="92"/>
      <c r="GE100" s="92"/>
      <c r="GF100" s="92"/>
      <c r="GG100" s="92"/>
      <c r="GH100" s="92"/>
      <c r="GI100" s="92"/>
      <c r="GJ100" s="92"/>
      <c r="GK100" s="92"/>
      <c r="GL100" s="92"/>
      <c r="GM100" s="92"/>
      <c r="GN100" s="92"/>
      <c r="GO100" s="92"/>
      <c r="GP100" s="92"/>
      <c r="GQ100" s="92"/>
      <c r="GR100" s="92"/>
      <c r="GS100" s="92"/>
      <c r="GT100" s="92"/>
      <c r="GU100" s="92"/>
      <c r="GV100" s="92"/>
      <c r="GW100" s="92"/>
      <c r="GX100" s="92"/>
      <c r="GY100" s="92"/>
      <c r="GZ100" s="92"/>
      <c r="HA100" s="92"/>
      <c r="HB100" s="92"/>
      <c r="HC100" s="92"/>
      <c r="HD100" s="92"/>
      <c r="HE100" s="92"/>
      <c r="HF100" s="92"/>
      <c r="HG100" s="92"/>
      <c r="HH100" s="92"/>
      <c r="HI100" s="92"/>
      <c r="HJ100" s="92"/>
      <c r="HK100" s="92"/>
      <c r="HL100" s="92"/>
      <c r="HM100" s="92"/>
      <c r="HN100" s="92"/>
      <c r="HO100" s="92"/>
      <c r="HP100" s="92"/>
      <c r="HQ100" s="92"/>
      <c r="HR100" s="92"/>
      <c r="HS100" s="92"/>
      <c r="HT100" s="92"/>
      <c r="HU100" s="92"/>
      <c r="HV100" s="92"/>
      <c r="HW100" s="92"/>
      <c r="HX100" s="92"/>
      <c r="HY100" s="92"/>
      <c r="HZ100" s="92"/>
      <c r="IA100" s="92"/>
      <c r="IB100" s="92"/>
      <c r="IC100" s="92"/>
      <c r="ID100" s="92"/>
      <c r="IE100" s="92"/>
      <c r="IF100" s="92"/>
      <c r="IG100" s="92"/>
      <c r="IH100" s="92"/>
      <c r="II100" s="92"/>
      <c r="IJ100" s="92"/>
      <c r="IK100" s="92"/>
      <c r="IL100" s="92"/>
      <c r="IM100" s="92"/>
      <c r="IN100" s="92"/>
      <c r="IO100" s="92"/>
      <c r="IP100" s="92"/>
      <c r="IQ100" s="92"/>
      <c r="IR100" s="92"/>
      <c r="IS100" s="92"/>
      <c r="IT100" s="92"/>
      <c r="IU100" s="92"/>
    </row>
    <row r="101" spans="1:255" customFormat="1" ht="11.25" customHeight="1" x14ac:dyDescent="0.25">
      <c r="A101" s="92"/>
      <c r="B101" s="118"/>
      <c r="C101" s="118"/>
      <c r="D101" s="118"/>
      <c r="E101" s="118"/>
      <c r="F101" s="119"/>
      <c r="G101" s="119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2"/>
      <c r="AE101" s="92"/>
      <c r="AF101" s="92"/>
      <c r="AG101" s="92"/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  <c r="AU101" s="92"/>
      <c r="AV101" s="92"/>
      <c r="AW101" s="92"/>
      <c r="AX101" s="92"/>
      <c r="AY101" s="92"/>
      <c r="AZ101" s="92"/>
      <c r="BA101" s="92"/>
      <c r="BB101" s="92"/>
      <c r="BC101" s="92"/>
      <c r="BD101" s="92"/>
      <c r="BE101" s="92"/>
      <c r="BF101" s="92"/>
      <c r="BG101" s="92"/>
      <c r="BH101" s="92"/>
      <c r="BI101" s="92"/>
      <c r="BJ101" s="92"/>
      <c r="BK101" s="92"/>
      <c r="BL101" s="92"/>
      <c r="BM101" s="92"/>
      <c r="BN101" s="92"/>
      <c r="BO101" s="92"/>
      <c r="BP101" s="92"/>
      <c r="BQ101" s="92"/>
      <c r="BR101" s="92"/>
      <c r="BS101" s="92"/>
      <c r="BT101" s="92"/>
      <c r="BU101" s="92"/>
      <c r="BV101" s="92"/>
      <c r="BW101" s="92"/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2"/>
      <c r="CN101" s="92"/>
      <c r="CO101" s="92"/>
      <c r="CP101" s="92"/>
      <c r="CQ101" s="92"/>
      <c r="CR101" s="92"/>
      <c r="CS101" s="92"/>
      <c r="CT101" s="92"/>
      <c r="CU101" s="92"/>
      <c r="CV101" s="92"/>
      <c r="CW101" s="92"/>
      <c r="CX101" s="92"/>
      <c r="CY101" s="92"/>
      <c r="CZ101" s="92"/>
      <c r="DA101" s="92"/>
      <c r="DB101" s="92"/>
      <c r="DC101" s="92"/>
      <c r="DD101" s="92"/>
      <c r="DE101" s="92"/>
      <c r="DF101" s="92"/>
      <c r="DG101" s="92"/>
      <c r="DH101" s="92"/>
      <c r="DI101" s="92"/>
      <c r="DJ101" s="92"/>
      <c r="DK101" s="92"/>
      <c r="DL101" s="92"/>
      <c r="DM101" s="92"/>
      <c r="DN101" s="92"/>
      <c r="DO101" s="92"/>
      <c r="DP101" s="92"/>
      <c r="DQ101" s="92"/>
      <c r="DR101" s="92"/>
      <c r="DS101" s="92"/>
      <c r="DT101" s="92"/>
      <c r="DU101" s="92"/>
      <c r="DV101" s="92"/>
      <c r="DW101" s="92"/>
      <c r="DX101" s="92"/>
      <c r="DY101" s="92"/>
      <c r="DZ101" s="92"/>
      <c r="EA101" s="92"/>
      <c r="EB101" s="92"/>
      <c r="EC101" s="92"/>
      <c r="ED101" s="92"/>
      <c r="EE101" s="92"/>
      <c r="EF101" s="92"/>
      <c r="EG101" s="92"/>
      <c r="EH101" s="92"/>
      <c r="EI101" s="92"/>
      <c r="EJ101" s="92"/>
      <c r="EK101" s="92"/>
      <c r="EL101" s="92"/>
      <c r="EM101" s="92"/>
      <c r="EN101" s="92"/>
      <c r="EO101" s="92"/>
      <c r="EP101" s="92"/>
      <c r="EQ101" s="92"/>
      <c r="ER101" s="92"/>
      <c r="ES101" s="92"/>
      <c r="ET101" s="92"/>
      <c r="EU101" s="92"/>
      <c r="EV101" s="92"/>
      <c r="EW101" s="92"/>
      <c r="EX101" s="92"/>
      <c r="EY101" s="92"/>
      <c r="EZ101" s="92"/>
      <c r="FA101" s="92"/>
      <c r="FB101" s="92"/>
      <c r="FC101" s="92"/>
      <c r="FD101" s="92"/>
      <c r="FE101" s="92"/>
      <c r="FF101" s="92"/>
      <c r="FG101" s="92"/>
      <c r="FH101" s="92"/>
      <c r="FI101" s="92"/>
      <c r="FJ101" s="92"/>
      <c r="FK101" s="92"/>
      <c r="FL101" s="92"/>
      <c r="FM101" s="92"/>
      <c r="FN101" s="92"/>
      <c r="FO101" s="92"/>
      <c r="FP101" s="92"/>
      <c r="FQ101" s="92"/>
      <c r="FR101" s="92"/>
      <c r="FS101" s="92"/>
      <c r="FT101" s="92"/>
      <c r="FU101" s="92"/>
      <c r="FV101" s="92"/>
      <c r="FW101" s="92"/>
      <c r="FX101" s="92"/>
      <c r="FY101" s="92"/>
      <c r="FZ101" s="92"/>
      <c r="GA101" s="92"/>
      <c r="GB101" s="92"/>
      <c r="GC101" s="92"/>
      <c r="GD101" s="92"/>
      <c r="GE101" s="92"/>
      <c r="GF101" s="92"/>
      <c r="GG101" s="92"/>
      <c r="GH101" s="92"/>
      <c r="GI101" s="92"/>
      <c r="GJ101" s="92"/>
      <c r="GK101" s="92"/>
      <c r="GL101" s="92"/>
      <c r="GM101" s="92"/>
      <c r="GN101" s="92"/>
      <c r="GO101" s="92"/>
      <c r="GP101" s="92"/>
      <c r="GQ101" s="92"/>
      <c r="GR101" s="92"/>
      <c r="GS101" s="92"/>
      <c r="GT101" s="92"/>
      <c r="GU101" s="92"/>
      <c r="GV101" s="92"/>
      <c r="GW101" s="92"/>
      <c r="GX101" s="92"/>
      <c r="GY101" s="92"/>
      <c r="GZ101" s="92"/>
      <c r="HA101" s="92"/>
      <c r="HB101" s="92"/>
      <c r="HC101" s="92"/>
      <c r="HD101" s="92"/>
      <c r="HE101" s="92"/>
      <c r="HF101" s="92"/>
      <c r="HG101" s="92"/>
      <c r="HH101" s="92"/>
      <c r="HI101" s="92"/>
      <c r="HJ101" s="92"/>
      <c r="HK101" s="92"/>
      <c r="HL101" s="92"/>
      <c r="HM101" s="92"/>
      <c r="HN101" s="92"/>
      <c r="HO101" s="92"/>
      <c r="HP101" s="92"/>
      <c r="HQ101" s="92"/>
      <c r="HR101" s="92"/>
      <c r="HS101" s="92"/>
      <c r="HT101" s="92"/>
      <c r="HU101" s="92"/>
      <c r="HV101" s="92"/>
      <c r="HW101" s="92"/>
      <c r="HX101" s="92"/>
      <c r="HY101" s="92"/>
      <c r="HZ101" s="92"/>
      <c r="IA101" s="92"/>
      <c r="IB101" s="92"/>
      <c r="IC101" s="92"/>
      <c r="ID101" s="92"/>
      <c r="IE101" s="92"/>
      <c r="IF101" s="92"/>
      <c r="IG101" s="92"/>
      <c r="IH101" s="92"/>
      <c r="II101" s="92"/>
      <c r="IJ101" s="92"/>
      <c r="IK101" s="92"/>
      <c r="IL101" s="92"/>
      <c r="IM101" s="92"/>
      <c r="IN101" s="92"/>
      <c r="IO101" s="92"/>
      <c r="IP101" s="92"/>
      <c r="IQ101" s="92"/>
      <c r="IR101" s="92"/>
      <c r="IS101" s="92"/>
      <c r="IT101" s="92"/>
      <c r="IU101" s="92"/>
    </row>
    <row r="102" spans="1:255" customFormat="1" ht="11.25" customHeight="1" x14ac:dyDescent="0.25">
      <c r="A102" s="92"/>
      <c r="B102" s="120" t="s">
        <v>38</v>
      </c>
      <c r="C102" s="121"/>
      <c r="D102" s="121"/>
      <c r="E102" s="121"/>
      <c r="F102" s="121"/>
      <c r="G102" s="122">
        <f>G36+G41+G48+G90+G100</f>
        <v>43786329.5</v>
      </c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  <c r="AB102" s="92"/>
      <c r="AC102" s="92"/>
      <c r="AD102" s="92"/>
      <c r="AE102" s="92"/>
      <c r="AF102" s="92"/>
      <c r="AG102" s="92"/>
      <c r="AH102" s="92"/>
      <c r="AI102" s="92"/>
      <c r="AJ102" s="92"/>
      <c r="AK102" s="92"/>
      <c r="AL102" s="92"/>
      <c r="AM102" s="92"/>
      <c r="AN102" s="92"/>
      <c r="AO102" s="92"/>
      <c r="AP102" s="92"/>
      <c r="AQ102" s="92"/>
      <c r="AR102" s="92"/>
      <c r="AS102" s="92"/>
      <c r="AT102" s="92"/>
      <c r="AU102" s="92"/>
      <c r="AV102" s="92"/>
      <c r="AW102" s="92"/>
      <c r="AX102" s="92"/>
      <c r="AY102" s="92"/>
      <c r="AZ102" s="92"/>
      <c r="BA102" s="92"/>
      <c r="BB102" s="92"/>
      <c r="BC102" s="92"/>
      <c r="BD102" s="92"/>
      <c r="BE102" s="92"/>
      <c r="BF102" s="92"/>
      <c r="BG102" s="92"/>
      <c r="BH102" s="92"/>
      <c r="BI102" s="92"/>
      <c r="BJ102" s="92"/>
      <c r="BK102" s="92"/>
      <c r="BL102" s="92"/>
      <c r="BM102" s="92"/>
      <c r="BN102" s="92"/>
      <c r="BO102" s="92"/>
      <c r="BP102" s="92"/>
      <c r="BQ102" s="92"/>
      <c r="BR102" s="92"/>
      <c r="BS102" s="92"/>
      <c r="BT102" s="92"/>
      <c r="BU102" s="92"/>
      <c r="BV102" s="92"/>
      <c r="BW102" s="92"/>
      <c r="BX102" s="92"/>
      <c r="BY102" s="92"/>
      <c r="BZ102" s="92"/>
      <c r="CA102" s="92"/>
      <c r="CB102" s="92"/>
      <c r="CC102" s="92"/>
      <c r="CD102" s="92"/>
      <c r="CE102" s="92"/>
      <c r="CF102" s="92"/>
      <c r="CG102" s="92"/>
      <c r="CH102" s="92"/>
      <c r="CI102" s="92"/>
      <c r="CJ102" s="92"/>
      <c r="CK102" s="92"/>
      <c r="CL102" s="92"/>
      <c r="CM102" s="92"/>
      <c r="CN102" s="92"/>
      <c r="CO102" s="92"/>
      <c r="CP102" s="92"/>
      <c r="CQ102" s="92"/>
      <c r="CR102" s="92"/>
      <c r="CS102" s="92"/>
      <c r="CT102" s="92"/>
      <c r="CU102" s="92"/>
      <c r="CV102" s="92"/>
      <c r="CW102" s="92"/>
      <c r="CX102" s="92"/>
      <c r="CY102" s="92"/>
      <c r="CZ102" s="92"/>
      <c r="DA102" s="92"/>
      <c r="DB102" s="92"/>
      <c r="DC102" s="92"/>
      <c r="DD102" s="92"/>
      <c r="DE102" s="92"/>
      <c r="DF102" s="92"/>
      <c r="DG102" s="92"/>
      <c r="DH102" s="92"/>
      <c r="DI102" s="92"/>
      <c r="DJ102" s="92"/>
      <c r="DK102" s="92"/>
      <c r="DL102" s="92"/>
      <c r="DM102" s="92"/>
      <c r="DN102" s="92"/>
      <c r="DO102" s="92"/>
      <c r="DP102" s="92"/>
      <c r="DQ102" s="92"/>
      <c r="DR102" s="92"/>
      <c r="DS102" s="92"/>
      <c r="DT102" s="92"/>
      <c r="DU102" s="92"/>
      <c r="DV102" s="92"/>
      <c r="DW102" s="92"/>
      <c r="DX102" s="92"/>
      <c r="DY102" s="92"/>
      <c r="DZ102" s="92"/>
      <c r="EA102" s="92"/>
      <c r="EB102" s="92"/>
      <c r="EC102" s="92"/>
      <c r="ED102" s="92"/>
      <c r="EE102" s="92"/>
      <c r="EF102" s="92"/>
      <c r="EG102" s="92"/>
      <c r="EH102" s="92"/>
      <c r="EI102" s="92"/>
      <c r="EJ102" s="92"/>
      <c r="EK102" s="92"/>
      <c r="EL102" s="92"/>
      <c r="EM102" s="92"/>
      <c r="EN102" s="92"/>
      <c r="EO102" s="92"/>
      <c r="EP102" s="92"/>
      <c r="EQ102" s="92"/>
      <c r="ER102" s="92"/>
      <c r="ES102" s="92"/>
      <c r="ET102" s="92"/>
      <c r="EU102" s="92"/>
      <c r="EV102" s="92"/>
      <c r="EW102" s="92"/>
      <c r="EX102" s="92"/>
      <c r="EY102" s="92"/>
      <c r="EZ102" s="92"/>
      <c r="FA102" s="92"/>
      <c r="FB102" s="92"/>
      <c r="FC102" s="92"/>
      <c r="FD102" s="92"/>
      <c r="FE102" s="92"/>
      <c r="FF102" s="92"/>
      <c r="FG102" s="92"/>
      <c r="FH102" s="92"/>
      <c r="FI102" s="92"/>
      <c r="FJ102" s="92"/>
      <c r="FK102" s="92"/>
      <c r="FL102" s="92"/>
      <c r="FM102" s="92"/>
      <c r="FN102" s="92"/>
      <c r="FO102" s="92"/>
      <c r="FP102" s="92"/>
      <c r="FQ102" s="92"/>
      <c r="FR102" s="92"/>
      <c r="FS102" s="92"/>
      <c r="FT102" s="92"/>
      <c r="FU102" s="92"/>
      <c r="FV102" s="92"/>
      <c r="FW102" s="92"/>
      <c r="FX102" s="92"/>
      <c r="FY102" s="92"/>
      <c r="FZ102" s="92"/>
      <c r="GA102" s="92"/>
      <c r="GB102" s="92"/>
      <c r="GC102" s="92"/>
      <c r="GD102" s="92"/>
      <c r="GE102" s="92"/>
      <c r="GF102" s="92"/>
      <c r="GG102" s="92"/>
      <c r="GH102" s="92"/>
      <c r="GI102" s="92"/>
      <c r="GJ102" s="92"/>
      <c r="GK102" s="92"/>
      <c r="GL102" s="92"/>
      <c r="GM102" s="92"/>
      <c r="GN102" s="92"/>
      <c r="GO102" s="92"/>
      <c r="GP102" s="92"/>
      <c r="GQ102" s="92"/>
      <c r="GR102" s="92"/>
      <c r="GS102" s="92"/>
      <c r="GT102" s="92"/>
      <c r="GU102" s="92"/>
      <c r="GV102" s="92"/>
      <c r="GW102" s="92"/>
      <c r="GX102" s="92"/>
      <c r="GY102" s="92"/>
      <c r="GZ102" s="92"/>
      <c r="HA102" s="92"/>
      <c r="HB102" s="92"/>
      <c r="HC102" s="92"/>
      <c r="HD102" s="92"/>
      <c r="HE102" s="92"/>
      <c r="HF102" s="92"/>
      <c r="HG102" s="92"/>
      <c r="HH102" s="92"/>
      <c r="HI102" s="92"/>
      <c r="HJ102" s="92"/>
      <c r="HK102" s="92"/>
      <c r="HL102" s="92"/>
      <c r="HM102" s="92"/>
      <c r="HN102" s="92"/>
      <c r="HO102" s="92"/>
      <c r="HP102" s="92"/>
      <c r="HQ102" s="92"/>
      <c r="HR102" s="92"/>
      <c r="HS102" s="92"/>
      <c r="HT102" s="92"/>
      <c r="HU102" s="92"/>
      <c r="HV102" s="92"/>
      <c r="HW102" s="92"/>
      <c r="HX102" s="92"/>
      <c r="HY102" s="92"/>
      <c r="HZ102" s="92"/>
      <c r="IA102" s="92"/>
      <c r="IB102" s="92"/>
      <c r="IC102" s="92"/>
      <c r="ID102" s="92"/>
      <c r="IE102" s="92"/>
      <c r="IF102" s="92"/>
      <c r="IG102" s="92"/>
      <c r="IH102" s="92"/>
      <c r="II102" s="92"/>
      <c r="IJ102" s="92"/>
      <c r="IK102" s="92"/>
      <c r="IL102" s="92"/>
      <c r="IM102" s="92"/>
      <c r="IN102" s="92"/>
      <c r="IO102" s="92"/>
      <c r="IP102" s="92"/>
      <c r="IQ102" s="92"/>
      <c r="IR102" s="92"/>
      <c r="IS102" s="92"/>
      <c r="IT102" s="92"/>
      <c r="IU102" s="92"/>
    </row>
    <row r="103" spans="1:255" customFormat="1" ht="11.25" customHeight="1" x14ac:dyDescent="0.25">
      <c r="A103" s="92"/>
      <c r="B103" s="123" t="s">
        <v>39</v>
      </c>
      <c r="C103" s="124"/>
      <c r="D103" s="124"/>
      <c r="E103" s="124"/>
      <c r="F103" s="124"/>
      <c r="G103" s="125">
        <f>G102*0.05</f>
        <v>2189316.4750000001</v>
      </c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2"/>
      <c r="AE103" s="92"/>
      <c r="AF103" s="92"/>
      <c r="AG103" s="92"/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  <c r="AU103" s="92"/>
      <c r="AV103" s="92"/>
      <c r="AW103" s="92"/>
      <c r="AX103" s="92"/>
      <c r="AY103" s="92"/>
      <c r="AZ103" s="92"/>
      <c r="BA103" s="92"/>
      <c r="BB103" s="92"/>
      <c r="BC103" s="92"/>
      <c r="BD103" s="92"/>
      <c r="BE103" s="92"/>
      <c r="BF103" s="92"/>
      <c r="BG103" s="92"/>
      <c r="BH103" s="92"/>
      <c r="BI103" s="92"/>
      <c r="BJ103" s="92"/>
      <c r="BK103" s="92"/>
      <c r="BL103" s="92"/>
      <c r="BM103" s="92"/>
      <c r="BN103" s="92"/>
      <c r="BO103" s="92"/>
      <c r="BP103" s="92"/>
      <c r="BQ103" s="92"/>
      <c r="BR103" s="92"/>
      <c r="BS103" s="92"/>
      <c r="BT103" s="92"/>
      <c r="BU103" s="92"/>
      <c r="BV103" s="92"/>
      <c r="BW103" s="92"/>
      <c r="BX103" s="92"/>
      <c r="BY103" s="92"/>
      <c r="BZ103" s="92"/>
      <c r="CA103" s="92"/>
      <c r="CB103" s="92"/>
      <c r="CC103" s="92"/>
      <c r="CD103" s="92"/>
      <c r="CE103" s="92"/>
      <c r="CF103" s="92"/>
      <c r="CG103" s="92"/>
      <c r="CH103" s="92"/>
      <c r="CI103" s="92"/>
      <c r="CJ103" s="92"/>
      <c r="CK103" s="92"/>
      <c r="CL103" s="92"/>
      <c r="CM103" s="92"/>
      <c r="CN103" s="92"/>
      <c r="CO103" s="92"/>
      <c r="CP103" s="92"/>
      <c r="CQ103" s="92"/>
      <c r="CR103" s="92"/>
      <c r="CS103" s="92"/>
      <c r="CT103" s="92"/>
      <c r="CU103" s="92"/>
      <c r="CV103" s="92"/>
      <c r="CW103" s="92"/>
      <c r="CX103" s="92"/>
      <c r="CY103" s="92"/>
      <c r="CZ103" s="92"/>
      <c r="DA103" s="92"/>
      <c r="DB103" s="92"/>
      <c r="DC103" s="92"/>
      <c r="DD103" s="92"/>
      <c r="DE103" s="92"/>
      <c r="DF103" s="92"/>
      <c r="DG103" s="92"/>
      <c r="DH103" s="92"/>
      <c r="DI103" s="92"/>
      <c r="DJ103" s="92"/>
      <c r="DK103" s="92"/>
      <c r="DL103" s="92"/>
      <c r="DM103" s="92"/>
      <c r="DN103" s="92"/>
      <c r="DO103" s="92"/>
      <c r="DP103" s="92"/>
      <c r="DQ103" s="92"/>
      <c r="DR103" s="92"/>
      <c r="DS103" s="92"/>
      <c r="DT103" s="92"/>
      <c r="DU103" s="92"/>
      <c r="DV103" s="92"/>
      <c r="DW103" s="92"/>
      <c r="DX103" s="92"/>
      <c r="DY103" s="92"/>
      <c r="DZ103" s="92"/>
      <c r="EA103" s="92"/>
      <c r="EB103" s="92"/>
      <c r="EC103" s="92"/>
      <c r="ED103" s="92"/>
      <c r="EE103" s="92"/>
      <c r="EF103" s="92"/>
      <c r="EG103" s="92"/>
      <c r="EH103" s="92"/>
      <c r="EI103" s="92"/>
      <c r="EJ103" s="92"/>
      <c r="EK103" s="92"/>
      <c r="EL103" s="92"/>
      <c r="EM103" s="92"/>
      <c r="EN103" s="92"/>
      <c r="EO103" s="92"/>
      <c r="EP103" s="92"/>
      <c r="EQ103" s="92"/>
      <c r="ER103" s="92"/>
      <c r="ES103" s="92"/>
      <c r="ET103" s="92"/>
      <c r="EU103" s="92"/>
      <c r="EV103" s="92"/>
      <c r="EW103" s="92"/>
      <c r="EX103" s="92"/>
      <c r="EY103" s="92"/>
      <c r="EZ103" s="92"/>
      <c r="FA103" s="92"/>
      <c r="FB103" s="92"/>
      <c r="FC103" s="92"/>
      <c r="FD103" s="92"/>
      <c r="FE103" s="92"/>
      <c r="FF103" s="92"/>
      <c r="FG103" s="92"/>
      <c r="FH103" s="92"/>
      <c r="FI103" s="92"/>
      <c r="FJ103" s="92"/>
      <c r="FK103" s="92"/>
      <c r="FL103" s="92"/>
      <c r="FM103" s="92"/>
      <c r="FN103" s="92"/>
      <c r="FO103" s="92"/>
      <c r="FP103" s="92"/>
      <c r="FQ103" s="92"/>
      <c r="FR103" s="92"/>
      <c r="FS103" s="92"/>
      <c r="FT103" s="92"/>
      <c r="FU103" s="92"/>
      <c r="FV103" s="92"/>
      <c r="FW103" s="92"/>
      <c r="FX103" s="92"/>
      <c r="FY103" s="92"/>
      <c r="FZ103" s="92"/>
      <c r="GA103" s="92"/>
      <c r="GB103" s="92"/>
      <c r="GC103" s="92"/>
      <c r="GD103" s="92"/>
      <c r="GE103" s="92"/>
      <c r="GF103" s="92"/>
      <c r="GG103" s="92"/>
      <c r="GH103" s="92"/>
      <c r="GI103" s="92"/>
      <c r="GJ103" s="92"/>
      <c r="GK103" s="92"/>
      <c r="GL103" s="92"/>
      <c r="GM103" s="92"/>
      <c r="GN103" s="92"/>
      <c r="GO103" s="92"/>
      <c r="GP103" s="92"/>
      <c r="GQ103" s="92"/>
      <c r="GR103" s="92"/>
      <c r="GS103" s="92"/>
      <c r="GT103" s="92"/>
      <c r="GU103" s="92"/>
      <c r="GV103" s="92"/>
      <c r="GW103" s="92"/>
      <c r="GX103" s="92"/>
      <c r="GY103" s="92"/>
      <c r="GZ103" s="92"/>
      <c r="HA103" s="92"/>
      <c r="HB103" s="92"/>
      <c r="HC103" s="92"/>
      <c r="HD103" s="92"/>
      <c r="HE103" s="92"/>
      <c r="HF103" s="92"/>
      <c r="HG103" s="92"/>
      <c r="HH103" s="92"/>
      <c r="HI103" s="92"/>
      <c r="HJ103" s="92"/>
      <c r="HK103" s="92"/>
      <c r="HL103" s="92"/>
      <c r="HM103" s="92"/>
      <c r="HN103" s="92"/>
      <c r="HO103" s="92"/>
      <c r="HP103" s="92"/>
      <c r="HQ103" s="92"/>
      <c r="HR103" s="92"/>
      <c r="HS103" s="92"/>
      <c r="HT103" s="92"/>
      <c r="HU103" s="92"/>
      <c r="HV103" s="92"/>
      <c r="HW103" s="92"/>
      <c r="HX103" s="92"/>
      <c r="HY103" s="92"/>
      <c r="HZ103" s="92"/>
      <c r="IA103" s="92"/>
      <c r="IB103" s="92"/>
      <c r="IC103" s="92"/>
      <c r="ID103" s="92"/>
      <c r="IE103" s="92"/>
      <c r="IF103" s="92"/>
      <c r="IG103" s="92"/>
      <c r="IH103" s="92"/>
      <c r="II103" s="92"/>
      <c r="IJ103" s="92"/>
      <c r="IK103" s="92"/>
      <c r="IL103" s="92"/>
      <c r="IM103" s="92"/>
      <c r="IN103" s="92"/>
      <c r="IO103" s="92"/>
      <c r="IP103" s="92"/>
      <c r="IQ103" s="92"/>
      <c r="IR103" s="92"/>
      <c r="IS103" s="92"/>
      <c r="IT103" s="92"/>
      <c r="IU103" s="92"/>
    </row>
    <row r="104" spans="1:255" customFormat="1" ht="11.25" customHeight="1" x14ac:dyDescent="0.25">
      <c r="A104" s="92"/>
      <c r="B104" s="126" t="s">
        <v>40</v>
      </c>
      <c r="C104" s="127"/>
      <c r="D104" s="127"/>
      <c r="E104" s="127"/>
      <c r="F104" s="127"/>
      <c r="G104" s="128">
        <f>G103+G102</f>
        <v>45975645.975000001</v>
      </c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  <c r="Z104" s="92"/>
      <c r="AA104" s="92"/>
      <c r="AB104" s="92"/>
      <c r="AC104" s="92"/>
      <c r="AD104" s="92"/>
      <c r="AE104" s="92"/>
      <c r="AF104" s="92"/>
      <c r="AG104" s="92"/>
      <c r="AH104" s="92"/>
      <c r="AI104" s="92"/>
      <c r="AJ104" s="92"/>
      <c r="AK104" s="92"/>
      <c r="AL104" s="92"/>
      <c r="AM104" s="92"/>
      <c r="AN104" s="92"/>
      <c r="AO104" s="92"/>
      <c r="AP104" s="92"/>
      <c r="AQ104" s="92"/>
      <c r="AR104" s="92"/>
      <c r="AS104" s="92"/>
      <c r="AT104" s="92"/>
      <c r="AU104" s="92"/>
      <c r="AV104" s="92"/>
      <c r="AW104" s="92"/>
      <c r="AX104" s="92"/>
      <c r="AY104" s="92"/>
      <c r="AZ104" s="92"/>
      <c r="BA104" s="92"/>
      <c r="BB104" s="92"/>
      <c r="BC104" s="92"/>
      <c r="BD104" s="92"/>
      <c r="BE104" s="92"/>
      <c r="BF104" s="92"/>
      <c r="BG104" s="92"/>
      <c r="BH104" s="92"/>
      <c r="BI104" s="92"/>
      <c r="BJ104" s="92"/>
      <c r="BK104" s="92"/>
      <c r="BL104" s="92"/>
      <c r="BM104" s="92"/>
      <c r="BN104" s="92"/>
      <c r="BO104" s="92"/>
      <c r="BP104" s="92"/>
      <c r="BQ104" s="92"/>
      <c r="BR104" s="92"/>
      <c r="BS104" s="92"/>
      <c r="BT104" s="92"/>
      <c r="BU104" s="92"/>
      <c r="BV104" s="92"/>
      <c r="BW104" s="92"/>
      <c r="BX104" s="92"/>
      <c r="BY104" s="92"/>
      <c r="BZ104" s="92"/>
      <c r="CA104" s="92"/>
      <c r="CB104" s="92"/>
      <c r="CC104" s="92"/>
      <c r="CD104" s="92"/>
      <c r="CE104" s="92"/>
      <c r="CF104" s="92"/>
      <c r="CG104" s="92"/>
      <c r="CH104" s="92"/>
      <c r="CI104" s="92"/>
      <c r="CJ104" s="92"/>
      <c r="CK104" s="92"/>
      <c r="CL104" s="92"/>
      <c r="CM104" s="92"/>
      <c r="CN104" s="92"/>
      <c r="CO104" s="92"/>
      <c r="CP104" s="92"/>
      <c r="CQ104" s="92"/>
      <c r="CR104" s="92"/>
      <c r="CS104" s="92"/>
      <c r="CT104" s="92"/>
      <c r="CU104" s="92"/>
      <c r="CV104" s="92"/>
      <c r="CW104" s="92"/>
      <c r="CX104" s="92"/>
      <c r="CY104" s="92"/>
      <c r="CZ104" s="92"/>
      <c r="DA104" s="92"/>
      <c r="DB104" s="92"/>
      <c r="DC104" s="92"/>
      <c r="DD104" s="92"/>
      <c r="DE104" s="92"/>
      <c r="DF104" s="92"/>
      <c r="DG104" s="92"/>
      <c r="DH104" s="92"/>
      <c r="DI104" s="92"/>
      <c r="DJ104" s="92"/>
      <c r="DK104" s="92"/>
      <c r="DL104" s="92"/>
      <c r="DM104" s="92"/>
      <c r="DN104" s="92"/>
      <c r="DO104" s="92"/>
      <c r="DP104" s="92"/>
      <c r="DQ104" s="92"/>
      <c r="DR104" s="92"/>
      <c r="DS104" s="92"/>
      <c r="DT104" s="92"/>
      <c r="DU104" s="92"/>
      <c r="DV104" s="92"/>
      <c r="DW104" s="92"/>
      <c r="DX104" s="92"/>
      <c r="DY104" s="92"/>
      <c r="DZ104" s="92"/>
      <c r="EA104" s="92"/>
      <c r="EB104" s="92"/>
      <c r="EC104" s="92"/>
      <c r="ED104" s="92"/>
      <c r="EE104" s="92"/>
      <c r="EF104" s="92"/>
      <c r="EG104" s="92"/>
      <c r="EH104" s="92"/>
      <c r="EI104" s="92"/>
      <c r="EJ104" s="92"/>
      <c r="EK104" s="92"/>
      <c r="EL104" s="92"/>
      <c r="EM104" s="92"/>
      <c r="EN104" s="92"/>
      <c r="EO104" s="92"/>
      <c r="EP104" s="92"/>
      <c r="EQ104" s="92"/>
      <c r="ER104" s="92"/>
      <c r="ES104" s="92"/>
      <c r="ET104" s="92"/>
      <c r="EU104" s="92"/>
      <c r="EV104" s="92"/>
      <c r="EW104" s="92"/>
      <c r="EX104" s="92"/>
      <c r="EY104" s="92"/>
      <c r="EZ104" s="92"/>
      <c r="FA104" s="92"/>
      <c r="FB104" s="92"/>
      <c r="FC104" s="92"/>
      <c r="FD104" s="92"/>
      <c r="FE104" s="92"/>
      <c r="FF104" s="92"/>
      <c r="FG104" s="92"/>
      <c r="FH104" s="92"/>
      <c r="FI104" s="92"/>
      <c r="FJ104" s="92"/>
      <c r="FK104" s="92"/>
      <c r="FL104" s="92"/>
      <c r="FM104" s="92"/>
      <c r="FN104" s="92"/>
      <c r="FO104" s="92"/>
      <c r="FP104" s="92"/>
      <c r="FQ104" s="92"/>
      <c r="FR104" s="92"/>
      <c r="FS104" s="92"/>
      <c r="FT104" s="92"/>
      <c r="FU104" s="92"/>
      <c r="FV104" s="92"/>
      <c r="FW104" s="92"/>
      <c r="FX104" s="92"/>
      <c r="FY104" s="92"/>
      <c r="FZ104" s="92"/>
      <c r="GA104" s="92"/>
      <c r="GB104" s="92"/>
      <c r="GC104" s="92"/>
      <c r="GD104" s="92"/>
      <c r="GE104" s="92"/>
      <c r="GF104" s="92"/>
      <c r="GG104" s="92"/>
      <c r="GH104" s="92"/>
      <c r="GI104" s="92"/>
      <c r="GJ104" s="92"/>
      <c r="GK104" s="92"/>
      <c r="GL104" s="92"/>
      <c r="GM104" s="92"/>
      <c r="GN104" s="92"/>
      <c r="GO104" s="92"/>
      <c r="GP104" s="92"/>
      <c r="GQ104" s="92"/>
      <c r="GR104" s="92"/>
      <c r="GS104" s="92"/>
      <c r="GT104" s="92"/>
      <c r="GU104" s="92"/>
      <c r="GV104" s="92"/>
      <c r="GW104" s="92"/>
      <c r="GX104" s="92"/>
      <c r="GY104" s="92"/>
      <c r="GZ104" s="92"/>
      <c r="HA104" s="92"/>
      <c r="HB104" s="92"/>
      <c r="HC104" s="92"/>
      <c r="HD104" s="92"/>
      <c r="HE104" s="92"/>
      <c r="HF104" s="92"/>
      <c r="HG104" s="92"/>
      <c r="HH104" s="92"/>
      <c r="HI104" s="92"/>
      <c r="HJ104" s="92"/>
      <c r="HK104" s="92"/>
      <c r="HL104" s="92"/>
      <c r="HM104" s="92"/>
      <c r="HN104" s="92"/>
      <c r="HO104" s="92"/>
      <c r="HP104" s="92"/>
      <c r="HQ104" s="92"/>
      <c r="HR104" s="92"/>
      <c r="HS104" s="92"/>
      <c r="HT104" s="92"/>
      <c r="HU104" s="92"/>
      <c r="HV104" s="92"/>
      <c r="HW104" s="92"/>
      <c r="HX104" s="92"/>
      <c r="HY104" s="92"/>
      <c r="HZ104" s="92"/>
      <c r="IA104" s="92"/>
      <c r="IB104" s="92"/>
      <c r="IC104" s="92"/>
      <c r="ID104" s="92"/>
      <c r="IE104" s="92"/>
      <c r="IF104" s="92"/>
      <c r="IG104" s="92"/>
      <c r="IH104" s="92"/>
      <c r="II104" s="92"/>
      <c r="IJ104" s="92"/>
      <c r="IK104" s="92"/>
      <c r="IL104" s="92"/>
      <c r="IM104" s="92"/>
      <c r="IN104" s="92"/>
      <c r="IO104" s="92"/>
      <c r="IP104" s="92"/>
      <c r="IQ104" s="92"/>
      <c r="IR104" s="92"/>
      <c r="IS104" s="92"/>
      <c r="IT104" s="92"/>
      <c r="IU104" s="92"/>
    </row>
    <row r="105" spans="1:255" customFormat="1" ht="11.25" customHeight="1" x14ac:dyDescent="0.25">
      <c r="A105" s="92"/>
      <c r="B105" s="123" t="s">
        <v>41</v>
      </c>
      <c r="C105" s="124"/>
      <c r="D105" s="124"/>
      <c r="E105" s="124"/>
      <c r="F105" s="124"/>
      <c r="G105" s="125">
        <f>G12</f>
        <v>98000000</v>
      </c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2"/>
      <c r="AE105" s="92"/>
      <c r="AF105" s="92"/>
      <c r="AG105" s="92"/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2"/>
      <c r="AX105" s="92"/>
      <c r="AY105" s="92"/>
      <c r="AZ105" s="92"/>
      <c r="BA105" s="92"/>
      <c r="BB105" s="92"/>
      <c r="BC105" s="92"/>
      <c r="BD105" s="92"/>
      <c r="BE105" s="92"/>
      <c r="BF105" s="92"/>
      <c r="BG105" s="92"/>
      <c r="BH105" s="92"/>
      <c r="BI105" s="92"/>
      <c r="BJ105" s="9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2"/>
      <c r="BW105" s="92"/>
      <c r="BX105" s="92"/>
      <c r="BY105" s="92"/>
      <c r="BZ105" s="92"/>
      <c r="CA105" s="92"/>
      <c r="CB105" s="92"/>
      <c r="CC105" s="92"/>
      <c r="CD105" s="92"/>
      <c r="CE105" s="92"/>
      <c r="CF105" s="92"/>
      <c r="CG105" s="92"/>
      <c r="CH105" s="92"/>
      <c r="CI105" s="92"/>
      <c r="CJ105" s="92"/>
      <c r="CK105" s="92"/>
      <c r="CL105" s="92"/>
      <c r="CM105" s="92"/>
      <c r="CN105" s="92"/>
      <c r="CO105" s="92"/>
      <c r="CP105" s="92"/>
      <c r="CQ105" s="92"/>
      <c r="CR105" s="92"/>
      <c r="CS105" s="92"/>
      <c r="CT105" s="92"/>
      <c r="CU105" s="92"/>
      <c r="CV105" s="92"/>
      <c r="CW105" s="92"/>
      <c r="CX105" s="92"/>
      <c r="CY105" s="92"/>
      <c r="CZ105" s="92"/>
      <c r="DA105" s="92"/>
      <c r="DB105" s="92"/>
      <c r="DC105" s="92"/>
      <c r="DD105" s="92"/>
      <c r="DE105" s="92"/>
      <c r="DF105" s="92"/>
      <c r="DG105" s="92"/>
      <c r="DH105" s="92"/>
      <c r="DI105" s="92"/>
      <c r="DJ105" s="92"/>
      <c r="DK105" s="92"/>
      <c r="DL105" s="92"/>
      <c r="DM105" s="92"/>
      <c r="DN105" s="92"/>
      <c r="DO105" s="92"/>
      <c r="DP105" s="92"/>
      <c r="DQ105" s="92"/>
      <c r="DR105" s="92"/>
      <c r="DS105" s="92"/>
      <c r="DT105" s="92"/>
      <c r="DU105" s="92"/>
      <c r="DV105" s="92"/>
      <c r="DW105" s="92"/>
      <c r="DX105" s="92"/>
      <c r="DY105" s="92"/>
      <c r="DZ105" s="92"/>
      <c r="EA105" s="92"/>
      <c r="EB105" s="92"/>
      <c r="EC105" s="92"/>
      <c r="ED105" s="92"/>
      <c r="EE105" s="92"/>
      <c r="EF105" s="92"/>
      <c r="EG105" s="92"/>
      <c r="EH105" s="92"/>
      <c r="EI105" s="92"/>
      <c r="EJ105" s="92"/>
      <c r="EK105" s="92"/>
      <c r="EL105" s="92"/>
      <c r="EM105" s="92"/>
      <c r="EN105" s="92"/>
      <c r="EO105" s="92"/>
      <c r="EP105" s="92"/>
      <c r="EQ105" s="92"/>
      <c r="ER105" s="92"/>
      <c r="ES105" s="92"/>
      <c r="ET105" s="92"/>
      <c r="EU105" s="92"/>
      <c r="EV105" s="92"/>
      <c r="EW105" s="92"/>
      <c r="EX105" s="92"/>
      <c r="EY105" s="92"/>
      <c r="EZ105" s="92"/>
      <c r="FA105" s="92"/>
      <c r="FB105" s="92"/>
      <c r="FC105" s="92"/>
      <c r="FD105" s="92"/>
      <c r="FE105" s="92"/>
      <c r="FF105" s="92"/>
      <c r="FG105" s="92"/>
      <c r="FH105" s="92"/>
      <c r="FI105" s="92"/>
      <c r="FJ105" s="92"/>
      <c r="FK105" s="92"/>
      <c r="FL105" s="92"/>
      <c r="FM105" s="92"/>
      <c r="FN105" s="92"/>
      <c r="FO105" s="92"/>
      <c r="FP105" s="92"/>
      <c r="FQ105" s="92"/>
      <c r="FR105" s="92"/>
      <c r="FS105" s="92"/>
      <c r="FT105" s="92"/>
      <c r="FU105" s="92"/>
      <c r="FV105" s="92"/>
      <c r="FW105" s="92"/>
      <c r="FX105" s="92"/>
      <c r="FY105" s="92"/>
      <c r="FZ105" s="92"/>
      <c r="GA105" s="92"/>
      <c r="GB105" s="92"/>
      <c r="GC105" s="92"/>
      <c r="GD105" s="92"/>
      <c r="GE105" s="92"/>
      <c r="GF105" s="92"/>
      <c r="GG105" s="92"/>
      <c r="GH105" s="92"/>
      <c r="GI105" s="92"/>
      <c r="GJ105" s="92"/>
      <c r="GK105" s="92"/>
      <c r="GL105" s="92"/>
      <c r="GM105" s="92"/>
      <c r="GN105" s="92"/>
      <c r="GO105" s="92"/>
      <c r="GP105" s="92"/>
      <c r="GQ105" s="92"/>
      <c r="GR105" s="92"/>
      <c r="GS105" s="92"/>
      <c r="GT105" s="92"/>
      <c r="GU105" s="92"/>
      <c r="GV105" s="92"/>
      <c r="GW105" s="92"/>
      <c r="GX105" s="92"/>
      <c r="GY105" s="92"/>
      <c r="GZ105" s="92"/>
      <c r="HA105" s="92"/>
      <c r="HB105" s="92"/>
      <c r="HC105" s="92"/>
      <c r="HD105" s="92"/>
      <c r="HE105" s="92"/>
      <c r="HF105" s="92"/>
      <c r="HG105" s="92"/>
      <c r="HH105" s="92"/>
      <c r="HI105" s="92"/>
      <c r="HJ105" s="92"/>
      <c r="HK105" s="92"/>
      <c r="HL105" s="92"/>
      <c r="HM105" s="92"/>
      <c r="HN105" s="92"/>
      <c r="HO105" s="92"/>
      <c r="HP105" s="92"/>
      <c r="HQ105" s="92"/>
      <c r="HR105" s="92"/>
      <c r="HS105" s="92"/>
      <c r="HT105" s="92"/>
      <c r="HU105" s="92"/>
      <c r="HV105" s="92"/>
      <c r="HW105" s="92"/>
      <c r="HX105" s="92"/>
      <c r="HY105" s="92"/>
      <c r="HZ105" s="92"/>
      <c r="IA105" s="92"/>
      <c r="IB105" s="92"/>
      <c r="IC105" s="92"/>
      <c r="ID105" s="92"/>
      <c r="IE105" s="92"/>
      <c r="IF105" s="92"/>
      <c r="IG105" s="92"/>
      <c r="IH105" s="92"/>
      <c r="II105" s="92"/>
      <c r="IJ105" s="92"/>
      <c r="IK105" s="92"/>
      <c r="IL105" s="92"/>
      <c r="IM105" s="92"/>
      <c r="IN105" s="92"/>
      <c r="IO105" s="92"/>
      <c r="IP105" s="92"/>
      <c r="IQ105" s="92"/>
      <c r="IR105" s="92"/>
      <c r="IS105" s="92"/>
      <c r="IT105" s="92"/>
      <c r="IU105" s="92"/>
    </row>
    <row r="106" spans="1:255" customFormat="1" ht="11.25" customHeight="1" x14ac:dyDescent="0.25">
      <c r="A106" s="92"/>
      <c r="B106" s="129" t="s">
        <v>42</v>
      </c>
      <c r="C106" s="130"/>
      <c r="D106" s="130"/>
      <c r="E106" s="130"/>
      <c r="F106" s="130"/>
      <c r="G106" s="131">
        <f>G105-G104</f>
        <v>52024354.024999999</v>
      </c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2"/>
      <c r="AC106" s="92"/>
      <c r="AD106" s="92"/>
      <c r="AE106" s="92"/>
      <c r="AF106" s="92"/>
      <c r="AG106" s="92"/>
      <c r="AH106" s="92"/>
      <c r="AI106" s="92"/>
      <c r="AJ106" s="92"/>
      <c r="AK106" s="92"/>
      <c r="AL106" s="92"/>
      <c r="AM106" s="92"/>
      <c r="AN106" s="92"/>
      <c r="AO106" s="92"/>
      <c r="AP106" s="92"/>
      <c r="AQ106" s="92"/>
      <c r="AR106" s="92"/>
      <c r="AS106" s="92"/>
      <c r="AT106" s="92"/>
      <c r="AU106" s="92"/>
      <c r="AV106" s="92"/>
      <c r="AW106" s="92"/>
      <c r="AX106" s="92"/>
      <c r="AY106" s="92"/>
      <c r="AZ106" s="92"/>
      <c r="BA106" s="92"/>
      <c r="BB106" s="92"/>
      <c r="BC106" s="92"/>
      <c r="BD106" s="92"/>
      <c r="BE106" s="92"/>
      <c r="BF106" s="92"/>
      <c r="BG106" s="92"/>
      <c r="BH106" s="92"/>
      <c r="BI106" s="92"/>
      <c r="BJ106" s="92"/>
      <c r="BK106" s="92"/>
      <c r="BL106" s="92"/>
      <c r="BM106" s="92"/>
      <c r="BN106" s="92"/>
      <c r="BO106" s="92"/>
      <c r="BP106" s="92"/>
      <c r="BQ106" s="92"/>
      <c r="BR106" s="92"/>
      <c r="BS106" s="92"/>
      <c r="BT106" s="92"/>
      <c r="BU106" s="92"/>
      <c r="BV106" s="92"/>
      <c r="BW106" s="92"/>
      <c r="BX106" s="92"/>
      <c r="BY106" s="92"/>
      <c r="BZ106" s="92"/>
      <c r="CA106" s="92"/>
      <c r="CB106" s="92"/>
      <c r="CC106" s="92"/>
      <c r="CD106" s="92"/>
      <c r="CE106" s="92"/>
      <c r="CF106" s="92"/>
      <c r="CG106" s="92"/>
      <c r="CH106" s="92"/>
      <c r="CI106" s="92"/>
      <c r="CJ106" s="92"/>
      <c r="CK106" s="92"/>
      <c r="CL106" s="92"/>
      <c r="CM106" s="92"/>
      <c r="CN106" s="92"/>
      <c r="CO106" s="92"/>
      <c r="CP106" s="92"/>
      <c r="CQ106" s="92"/>
      <c r="CR106" s="92"/>
      <c r="CS106" s="92"/>
      <c r="CT106" s="92"/>
      <c r="CU106" s="92"/>
      <c r="CV106" s="92"/>
      <c r="CW106" s="92"/>
      <c r="CX106" s="92"/>
      <c r="CY106" s="92"/>
      <c r="CZ106" s="92"/>
      <c r="DA106" s="92"/>
      <c r="DB106" s="92"/>
      <c r="DC106" s="92"/>
      <c r="DD106" s="92"/>
      <c r="DE106" s="92"/>
      <c r="DF106" s="92"/>
      <c r="DG106" s="92"/>
      <c r="DH106" s="92"/>
      <c r="DI106" s="92"/>
      <c r="DJ106" s="92"/>
      <c r="DK106" s="92"/>
      <c r="DL106" s="92"/>
      <c r="DM106" s="92"/>
      <c r="DN106" s="92"/>
      <c r="DO106" s="92"/>
      <c r="DP106" s="92"/>
      <c r="DQ106" s="92"/>
      <c r="DR106" s="92"/>
      <c r="DS106" s="92"/>
      <c r="DT106" s="92"/>
      <c r="DU106" s="92"/>
      <c r="DV106" s="92"/>
      <c r="DW106" s="92"/>
      <c r="DX106" s="92"/>
      <c r="DY106" s="92"/>
      <c r="DZ106" s="92"/>
      <c r="EA106" s="92"/>
      <c r="EB106" s="92"/>
      <c r="EC106" s="92"/>
      <c r="ED106" s="92"/>
      <c r="EE106" s="92"/>
      <c r="EF106" s="92"/>
      <c r="EG106" s="92"/>
      <c r="EH106" s="92"/>
      <c r="EI106" s="92"/>
      <c r="EJ106" s="92"/>
      <c r="EK106" s="92"/>
      <c r="EL106" s="92"/>
      <c r="EM106" s="92"/>
      <c r="EN106" s="92"/>
      <c r="EO106" s="92"/>
      <c r="EP106" s="92"/>
      <c r="EQ106" s="92"/>
      <c r="ER106" s="92"/>
      <c r="ES106" s="92"/>
      <c r="ET106" s="92"/>
      <c r="EU106" s="92"/>
      <c r="EV106" s="92"/>
      <c r="EW106" s="92"/>
      <c r="EX106" s="92"/>
      <c r="EY106" s="92"/>
      <c r="EZ106" s="92"/>
      <c r="FA106" s="92"/>
      <c r="FB106" s="92"/>
      <c r="FC106" s="92"/>
      <c r="FD106" s="92"/>
      <c r="FE106" s="92"/>
      <c r="FF106" s="92"/>
      <c r="FG106" s="92"/>
      <c r="FH106" s="92"/>
      <c r="FI106" s="92"/>
      <c r="FJ106" s="92"/>
      <c r="FK106" s="92"/>
      <c r="FL106" s="92"/>
      <c r="FM106" s="92"/>
      <c r="FN106" s="92"/>
      <c r="FO106" s="92"/>
      <c r="FP106" s="92"/>
      <c r="FQ106" s="92"/>
      <c r="FR106" s="92"/>
      <c r="FS106" s="92"/>
      <c r="FT106" s="92"/>
      <c r="FU106" s="92"/>
      <c r="FV106" s="92"/>
      <c r="FW106" s="92"/>
      <c r="FX106" s="92"/>
      <c r="FY106" s="92"/>
      <c r="FZ106" s="92"/>
      <c r="GA106" s="92"/>
      <c r="GB106" s="92"/>
      <c r="GC106" s="92"/>
      <c r="GD106" s="92"/>
      <c r="GE106" s="92"/>
      <c r="GF106" s="92"/>
      <c r="GG106" s="92"/>
      <c r="GH106" s="92"/>
      <c r="GI106" s="92"/>
      <c r="GJ106" s="92"/>
      <c r="GK106" s="92"/>
      <c r="GL106" s="92"/>
      <c r="GM106" s="92"/>
      <c r="GN106" s="92"/>
      <c r="GO106" s="92"/>
      <c r="GP106" s="92"/>
      <c r="GQ106" s="92"/>
      <c r="GR106" s="92"/>
      <c r="GS106" s="92"/>
      <c r="GT106" s="92"/>
      <c r="GU106" s="92"/>
      <c r="GV106" s="92"/>
      <c r="GW106" s="92"/>
      <c r="GX106" s="92"/>
      <c r="GY106" s="92"/>
      <c r="GZ106" s="92"/>
      <c r="HA106" s="92"/>
      <c r="HB106" s="92"/>
      <c r="HC106" s="92"/>
      <c r="HD106" s="92"/>
      <c r="HE106" s="92"/>
      <c r="HF106" s="92"/>
      <c r="HG106" s="92"/>
      <c r="HH106" s="92"/>
      <c r="HI106" s="92"/>
      <c r="HJ106" s="92"/>
      <c r="HK106" s="92"/>
      <c r="HL106" s="92"/>
      <c r="HM106" s="92"/>
      <c r="HN106" s="92"/>
      <c r="HO106" s="92"/>
      <c r="HP106" s="92"/>
      <c r="HQ106" s="92"/>
      <c r="HR106" s="92"/>
      <c r="HS106" s="92"/>
      <c r="HT106" s="92"/>
      <c r="HU106" s="92"/>
      <c r="HV106" s="92"/>
      <c r="HW106" s="92"/>
      <c r="HX106" s="92"/>
      <c r="HY106" s="92"/>
      <c r="HZ106" s="92"/>
      <c r="IA106" s="92"/>
      <c r="IB106" s="92"/>
      <c r="IC106" s="92"/>
      <c r="ID106" s="92"/>
      <c r="IE106" s="92"/>
      <c r="IF106" s="92"/>
      <c r="IG106" s="92"/>
      <c r="IH106" s="92"/>
      <c r="II106" s="92"/>
      <c r="IJ106" s="92"/>
      <c r="IK106" s="92"/>
      <c r="IL106" s="92"/>
      <c r="IM106" s="92"/>
      <c r="IN106" s="92"/>
      <c r="IO106" s="92"/>
      <c r="IP106" s="92"/>
      <c r="IQ106" s="92"/>
      <c r="IR106" s="92"/>
      <c r="IS106" s="92"/>
      <c r="IT106" s="92"/>
      <c r="IU106" s="92"/>
    </row>
    <row r="107" spans="1:255" ht="12" customHeight="1" x14ac:dyDescent="0.25">
      <c r="A107" s="23"/>
      <c r="B107" s="27" t="s">
        <v>123</v>
      </c>
      <c r="C107" s="6"/>
      <c r="D107" s="28"/>
      <c r="E107" s="28"/>
      <c r="F107" s="29"/>
      <c r="G107" s="29"/>
    </row>
    <row r="108" spans="1:255" ht="12.75" customHeight="1" thickBot="1" x14ac:dyDescent="0.3">
      <c r="A108" s="23"/>
      <c r="B108" s="30"/>
      <c r="C108" s="6"/>
      <c r="D108" s="28"/>
      <c r="E108" s="28"/>
      <c r="F108" s="29"/>
      <c r="G108" s="29"/>
    </row>
    <row r="109" spans="1:255" ht="12" customHeight="1" x14ac:dyDescent="0.25">
      <c r="A109" s="23"/>
      <c r="B109" s="31" t="s">
        <v>124</v>
      </c>
      <c r="C109" s="7"/>
      <c r="D109" s="32"/>
      <c r="E109" s="32"/>
      <c r="F109" s="33"/>
      <c r="G109" s="29"/>
    </row>
    <row r="110" spans="1:255" ht="12" customHeight="1" x14ac:dyDescent="0.25">
      <c r="A110" s="23"/>
      <c r="B110" s="34" t="s">
        <v>43</v>
      </c>
      <c r="C110" s="8"/>
      <c r="D110" s="35"/>
      <c r="E110" s="35"/>
      <c r="F110" s="36"/>
      <c r="G110" s="29"/>
    </row>
    <row r="111" spans="1:255" ht="12" customHeight="1" x14ac:dyDescent="0.25">
      <c r="A111" s="23"/>
      <c r="B111" s="34" t="s">
        <v>161</v>
      </c>
      <c r="C111" s="8"/>
      <c r="D111" s="35"/>
      <c r="E111" s="35"/>
      <c r="F111" s="36"/>
      <c r="G111" s="29"/>
    </row>
    <row r="112" spans="1:255" ht="12" customHeight="1" x14ac:dyDescent="0.25">
      <c r="A112" s="23"/>
      <c r="B112" s="34" t="s">
        <v>162</v>
      </c>
      <c r="C112" s="8"/>
      <c r="D112" s="35"/>
      <c r="E112" s="35"/>
      <c r="F112" s="36"/>
      <c r="G112" s="29"/>
    </row>
    <row r="113" spans="1:7" ht="12" customHeight="1" x14ac:dyDescent="0.25">
      <c r="A113" s="23"/>
      <c r="B113" s="34" t="s">
        <v>163</v>
      </c>
      <c r="C113" s="8"/>
      <c r="D113" s="35"/>
      <c r="E113" s="35"/>
      <c r="F113" s="36"/>
      <c r="G113" s="29"/>
    </row>
    <row r="114" spans="1:7" ht="12" customHeight="1" x14ac:dyDescent="0.25">
      <c r="A114" s="23"/>
      <c r="B114" s="34" t="s">
        <v>164</v>
      </c>
      <c r="C114" s="8"/>
      <c r="D114" s="35"/>
      <c r="E114" s="35"/>
      <c r="F114" s="36"/>
      <c r="G114" s="29"/>
    </row>
    <row r="115" spans="1:7" ht="12.75" customHeight="1" thickBot="1" x14ac:dyDescent="0.3">
      <c r="A115" s="23"/>
      <c r="B115" s="37" t="s">
        <v>165</v>
      </c>
      <c r="C115" s="9"/>
      <c r="D115" s="38"/>
      <c r="E115" s="38"/>
      <c r="F115" s="39"/>
      <c r="G115" s="29"/>
    </row>
    <row r="116" spans="1:7" ht="12.75" customHeight="1" thickBot="1" x14ac:dyDescent="0.3">
      <c r="A116" s="23"/>
      <c r="B116" s="30"/>
      <c r="C116" s="8"/>
      <c r="D116" s="35"/>
      <c r="E116" s="35"/>
      <c r="F116" s="40"/>
      <c r="G116" s="29"/>
    </row>
    <row r="117" spans="1:7" ht="15" customHeight="1" thickBot="1" x14ac:dyDescent="0.3">
      <c r="A117" s="23"/>
      <c r="B117" s="69" t="s">
        <v>44</v>
      </c>
      <c r="C117" s="70"/>
      <c r="D117" s="62"/>
      <c r="E117" s="55"/>
      <c r="F117" s="41"/>
      <c r="G117" s="29"/>
    </row>
    <row r="118" spans="1:7" ht="12" customHeight="1" x14ac:dyDescent="0.25">
      <c r="A118" s="23"/>
      <c r="B118" s="59" t="s">
        <v>36</v>
      </c>
      <c r="C118" s="60" t="s">
        <v>45</v>
      </c>
      <c r="D118" s="61" t="s">
        <v>46</v>
      </c>
      <c r="E118" s="55"/>
      <c r="F118" s="41"/>
      <c r="G118" s="29"/>
    </row>
    <row r="119" spans="1:7" ht="12" customHeight="1" x14ac:dyDescent="0.25">
      <c r="A119" s="23"/>
      <c r="B119" s="42" t="s">
        <v>47</v>
      </c>
      <c r="C119" s="10">
        <f>+G36</f>
        <v>13250000</v>
      </c>
      <c r="D119" s="43">
        <f>(C119/C125)</f>
        <v>0.2881960594355738</v>
      </c>
      <c r="E119" s="55"/>
      <c r="F119" s="41"/>
      <c r="G119" s="29"/>
    </row>
    <row r="120" spans="1:7" ht="12" customHeight="1" x14ac:dyDescent="0.25">
      <c r="A120" s="23"/>
      <c r="B120" s="42" t="s">
        <v>48</v>
      </c>
      <c r="C120" s="11">
        <v>0</v>
      </c>
      <c r="D120" s="43">
        <v>0</v>
      </c>
      <c r="E120" s="55"/>
      <c r="F120" s="41"/>
      <c r="G120" s="29"/>
    </row>
    <row r="121" spans="1:7" ht="12" customHeight="1" x14ac:dyDescent="0.25">
      <c r="A121" s="23"/>
      <c r="B121" s="42" t="s">
        <v>49</v>
      </c>
      <c r="C121" s="10">
        <f>+G48</f>
        <v>441000</v>
      </c>
      <c r="D121" s="43">
        <f>(C121/C125)</f>
        <v>9.5920348838557015E-3</v>
      </c>
      <c r="E121" s="55"/>
      <c r="F121" s="41"/>
      <c r="G121" s="29"/>
    </row>
    <row r="122" spans="1:7" ht="12" customHeight="1" x14ac:dyDescent="0.25">
      <c r="A122" s="23"/>
      <c r="B122" s="42" t="s">
        <v>29</v>
      </c>
      <c r="C122" s="10">
        <f>+G90</f>
        <v>17934529.5</v>
      </c>
      <c r="D122" s="43">
        <f>(C122/C125)</f>
        <v>0.39008760224385297</v>
      </c>
      <c r="E122" s="55"/>
      <c r="F122" s="41"/>
      <c r="G122" s="29"/>
    </row>
    <row r="123" spans="1:7" ht="12" customHeight="1" x14ac:dyDescent="0.25">
      <c r="A123" s="23"/>
      <c r="B123" s="42" t="s">
        <v>50</v>
      </c>
      <c r="C123" s="12">
        <f>+G100</f>
        <v>12160800</v>
      </c>
      <c r="D123" s="43">
        <f>(C123/C125)</f>
        <v>0.26450525581766987</v>
      </c>
      <c r="E123" s="56"/>
      <c r="F123" s="44"/>
      <c r="G123" s="29"/>
    </row>
    <row r="124" spans="1:7" ht="12" customHeight="1" x14ac:dyDescent="0.25">
      <c r="A124" s="23"/>
      <c r="B124" s="42" t="s">
        <v>51</v>
      </c>
      <c r="C124" s="12">
        <f>+G103</f>
        <v>2189316.4750000001</v>
      </c>
      <c r="D124" s="43">
        <f>(C124/C125)</f>
        <v>4.7619047619047616E-2</v>
      </c>
      <c r="E124" s="56"/>
      <c r="F124" s="44"/>
      <c r="G124" s="29"/>
    </row>
    <row r="125" spans="1:7" ht="12.75" customHeight="1" thickBot="1" x14ac:dyDescent="0.3">
      <c r="A125" s="23"/>
      <c r="B125" s="45" t="s">
        <v>52</v>
      </c>
      <c r="C125" s="13">
        <f>SUM(C119:C124)</f>
        <v>45975645.975000001</v>
      </c>
      <c r="D125" s="46">
        <f>SUM(D119:D124)</f>
        <v>1</v>
      </c>
      <c r="E125" s="56"/>
      <c r="F125" s="44"/>
      <c r="G125" s="29"/>
    </row>
    <row r="126" spans="1:7" ht="12" customHeight="1" x14ac:dyDescent="0.25">
      <c r="A126" s="23"/>
      <c r="B126" s="30"/>
      <c r="C126" s="6"/>
      <c r="D126" s="28"/>
      <c r="E126" s="28"/>
      <c r="F126" s="29"/>
      <c r="G126" s="29"/>
    </row>
    <row r="127" spans="1:7" ht="12.75" customHeight="1" thickBot="1" x14ac:dyDescent="0.3">
      <c r="A127" s="23"/>
      <c r="B127" s="14"/>
      <c r="C127" s="6"/>
      <c r="D127" s="28"/>
      <c r="E127" s="28"/>
      <c r="F127" s="29"/>
      <c r="G127" s="29"/>
    </row>
    <row r="128" spans="1:7" ht="12" customHeight="1" thickBot="1" x14ac:dyDescent="0.3">
      <c r="A128" s="23"/>
      <c r="B128" s="63"/>
      <c r="C128" s="64" t="s">
        <v>121</v>
      </c>
      <c r="D128" s="65"/>
      <c r="E128" s="66"/>
      <c r="F128" s="44"/>
      <c r="G128" s="29"/>
    </row>
    <row r="129" spans="1:7" ht="12" customHeight="1" x14ac:dyDescent="0.25">
      <c r="A129" s="23"/>
      <c r="B129" s="47" t="s">
        <v>119</v>
      </c>
      <c r="C129" s="53">
        <v>135000</v>
      </c>
      <c r="D129" s="54">
        <v>140000</v>
      </c>
      <c r="E129" s="57">
        <v>145000</v>
      </c>
      <c r="F129" s="48"/>
      <c r="G129" s="49"/>
    </row>
    <row r="130" spans="1:7" ht="12.75" customHeight="1" thickBot="1" x14ac:dyDescent="0.3">
      <c r="A130" s="23"/>
      <c r="B130" s="45" t="s">
        <v>120</v>
      </c>
      <c r="C130" s="13">
        <f>(G104/C129)</f>
        <v>340.56034055555557</v>
      </c>
      <c r="D130" s="50">
        <f>(G104/D129)</f>
        <v>328.39747125000002</v>
      </c>
      <c r="E130" s="58">
        <f>(G104/E129)</f>
        <v>317.0734205172414</v>
      </c>
      <c r="F130" s="48"/>
      <c r="G130" s="49"/>
    </row>
    <row r="131" spans="1:7" ht="15.6" customHeight="1" x14ac:dyDescent="0.25">
      <c r="A131" s="23"/>
      <c r="B131" s="27" t="s">
        <v>53</v>
      </c>
      <c r="C131" s="8"/>
      <c r="D131" s="35"/>
      <c r="E131" s="35"/>
      <c r="F131" s="40"/>
      <c r="G131" s="40"/>
    </row>
  </sheetData>
  <mergeCells count="8">
    <mergeCell ref="B117:C11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2" fitToHeight="2" orientation="portrait" r:id="rId1"/>
  <headerFooter>
    <oddFooter>&amp;C&amp;"Helvetica Neue,Regular"&amp;12&amp;K000000&amp;P</oddFooter>
  </headerFooter>
  <ignoredErrors>
    <ignoredError sqref="G8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INVERNADERO</vt:lpstr>
      <vt:lpstr>'TOMATE INVERNADERO'!Área_de_impresión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2022-06-20T17:12:08Z</cp:lastPrinted>
  <dcterms:created xsi:type="dcterms:W3CDTF">2020-11-27T12:49:26Z</dcterms:created>
  <dcterms:modified xsi:type="dcterms:W3CDTF">2023-02-13T13:37:05Z</dcterms:modified>
</cp:coreProperties>
</file>