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<sst xmlns="http://schemas.openxmlformats.org/spreadsheetml/2006/main" count="179" uniqueCount="110">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</sst>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67" fontId="18" fillId="0" borderId="23" xfId="1" applyNumberFormat="1" applyFont="1" applyBorder="1" applyAlignment="1">
      <alignment horizontal="left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K17" sqref="K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101</v>
      </c>
      <c r="D9" s="57"/>
      <c r="E9" s="169" t="s">
        <v>1</v>
      </c>
      <c r="F9" s="170"/>
      <c r="G9" s="126">
        <v>60</v>
      </c>
    </row>
    <row r="10" spans="1:7" ht="15" x14ac:dyDescent="0.25">
      <c r="A10" s="33"/>
      <c r="B10" s="58" t="s">
        <v>2</v>
      </c>
      <c r="C10" s="130" t="s">
        <v>102</v>
      </c>
      <c r="D10" s="57"/>
      <c r="E10" s="167" t="s">
        <v>3</v>
      </c>
      <c r="F10" s="168"/>
      <c r="G10" s="127" t="s">
        <v>71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7" t="s">
        <v>6</v>
      </c>
      <c r="F11" s="168"/>
      <c r="G11" s="128">
        <v>35000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75">
        <f>G9*G11</f>
        <v>2100000</v>
      </c>
    </row>
    <row r="13" spans="1:7" ht="11.25" customHeight="1" x14ac:dyDescent="0.25">
      <c r="A13" s="33"/>
      <c r="B13" s="58" t="s">
        <v>10</v>
      </c>
      <c r="C13" s="131" t="s">
        <v>109</v>
      </c>
      <c r="D13" s="57"/>
      <c r="E13" s="167" t="s">
        <v>11</v>
      </c>
      <c r="F13" s="168"/>
      <c r="G13" s="61" t="s">
        <v>12</v>
      </c>
    </row>
    <row r="14" spans="1:7" ht="13.5" customHeight="1" x14ac:dyDescent="0.25">
      <c r="A14" s="33"/>
      <c r="B14" s="58" t="s">
        <v>13</v>
      </c>
      <c r="C14" s="131" t="s">
        <v>109</v>
      </c>
      <c r="D14" s="57"/>
      <c r="E14" s="167" t="s">
        <v>14</v>
      </c>
      <c r="F14" s="168"/>
      <c r="G14" s="127" t="s">
        <v>71</v>
      </c>
    </row>
    <row r="15" spans="1:7" ht="15" x14ac:dyDescent="0.25">
      <c r="A15" s="33"/>
      <c r="B15" s="58" t="s">
        <v>15</v>
      </c>
      <c r="C15" s="127">
        <v>44958</v>
      </c>
      <c r="D15" s="57"/>
      <c r="E15" s="171" t="s">
        <v>16</v>
      </c>
      <c r="F15" s="172"/>
      <c r="G15" s="61" t="s">
        <v>76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3" t="s">
        <v>17</v>
      </c>
      <c r="C17" s="174"/>
      <c r="D17" s="174"/>
      <c r="E17" s="174"/>
      <c r="F17" s="174"/>
      <c r="G17" s="174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78</v>
      </c>
      <c r="C21" s="74" t="s">
        <v>25</v>
      </c>
      <c r="D21" s="132">
        <v>1</v>
      </c>
      <c r="E21" s="133" t="s">
        <v>104</v>
      </c>
      <c r="F21" s="133">
        <v>20000</v>
      </c>
      <c r="G21" s="134">
        <f>D21*F21</f>
        <v>20000</v>
      </c>
    </row>
    <row r="22" spans="1:255" ht="12.75" customHeight="1" x14ac:dyDescent="0.25">
      <c r="A22" s="34"/>
      <c r="B22" s="76" t="s">
        <v>27</v>
      </c>
      <c r="C22" s="77"/>
      <c r="D22" s="135"/>
      <c r="E22" s="135"/>
      <c r="F22" s="135"/>
      <c r="G22" s="136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28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29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30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39" t="s">
        <v>79</v>
      </c>
      <c r="C31" s="140" t="s">
        <v>70</v>
      </c>
      <c r="D31" s="141">
        <v>3.125E-2</v>
      </c>
      <c r="E31" s="96" t="s">
        <v>103</v>
      </c>
      <c r="F31" s="148">
        <v>480000</v>
      </c>
      <c r="G31" s="148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80</v>
      </c>
      <c r="C32" s="142" t="s">
        <v>70</v>
      </c>
      <c r="D32" s="143">
        <v>6.25E-2</v>
      </c>
      <c r="E32" s="96" t="s">
        <v>103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81</v>
      </c>
      <c r="C33" s="142" t="s">
        <v>70</v>
      </c>
      <c r="D33" s="143">
        <v>6.25E-2</v>
      </c>
      <c r="E33" s="96" t="s">
        <v>103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32</v>
      </c>
      <c r="C34" s="142" t="s">
        <v>70</v>
      </c>
      <c r="D34" s="143">
        <v>6.25E-2</v>
      </c>
      <c r="E34" s="96" t="s">
        <v>103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82</v>
      </c>
      <c r="C35" s="142" t="s">
        <v>70</v>
      </c>
      <c r="D35" s="143">
        <v>6.25E-2</v>
      </c>
      <c r="E35" s="96" t="s">
        <v>104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83</v>
      </c>
      <c r="C36" s="142" t="s">
        <v>70</v>
      </c>
      <c r="D36" s="143">
        <v>4.1666000000000002E-2</v>
      </c>
      <c r="E36" s="96" t="s">
        <v>104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84</v>
      </c>
      <c r="C37" s="142" t="s">
        <v>70</v>
      </c>
      <c r="D37" s="143">
        <v>3.125E-2</v>
      </c>
      <c r="E37" s="96" t="s">
        <v>104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85</v>
      </c>
      <c r="C38" s="142" t="s">
        <v>70</v>
      </c>
      <c r="D38" s="143">
        <v>3.125E-2</v>
      </c>
      <c r="E38" s="96" t="s">
        <v>31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86</v>
      </c>
      <c r="C39" s="142" t="s">
        <v>70</v>
      </c>
      <c r="D39" s="143">
        <v>3.125E-2</v>
      </c>
      <c r="E39" s="96" t="s">
        <v>31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4" t="s">
        <v>87</v>
      </c>
      <c r="C40" s="142" t="s">
        <v>70</v>
      </c>
      <c r="D40" s="143">
        <v>3.125E-2</v>
      </c>
      <c r="E40" s="96" t="s">
        <v>26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4" t="s">
        <v>88</v>
      </c>
      <c r="C41" s="142" t="s">
        <v>70</v>
      </c>
      <c r="D41" s="143">
        <v>3.125E-2</v>
      </c>
      <c r="E41" s="96" t="s">
        <v>105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5" t="s">
        <v>33</v>
      </c>
      <c r="C42" s="146" t="s">
        <v>70</v>
      </c>
      <c r="D42" s="147">
        <v>0.125</v>
      </c>
      <c r="E42" s="99" t="s">
        <v>71</v>
      </c>
      <c r="F42" s="149">
        <v>640000</v>
      </c>
      <c r="G42" s="149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34</v>
      </c>
      <c r="C43" s="88"/>
      <c r="D43" s="137"/>
      <c r="E43" s="137"/>
      <c r="F43" s="137"/>
      <c r="G43" s="138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36</v>
      </c>
      <c r="C46" s="94" t="s">
        <v>37</v>
      </c>
      <c r="D46" s="94" t="s">
        <v>38</v>
      </c>
      <c r="E46" s="94" t="s">
        <v>22</v>
      </c>
      <c r="F46" s="94" t="s">
        <v>23</v>
      </c>
      <c r="G46" s="94" t="s">
        <v>24</v>
      </c>
      <c r="K46" s="30"/>
    </row>
    <row r="47" spans="1:255" ht="12.75" customHeight="1" x14ac:dyDescent="0.25">
      <c r="A47" s="34"/>
      <c r="B47" s="150" t="s">
        <v>39</v>
      </c>
      <c r="C47" s="151" t="s">
        <v>89</v>
      </c>
      <c r="D47" s="152">
        <v>220</v>
      </c>
      <c r="E47" s="164" t="s">
        <v>103</v>
      </c>
      <c r="F47" s="152">
        <v>350</v>
      </c>
      <c r="G47" s="161">
        <f t="shared" ref="G47:G59" si="1">(D47*F47)</f>
        <v>77000</v>
      </c>
      <c r="K47" s="30"/>
    </row>
    <row r="48" spans="1:255" ht="12.75" customHeight="1" x14ac:dyDescent="0.25">
      <c r="A48" s="34"/>
      <c r="B48" s="153" t="s">
        <v>90</v>
      </c>
      <c r="C48" s="154" t="s">
        <v>91</v>
      </c>
      <c r="D48" s="155">
        <v>0.2</v>
      </c>
      <c r="E48" s="164" t="s">
        <v>103</v>
      </c>
      <c r="F48" s="157">
        <v>27112</v>
      </c>
      <c r="G48" s="162">
        <f t="shared" si="1"/>
        <v>5422.4000000000005</v>
      </c>
    </row>
    <row r="49" spans="1:7" ht="12.75" customHeight="1" x14ac:dyDescent="0.25">
      <c r="A49" s="34"/>
      <c r="B49" s="153" t="s">
        <v>92</v>
      </c>
      <c r="C49" s="154" t="s">
        <v>91</v>
      </c>
      <c r="D49" s="156">
        <v>0.06</v>
      </c>
      <c r="E49" s="164" t="s">
        <v>103</v>
      </c>
      <c r="F49" s="157">
        <v>126070</v>
      </c>
      <c r="G49" s="162">
        <f t="shared" si="1"/>
        <v>7564.2</v>
      </c>
    </row>
    <row r="50" spans="1:7" ht="12.75" customHeight="1" x14ac:dyDescent="0.25">
      <c r="A50" s="34"/>
      <c r="B50" s="153" t="s">
        <v>108</v>
      </c>
      <c r="C50" s="154" t="s">
        <v>91</v>
      </c>
      <c r="D50" s="156">
        <v>3</v>
      </c>
      <c r="E50" s="164" t="s">
        <v>103</v>
      </c>
      <c r="F50" s="157">
        <v>10825</v>
      </c>
      <c r="G50" s="162">
        <v>32475</v>
      </c>
    </row>
    <row r="51" spans="1:7" ht="12.75" customHeight="1" x14ac:dyDescent="0.25">
      <c r="A51" s="34"/>
      <c r="B51" s="153" t="s">
        <v>93</v>
      </c>
      <c r="C51" s="154" t="s">
        <v>91</v>
      </c>
      <c r="D51" s="155">
        <v>0.8</v>
      </c>
      <c r="E51" s="74" t="s">
        <v>104</v>
      </c>
      <c r="F51" s="157">
        <v>65104</v>
      </c>
      <c r="G51" s="162">
        <f t="shared" si="1"/>
        <v>52083.200000000004</v>
      </c>
    </row>
    <row r="52" spans="1:7" ht="12.75" customHeight="1" x14ac:dyDescent="0.25">
      <c r="A52" s="34"/>
      <c r="B52" s="153" t="s">
        <v>94</v>
      </c>
      <c r="C52" s="154" t="s">
        <v>91</v>
      </c>
      <c r="D52" s="157">
        <v>4</v>
      </c>
      <c r="E52" s="74" t="s">
        <v>31</v>
      </c>
      <c r="F52" s="157">
        <v>10999</v>
      </c>
      <c r="G52" s="162">
        <f t="shared" si="1"/>
        <v>43996</v>
      </c>
    </row>
    <row r="53" spans="1:7" ht="12.75" customHeight="1" x14ac:dyDescent="0.25">
      <c r="A53" s="34"/>
      <c r="B53" s="153" t="s">
        <v>95</v>
      </c>
      <c r="C53" s="154" t="s">
        <v>69</v>
      </c>
      <c r="D53" s="157">
        <v>1</v>
      </c>
      <c r="E53" s="74" t="s">
        <v>26</v>
      </c>
      <c r="F53" s="157">
        <v>1084</v>
      </c>
      <c r="G53" s="162">
        <f t="shared" si="1"/>
        <v>1084</v>
      </c>
    </row>
    <row r="54" spans="1:7" ht="12.75" customHeight="1" x14ac:dyDescent="0.25">
      <c r="A54" s="34"/>
      <c r="B54" s="153" t="s">
        <v>96</v>
      </c>
      <c r="C54" s="154" t="s">
        <v>91</v>
      </c>
      <c r="D54" s="157">
        <v>1</v>
      </c>
      <c r="E54" s="74" t="s">
        <v>26</v>
      </c>
      <c r="F54" s="157">
        <v>21100</v>
      </c>
      <c r="G54" s="162">
        <f t="shared" si="1"/>
        <v>21100</v>
      </c>
    </row>
    <row r="55" spans="1:7" ht="12.75" customHeight="1" x14ac:dyDescent="0.25">
      <c r="A55" s="34"/>
      <c r="B55" s="153" t="s">
        <v>97</v>
      </c>
      <c r="C55" s="154" t="s">
        <v>91</v>
      </c>
      <c r="D55" s="155">
        <v>0.1</v>
      </c>
      <c r="E55" s="74" t="s">
        <v>105</v>
      </c>
      <c r="F55" s="157">
        <v>97800</v>
      </c>
      <c r="G55" s="162">
        <f t="shared" si="1"/>
        <v>9780</v>
      </c>
    </row>
    <row r="56" spans="1:7" ht="12.75" customHeight="1" x14ac:dyDescent="0.25">
      <c r="A56" s="34"/>
      <c r="B56" s="153" t="s">
        <v>40</v>
      </c>
      <c r="C56" s="154" t="s">
        <v>91</v>
      </c>
      <c r="D56" s="155">
        <v>0.5</v>
      </c>
      <c r="E56" s="74" t="s">
        <v>105</v>
      </c>
      <c r="F56" s="157">
        <v>27650</v>
      </c>
      <c r="G56" s="162">
        <f t="shared" si="1"/>
        <v>13825</v>
      </c>
    </row>
    <row r="57" spans="1:7" ht="12.75" customHeight="1" x14ac:dyDescent="0.25">
      <c r="A57" s="34"/>
      <c r="B57" s="158" t="s">
        <v>98</v>
      </c>
      <c r="C57" s="159" t="s">
        <v>89</v>
      </c>
      <c r="D57" s="160">
        <v>100</v>
      </c>
      <c r="E57" s="104" t="s">
        <v>103</v>
      </c>
      <c r="F57" s="160">
        <v>735</v>
      </c>
      <c r="G57" s="163">
        <f>(D57*F57)</f>
        <v>73500</v>
      </c>
    </row>
    <row r="58" spans="1:7" ht="12.75" customHeight="1" x14ac:dyDescent="0.25">
      <c r="A58" s="34"/>
      <c r="B58" s="153" t="s">
        <v>75</v>
      </c>
      <c r="C58" s="154" t="s">
        <v>89</v>
      </c>
      <c r="D58" s="157">
        <v>350</v>
      </c>
      <c r="E58" s="104" t="s">
        <v>103</v>
      </c>
      <c r="F58" s="157">
        <v>800</v>
      </c>
      <c r="G58" s="162">
        <f t="shared" si="1"/>
        <v>280000</v>
      </c>
    </row>
    <row r="59" spans="1:7" ht="12.75" customHeight="1" x14ac:dyDescent="0.25">
      <c r="A59" s="34"/>
      <c r="B59" s="158" t="s">
        <v>41</v>
      </c>
      <c r="C59" s="159" t="s">
        <v>89</v>
      </c>
      <c r="D59" s="160">
        <v>200</v>
      </c>
      <c r="E59" s="104" t="s">
        <v>103</v>
      </c>
      <c r="F59" s="160">
        <v>760</v>
      </c>
      <c r="G59" s="163">
        <f t="shared" si="1"/>
        <v>152000</v>
      </c>
    </row>
    <row r="60" spans="1:7" ht="13.5" customHeight="1" x14ac:dyDescent="0.25">
      <c r="A60" s="35"/>
      <c r="B60" s="87" t="s">
        <v>43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42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44</v>
      </c>
      <c r="C63" s="94" t="s">
        <v>37</v>
      </c>
      <c r="D63" s="94" t="s">
        <v>38</v>
      </c>
      <c r="E63" s="93" t="s">
        <v>22</v>
      </c>
      <c r="F63" s="94" t="s">
        <v>23</v>
      </c>
      <c r="G63" s="93" t="s">
        <v>24</v>
      </c>
    </row>
    <row r="64" spans="1:7" ht="12.75" customHeight="1" x14ac:dyDescent="0.25">
      <c r="A64" s="34"/>
      <c r="B64" s="103" t="s">
        <v>72</v>
      </c>
      <c r="C64" s="74" t="s">
        <v>69</v>
      </c>
      <c r="D64" s="74">
        <v>1</v>
      </c>
      <c r="E64" s="74" t="s">
        <v>106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100</v>
      </c>
      <c r="C65" s="74" t="s">
        <v>69</v>
      </c>
      <c r="D65" s="74">
        <v>1</v>
      </c>
      <c r="E65" s="74" t="s">
        <v>107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99</v>
      </c>
      <c r="C66" s="74" t="s">
        <v>69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45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46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47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48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49</v>
      </c>
      <c r="C72" s="118"/>
      <c r="D72" s="118"/>
      <c r="E72" s="118"/>
      <c r="F72" s="118"/>
      <c r="G72" s="119">
        <f>G12</f>
        <v>2100000</v>
      </c>
    </row>
    <row r="73" spans="1:7" ht="12" customHeight="1" x14ac:dyDescent="0.25">
      <c r="A73" s="33"/>
      <c r="B73" s="123" t="s">
        <v>50</v>
      </c>
      <c r="C73" s="124"/>
      <c r="D73" s="124"/>
      <c r="E73" s="124"/>
      <c r="F73" s="124"/>
      <c r="G73" s="125">
        <f>G72-G71</f>
        <v>895829.04600000009</v>
      </c>
    </row>
    <row r="74" spans="1:7" ht="12" customHeight="1" x14ac:dyDescent="0.25">
      <c r="A74" s="33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5" t="s">
        <v>59</v>
      </c>
      <c r="C84" s="166"/>
      <c r="D84" s="40"/>
      <c r="E84" s="2"/>
      <c r="F84" s="2"/>
      <c r="G84" s="5"/>
    </row>
    <row r="85" spans="1:7" ht="12" customHeight="1" x14ac:dyDescent="0.25">
      <c r="A85" s="33"/>
      <c r="B85" s="41" t="s">
        <v>44</v>
      </c>
      <c r="C85" s="42" t="s">
        <v>73</v>
      </c>
      <c r="D85" s="43" t="s">
        <v>60</v>
      </c>
      <c r="E85" s="2"/>
      <c r="F85" s="2"/>
      <c r="G85" s="5"/>
    </row>
    <row r="86" spans="1:7" ht="12" customHeight="1" x14ac:dyDescent="0.25">
      <c r="A86" s="33"/>
      <c r="B86" s="44" t="s">
        <v>61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62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63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64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65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74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66</v>
      </c>
      <c r="D95" s="25"/>
      <c r="E95" s="26"/>
      <c r="F95" s="3"/>
      <c r="G95" s="5"/>
    </row>
    <row r="96" spans="1:7" ht="12" customHeight="1" x14ac:dyDescent="0.25">
      <c r="A96" s="33"/>
      <c r="B96" s="27" t="s">
        <v>77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67</v>
      </c>
      <c r="C97" s="37">
        <f>(G71/C96)</f>
        <v>30104.273849999998</v>
      </c>
      <c r="D97" s="37">
        <f>(G71/D96)</f>
        <v>24083.41908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2023-04-27T13:29:14Z</dcterms:modified>
  <cp:category/>
  <cp:contentStatus/>
</cp:coreProperties>
</file>