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O 2023\"/>
    </mc:Choice>
  </mc:AlternateContent>
  <bookViews>
    <workbookView xWindow="0" yWindow="0" windowWidth="19200" windowHeight="6465"/>
  </bookViews>
  <sheets>
    <sheet name="TRIG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41" i="1"/>
  <c r="G56" i="1" l="1"/>
  <c r="G57" i="1" s="1"/>
  <c r="G49" i="1"/>
  <c r="G46" i="1"/>
  <c r="D86" i="1" l="1"/>
  <c r="G33" i="1"/>
  <c r="G34" i="1"/>
  <c r="G35" i="1"/>
  <c r="G32" i="1"/>
  <c r="G43" i="1"/>
  <c r="G44" i="1"/>
  <c r="G48" i="1"/>
  <c r="G51" i="1"/>
  <c r="G22" i="1"/>
  <c r="G21" i="1"/>
  <c r="G23" i="1" l="1"/>
  <c r="C76" i="1" s="1"/>
  <c r="G36" i="1"/>
  <c r="C78" i="1" s="1"/>
  <c r="G52" i="1"/>
  <c r="C80" i="1"/>
  <c r="G59" i="1" l="1"/>
  <c r="C79" i="1"/>
  <c r="C77" i="1"/>
  <c r="G62" i="1"/>
  <c r="G60" i="1" l="1"/>
  <c r="C81" i="1" s="1"/>
  <c r="G61" i="1" l="1"/>
  <c r="D87" i="1" s="1"/>
  <c r="C82" i="1"/>
  <c r="D76" i="1" s="1"/>
  <c r="C87" i="1" l="1"/>
  <c r="E87" i="1"/>
  <c r="G63" i="1"/>
  <c r="D81" i="1"/>
  <c r="D79" i="1"/>
  <c r="D80" i="1"/>
  <c r="D78" i="1"/>
  <c r="D82" i="1" l="1"/>
</calcChain>
</file>

<file path=xl/sharedStrings.xml><?xml version="1.0" encoding="utf-8"?>
<sst xmlns="http://schemas.openxmlformats.org/spreadsheetml/2006/main" count="143" uniqueCount="100">
  <si>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</si>
  <si>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</si>
  <si>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</si>
  <si>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</si>
  <si>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</si>
  <si>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</si>
  <si>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</si>
  <si>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</si>
  <si>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</si>
  <si>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</si>
  <si>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</si>
  <si>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</si>
  <si>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</si>
  <si>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</si>
  <si>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</si>
  <si>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</si>
  <si>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</si>
  <si>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</si>
  <si>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</si>
  <si>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</si>
  <si>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</si>
  <si>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</si>
  <si>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</si>
  <si>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</si>
  <si>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</si>
  <si>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</si>
  <si>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</si>
  <si>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</si>
  <si>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</si>
  <si>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</si>
  <si>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</si>
  <si>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</si>
  <si>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</si>
  <si>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</si>
  <si>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</si>
  <si>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</si>
  <si>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</si>
  <si>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</si>
  <si>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</si>
  <si>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</si>
  <si>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</si>
  <si>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</si>
  <si>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</si>
  <si>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</si>
  <si>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</si>
  <si>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</si>
  <si>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</si>
  <si>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</si>
  <si>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</si>
  <si>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</si>
  <si>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</si>
  <si>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</si>
  <si>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</si>
  <si>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</si>
  <si>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</si>
  <si>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</si>
  <si>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</si>
  <si>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</si>
  <si>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</si>
  <si>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Rastraje</t>
  </si>
  <si>
    <t>kg</t>
  </si>
  <si>
    <t>Superfosfato triple</t>
  </si>
  <si>
    <t>Karate Zeon</t>
  </si>
  <si>
    <t>TRIGO</t>
  </si>
  <si>
    <t>Pandora</t>
  </si>
  <si>
    <t>Medio</t>
  </si>
  <si>
    <t>Lib. B. O'Higgins</t>
  </si>
  <si>
    <t>Lolol</t>
  </si>
  <si>
    <t>Lolol - Pumanque - Paredones</t>
  </si>
  <si>
    <t>Mercado interno</t>
  </si>
  <si>
    <t xml:space="preserve"> Diciembre-Enero</t>
  </si>
  <si>
    <t>Heladas, sequía, incendios</t>
  </si>
  <si>
    <t>Aplicación de herbicidas</t>
  </si>
  <si>
    <t>Junio</t>
  </si>
  <si>
    <t>Aplicación de fertilizantes</t>
  </si>
  <si>
    <t>Agosto</t>
  </si>
  <si>
    <t>Aradura (cincel)</t>
  </si>
  <si>
    <t>Mayo</t>
  </si>
  <si>
    <t>Siembra al voleo (trompo abonador)</t>
  </si>
  <si>
    <t>Cosecha</t>
  </si>
  <si>
    <t>Enero</t>
  </si>
  <si>
    <t>SEMILLAS</t>
  </si>
  <si>
    <t>Semilla</t>
  </si>
  <si>
    <t>FERTILIZANTES</t>
  </si>
  <si>
    <t xml:space="preserve">Urea </t>
  </si>
  <si>
    <t>FUNGICIDAS</t>
  </si>
  <si>
    <t>Jangal 5C</t>
  </si>
  <si>
    <t>lt</t>
  </si>
  <si>
    <t>Septiembre-Noviembre</t>
  </si>
  <si>
    <t>HERBICIDAS</t>
  </si>
  <si>
    <t>Ovassion Extra WP</t>
  </si>
  <si>
    <t>Topik 240 EC</t>
  </si>
  <si>
    <t>INSECTICIDAS</t>
  </si>
  <si>
    <t>Flete</t>
  </si>
  <si>
    <t>Diciembre</t>
  </si>
  <si>
    <t>RENDIMIENTO (qqm/ha)</t>
  </si>
  <si>
    <t>PRECIO ESPERADO ($/qqm)</t>
  </si>
  <si>
    <t>ESCENARIOS COSTO UNITARIO  ($/qqm)</t>
  </si>
  <si>
    <t>Rendimiento  (qqm/hà)</t>
  </si>
  <si>
    <t>Costo unitario ($/ qqm)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</si>
</sst>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 * #,##0.0_ ;_ * \-#,##0.0_ ;_ * &quot;-&quot;??_ ;_ @_ 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i/>
      <sz val="8"/>
      <color indexed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auto="1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0" fontId="12" fillId="0" borderId="17"/>
    <xf numFmtId="166" fontId="12" fillId="0" borderId="17" applyFont="0" applyFill="0" applyBorder="0" applyAlignment="0" applyProtection="0"/>
    <xf numFmtId="0" fontId="12" fillId="0" borderId="17"/>
  </cellStyleXfs>
  <cellXfs count="13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0" fontId="9" fillId="6" borderId="17" xfId="0" applyFont="1" applyFill="1" applyBorder="1" applyAlignment="1"/>
    <xf numFmtId="0" fontId="4" fillId="6" borderId="17" xfId="0" applyFont="1" applyFill="1" applyBorder="1" applyAlignment="1">
      <alignment vertical="center"/>
    </xf>
    <xf numFmtId="0" fontId="9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vertical="center"/>
    </xf>
    <xf numFmtId="49" fontId="7" fillId="2" borderId="36" xfId="0" applyNumberFormat="1" applyFont="1" applyFill="1" applyBorder="1" applyAlignment="1">
      <alignment vertical="center"/>
    </xf>
    <xf numFmtId="0" fontId="9" fillId="2" borderId="37" xfId="0" applyFont="1" applyFill="1" applyBorder="1" applyAlignment="1"/>
    <xf numFmtId="0" fontId="9" fillId="2" borderId="38" xfId="0" applyFont="1" applyFill="1" applyBorder="1" applyAlignment="1"/>
    <xf numFmtId="49" fontId="9" fillId="2" borderId="39" xfId="0" applyNumberFormat="1" applyFont="1" applyFill="1" applyBorder="1" applyAlignment="1">
      <alignment vertical="center"/>
    </xf>
    <xf numFmtId="0" fontId="9" fillId="2" borderId="40" xfId="0" applyFont="1" applyFill="1" applyBorder="1" applyAlignment="1"/>
    <xf numFmtId="49" fontId="9" fillId="2" borderId="41" xfId="0" applyNumberFormat="1" applyFont="1" applyFill="1" applyBorder="1" applyAlignment="1">
      <alignment vertical="center"/>
    </xf>
    <xf numFmtId="0" fontId="9" fillId="2" borderId="42" xfId="0" applyFont="1" applyFill="1" applyBorder="1" applyAlignment="1"/>
    <xf numFmtId="0" fontId="9" fillId="2" borderId="43" xfId="0" applyFont="1" applyFill="1" applyBorder="1" applyAlignment="1"/>
    <xf numFmtId="0" fontId="7" fillId="6" borderId="17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 vertical="center"/>
    </xf>
    <xf numFmtId="164" fontId="11" fillId="2" borderId="17" xfId="0" applyNumberFormat="1" applyFont="1" applyFill="1" applyBorder="1" applyAlignment="1">
      <alignment horizontal="right" vertical="center"/>
    </xf>
    <xf numFmtId="0" fontId="9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3" fontId="2" fillId="2" borderId="20" xfId="0" applyNumberFormat="1" applyFont="1" applyFill="1" applyBorder="1" applyAlignment="1">
      <alignment horizontal="right"/>
    </xf>
    <xf numFmtId="0" fontId="2" fillId="8" borderId="35" xfId="0" applyFont="1" applyFill="1" applyBorder="1" applyAlignment="1"/>
    <xf numFmtId="49" fontId="13" fillId="7" borderId="26" xfId="0" applyNumberFormat="1" applyFont="1" applyFill="1" applyBorder="1" applyAlignment="1">
      <alignment vertical="center"/>
    </xf>
    <xf numFmtId="49" fontId="13" fillId="7" borderId="18" xfId="0" applyNumberFormat="1" applyFont="1" applyFill="1" applyBorder="1" applyAlignment="1">
      <alignment horizontal="center" vertical="center"/>
    </xf>
    <xf numFmtId="49" fontId="2" fillId="7" borderId="27" xfId="0" applyNumberFormat="1" applyFont="1" applyFill="1" applyBorder="1" applyAlignment="1">
      <alignment horizontal="center"/>
    </xf>
    <xf numFmtId="49" fontId="13" fillId="2" borderId="28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9" fontId="2" fillId="2" borderId="29" xfId="0" applyNumberFormat="1" applyFont="1" applyFill="1" applyBorder="1" applyAlignment="1"/>
    <xf numFmtId="165" fontId="13" fillId="2" borderId="6" xfId="0" applyNumberFormat="1" applyFont="1" applyFill="1" applyBorder="1" applyAlignment="1">
      <alignment vertical="center"/>
    </xf>
    <xf numFmtId="49" fontId="13" fillId="7" borderId="30" xfId="0" applyNumberFormat="1" applyFont="1" applyFill="1" applyBorder="1" applyAlignment="1">
      <alignment vertical="center"/>
    </xf>
    <xf numFmtId="165" fontId="13" fillId="7" borderId="31" xfId="0" applyNumberFormat="1" applyFont="1" applyFill="1" applyBorder="1" applyAlignment="1">
      <alignment vertical="center"/>
    </xf>
    <xf numFmtId="9" fontId="13" fillId="7" borderId="32" xfId="0" applyNumberFormat="1" applyFont="1" applyFill="1" applyBorder="1" applyAlignment="1">
      <alignment vertical="center"/>
    </xf>
    <xf numFmtId="49" fontId="13" fillId="7" borderId="44" xfId="0" applyNumberFormat="1" applyFont="1" applyFill="1" applyBorder="1" applyAlignment="1">
      <alignment vertical="center"/>
    </xf>
    <xf numFmtId="3" fontId="13" fillId="7" borderId="45" xfId="0" applyNumberFormat="1" applyFont="1" applyFill="1" applyBorder="1" applyAlignment="1">
      <alignment vertical="center"/>
    </xf>
    <xf numFmtId="165" fontId="13" fillId="7" borderId="32" xfId="0" applyNumberFormat="1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right" wrapText="1"/>
    </xf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0" fontId="2" fillId="2" borderId="12" xfId="0" applyFont="1" applyFill="1" applyBorder="1" applyAlignment="1">
      <alignment horizontal="right"/>
    </xf>
    <xf numFmtId="3" fontId="2" fillId="2" borderId="12" xfId="0" applyNumberFormat="1" applyFont="1" applyFill="1" applyBorder="1" applyAlignment="1"/>
    <xf numFmtId="3" fontId="2" fillId="2" borderId="12" xfId="0" applyNumberFormat="1" applyFont="1" applyFill="1" applyBorder="1" applyAlignment="1">
      <alignment horizontal="right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3" fontId="2" fillId="2" borderId="16" xfId="0" applyNumberFormat="1" applyFont="1" applyFill="1" applyBorder="1" applyAlignment="1">
      <alignment horizontal="right"/>
    </xf>
    <xf numFmtId="0" fontId="2" fillId="2" borderId="46" xfId="0" applyFont="1" applyFill="1" applyBorder="1" applyAlignment="1"/>
    <xf numFmtId="0" fontId="2" fillId="2" borderId="47" xfId="0" applyFont="1" applyFill="1" applyBorder="1" applyAlignment="1"/>
    <xf numFmtId="0" fontId="2" fillId="2" borderId="47" xfId="0" applyFont="1" applyFill="1" applyBorder="1" applyAlignment="1">
      <alignment horizontal="center"/>
    </xf>
    <xf numFmtId="3" fontId="2" fillId="2" borderId="47" xfId="0" applyNumberFormat="1" applyFont="1" applyFill="1" applyBorder="1" applyAlignment="1"/>
    <xf numFmtId="3" fontId="2" fillId="2" borderId="47" xfId="0" applyNumberFormat="1" applyFont="1" applyFill="1" applyBorder="1" applyAlignment="1">
      <alignment horizontal="right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49" fontId="16" fillId="3" borderId="6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49" fontId="15" fillId="8" borderId="48" xfId="0" applyNumberFormat="1" applyFont="1" applyFill="1" applyBorder="1" applyAlignment="1">
      <alignment horizontal="center" vertical="center"/>
    </xf>
    <xf numFmtId="49" fontId="15" fillId="8" borderId="49" xfId="0" applyNumberFormat="1" applyFont="1" applyFill="1" applyBorder="1" applyAlignment="1">
      <alignment horizontal="center" vertical="center"/>
    </xf>
    <xf numFmtId="49" fontId="15" fillId="8" borderId="50" xfId="0" applyNumberFormat="1" applyFont="1" applyFill="1" applyBorder="1" applyAlignment="1">
      <alignment horizontal="center" vertical="center"/>
    </xf>
    <xf numFmtId="49" fontId="15" fillId="8" borderId="33" xfId="0" applyNumberFormat="1" applyFont="1" applyFill="1" applyBorder="1" applyAlignment="1">
      <alignment vertical="center"/>
    </xf>
    <xf numFmtId="0" fontId="13" fillId="8" borderId="34" xfId="0" applyFont="1" applyFill="1" applyBorder="1" applyAlignment="1">
      <alignment vertical="center"/>
    </xf>
    <xf numFmtId="0" fontId="2" fillId="9" borderId="51" xfId="0" applyFont="1" applyFill="1" applyBorder="1" applyAlignment="1">
      <alignment horizontal="right"/>
    </xf>
    <xf numFmtId="0" fontId="2" fillId="2" borderId="7" xfId="0" applyFont="1" applyFill="1" applyBorder="1"/>
    <xf numFmtId="3" fontId="2" fillId="0" borderId="51" xfId="0" applyNumberFormat="1" applyFont="1" applyFill="1" applyBorder="1" applyAlignment="1">
      <alignment horizontal="right"/>
    </xf>
    <xf numFmtId="0" fontId="2" fillId="9" borderId="51" xfId="0" applyFont="1" applyFill="1" applyBorder="1" applyAlignment="1">
      <alignment horizontal="right" vertical="center"/>
    </xf>
    <xf numFmtId="17" fontId="2" fillId="0" borderId="51" xfId="0" applyNumberFormat="1" applyFont="1" applyFill="1" applyBorder="1" applyAlignment="1">
      <alignment horizontal="right" vertical="center"/>
    </xf>
    <xf numFmtId="3" fontId="2" fillId="0" borderId="51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/>
    <xf numFmtId="0" fontId="2" fillId="2" borderId="6" xfId="0" applyFont="1" applyFill="1" applyBorder="1"/>
    <xf numFmtId="3" fontId="2" fillId="0" borderId="51" xfId="0" applyNumberFormat="1" applyFont="1" applyBorder="1" applyAlignment="1">
      <alignment horizontal="right" vertical="center"/>
    </xf>
    <xf numFmtId="0" fontId="2" fillId="0" borderId="51" xfId="0" applyFont="1" applyBorder="1" applyAlignment="1">
      <alignment horizontal="right" vertical="center"/>
    </xf>
    <xf numFmtId="0" fontId="2" fillId="9" borderId="51" xfId="0" applyFont="1" applyFill="1" applyBorder="1" applyAlignment="1">
      <alignment horizontal="right" vertical="center" wrapText="1"/>
    </xf>
    <xf numFmtId="17" fontId="2" fillId="0" borderId="51" xfId="0" applyNumberFormat="1" applyFont="1" applyBorder="1" applyAlignment="1">
      <alignment horizontal="right" vertical="center"/>
    </xf>
    <xf numFmtId="17" fontId="2" fillId="9" borderId="51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/>
    <xf numFmtId="0" fontId="2" fillId="2" borderId="6" xfId="0" applyFont="1" applyFill="1" applyBorder="1"/>
    <xf numFmtId="0" fontId="2" fillId="0" borderId="51" xfId="0" applyFont="1" applyBorder="1" applyAlignment="1">
      <alignment horizontal="right" vertical="center" wrapText="1"/>
    </xf>
    <xf numFmtId="0" fontId="0" fillId="2" borderId="4" xfId="0" applyFill="1" applyBorder="1"/>
    <xf numFmtId="3" fontId="2" fillId="2" borderId="13" xfId="0" applyNumberFormat="1" applyFont="1" applyFill="1" applyBorder="1" applyAlignment="1">
      <alignment horizontal="right" vertical="center"/>
    </xf>
    <xf numFmtId="0" fontId="0" fillId="0" borderId="0" xfId="0" applyNumberFormat="1"/>
    <xf numFmtId="0" fontId="0" fillId="0" borderId="0" xfId="0"/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164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5" borderId="52" xfId="0" applyNumberFormat="1" applyFont="1" applyFill="1" applyBorder="1" applyAlignment="1">
      <alignment vertical="center"/>
    </xf>
    <xf numFmtId="0" fontId="4" fillId="5" borderId="53" xfId="0" applyFont="1" applyFill="1" applyBorder="1" applyAlignment="1">
      <alignment vertical="center"/>
    </xf>
    <xf numFmtId="164" fontId="1" fillId="10" borderId="54" xfId="0" applyNumberFormat="1" applyFont="1" applyFill="1" applyBorder="1" applyAlignment="1">
      <alignment vertical="center"/>
    </xf>
    <xf numFmtId="3" fontId="3" fillId="3" borderId="55" xfId="0" applyNumberFormat="1" applyFont="1" applyFill="1" applyBorder="1" applyAlignment="1">
      <alignment vertical="center"/>
    </xf>
    <xf numFmtId="49" fontId="3" fillId="3" borderId="55" xfId="0" applyNumberFormat="1" applyFont="1" applyFill="1" applyBorder="1" applyAlignment="1">
      <alignment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3" fontId="13" fillId="7" borderId="56" xfId="0" applyNumberFormat="1" applyFont="1" applyFill="1" applyBorder="1" applyAlignment="1">
      <alignment vertical="center"/>
    </xf>
  </cellXfs>
  <cellStyles count="4">
    <cellStyle name="Millares 4" xfId="2"/>
    <cellStyle name="Normal" xfId="0" builtinId="0"/>
    <cellStyle name="Normal 2" xfId="1"/>
    <cellStyle name="Normal 2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409574</xdr:colOff>
      <xdr:row>0</xdr:row>
      <xdr:rowOff>161925</xdr:rowOff>
    </xdr:from>
    <xdr:to>
      <xdr:col>7</xdr:col>
      <xdr:colOff>7937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" y="161925"/>
          <a:ext cx="69088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topLeftCell="B1" zoomScale="120" zoomScaleNormal="120" workbookViewId="0">
      <selection activeCell="E13" sqref="E13:F13"/>
    </sheetView>
  </sheetViews>
  <sheetFormatPr baseColWidth="10" defaultColWidth="10.85546875" defaultRowHeight="11.25" customHeight="1" x14ac:dyDescent="0.25"/>
  <cols>
    <col min="1" max="1" width="6.140625" style="1" customWidth="1"/>
    <col min="2" max="2" width="21.140625" style="1" customWidth="1"/>
    <col min="3" max="3" width="17" style="1" customWidth="1"/>
    <col min="4" max="4" width="14.85546875" style="1" customWidth="1"/>
    <col min="5" max="5" width="14.42578125" style="1" customWidth="1"/>
    <col min="6" max="6" width="18.85546875" style="1" customWidth="1"/>
    <col min="7" max="7" width="17.140625" style="32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7"/>
    </row>
    <row r="2" spans="1:7" ht="15" customHeight="1" x14ac:dyDescent="0.25">
      <c r="A2" s="2"/>
      <c r="B2" s="2"/>
      <c r="C2" s="2"/>
      <c r="D2" s="2"/>
      <c r="E2" s="2"/>
      <c r="F2" s="2"/>
      <c r="G2" s="27"/>
    </row>
    <row r="3" spans="1:7" ht="15" customHeight="1" x14ac:dyDescent="0.25">
      <c r="A3" s="2"/>
      <c r="B3" s="2"/>
      <c r="C3" s="2"/>
      <c r="D3" s="2"/>
      <c r="E3" s="2"/>
      <c r="F3" s="2"/>
      <c r="G3" s="27"/>
    </row>
    <row r="4" spans="1:7" ht="15" customHeight="1" x14ac:dyDescent="0.25">
      <c r="A4" s="2"/>
      <c r="B4" s="2"/>
      <c r="C4" s="2"/>
      <c r="D4" s="2"/>
      <c r="E4" s="2"/>
      <c r="F4" s="2"/>
      <c r="G4" s="27"/>
    </row>
    <row r="5" spans="1:7" ht="15" customHeight="1" x14ac:dyDescent="0.25">
      <c r="A5" s="2"/>
      <c r="B5" s="2"/>
      <c r="C5" s="2"/>
      <c r="D5" s="2"/>
      <c r="E5" s="2"/>
      <c r="F5" s="2"/>
      <c r="G5" s="27"/>
    </row>
    <row r="6" spans="1:7" ht="15" customHeight="1" x14ac:dyDescent="0.25">
      <c r="A6" s="2"/>
      <c r="B6" s="2"/>
      <c r="C6" s="2"/>
      <c r="D6" s="2"/>
      <c r="E6" s="2"/>
      <c r="F6" s="2"/>
      <c r="G6" s="27"/>
    </row>
    <row r="7" spans="1:7" ht="15" customHeight="1" x14ac:dyDescent="0.25">
      <c r="A7" s="2"/>
      <c r="B7" s="2"/>
      <c r="C7" s="2"/>
      <c r="D7" s="2"/>
      <c r="E7" s="2"/>
      <c r="F7" s="2"/>
      <c r="G7" s="27"/>
    </row>
    <row r="8" spans="1:7" ht="15" customHeight="1" x14ac:dyDescent="0.25">
      <c r="A8" s="2"/>
      <c r="B8" s="3"/>
      <c r="C8" s="4"/>
      <c r="D8" s="2"/>
      <c r="E8" s="4"/>
      <c r="F8" s="4"/>
      <c r="G8" s="28"/>
    </row>
    <row r="9" spans="1:7" ht="12" customHeight="1" x14ac:dyDescent="0.25">
      <c r="A9" s="5"/>
      <c r="B9" s="55" t="s">
        <v>0</v>
      </c>
      <c r="C9" s="92" t="s">
        <v>63</v>
      </c>
      <c r="D9" s="93"/>
      <c r="E9" s="81" t="s">
        <v>95</v>
      </c>
      <c r="F9" s="82"/>
      <c r="G9" s="94">
        <v>45</v>
      </c>
    </row>
    <row r="10" spans="1:7" ht="18" customHeight="1" x14ac:dyDescent="0.25">
      <c r="A10" s="5"/>
      <c r="B10" s="6" t="s">
        <v>1</v>
      </c>
      <c r="C10" s="95" t="s">
        <v>64</v>
      </c>
      <c r="D10" s="93"/>
      <c r="E10" s="83" t="s">
        <v>2</v>
      </c>
      <c r="F10" s="84"/>
      <c r="G10" s="96">
        <v>44896</v>
      </c>
    </row>
    <row r="11" spans="1:7" ht="18" customHeight="1" x14ac:dyDescent="0.25">
      <c r="A11" s="5"/>
      <c r="B11" s="6" t="s">
        <v>3</v>
      </c>
      <c r="C11" s="95" t="s">
        <v>65</v>
      </c>
      <c r="D11" s="93"/>
      <c r="E11" s="83" t="s">
        <v>96</v>
      </c>
      <c r="F11" s="84"/>
      <c r="G11" s="97">
        <v>48000</v>
      </c>
    </row>
    <row r="12" spans="1:7" ht="11.25" customHeight="1" x14ac:dyDescent="0.25">
      <c r="A12" s="5"/>
      <c r="B12" s="6" t="s">
        <v>4</v>
      </c>
      <c r="C12" s="95" t="s">
        <v>66</v>
      </c>
      <c r="D12" s="93"/>
      <c r="E12" s="98" t="s">
        <v>5</v>
      </c>
      <c r="F12" s="99"/>
      <c r="G12" s="100">
        <f>G9*G11</f>
        <v>2160000</v>
      </c>
    </row>
    <row r="13" spans="1:7" ht="11.25" customHeight="1" x14ac:dyDescent="0.25">
      <c r="A13" s="5"/>
      <c r="B13" s="6" t="s">
        <v>6</v>
      </c>
      <c r="C13" s="95" t="s">
        <v>67</v>
      </c>
      <c r="D13" s="93"/>
      <c r="E13" s="83" t="s">
        <v>7</v>
      </c>
      <c r="F13" s="84"/>
      <c r="G13" s="101" t="s">
        <v>69</v>
      </c>
    </row>
    <row r="14" spans="1:7" ht="25.5" x14ac:dyDescent="0.25">
      <c r="A14" s="5"/>
      <c r="B14" s="6" t="s">
        <v>8</v>
      </c>
      <c r="C14" s="102" t="s">
        <v>68</v>
      </c>
      <c r="D14" s="93"/>
      <c r="E14" s="83" t="s">
        <v>9</v>
      </c>
      <c r="F14" s="84"/>
      <c r="G14" s="103" t="s">
        <v>70</v>
      </c>
    </row>
    <row r="15" spans="1:7" ht="25.5" customHeight="1" x14ac:dyDescent="0.25">
      <c r="A15" s="5"/>
      <c r="B15" s="6" t="s">
        <v>10</v>
      </c>
      <c r="C15" s="104">
        <v>44927</v>
      </c>
      <c r="D15" s="93"/>
      <c r="E15" s="105" t="s">
        <v>11</v>
      </c>
      <c r="F15" s="106"/>
      <c r="G15" s="107" t="s">
        <v>71</v>
      </c>
    </row>
    <row r="16" spans="1:7" ht="12" customHeight="1" x14ac:dyDescent="0.25">
      <c r="A16" s="2"/>
      <c r="B16" s="56"/>
      <c r="C16" s="57"/>
      <c r="D16" s="58"/>
      <c r="E16" s="59"/>
      <c r="F16" s="59"/>
      <c r="G16" s="60"/>
    </row>
    <row r="17" spans="1:255" ht="12" customHeight="1" x14ac:dyDescent="0.25">
      <c r="A17" s="7"/>
      <c r="B17" s="85" t="s">
        <v>12</v>
      </c>
      <c r="C17" s="86"/>
      <c r="D17" s="86"/>
      <c r="E17" s="86"/>
      <c r="F17" s="86"/>
      <c r="G17" s="86"/>
    </row>
    <row r="18" spans="1:255" ht="12" customHeight="1" x14ac:dyDescent="0.25">
      <c r="A18" s="2"/>
      <c r="B18" s="61"/>
      <c r="C18" s="62"/>
      <c r="D18" s="62"/>
      <c r="E18" s="62"/>
      <c r="F18" s="63"/>
      <c r="G18" s="64"/>
    </row>
    <row r="19" spans="1:255" ht="12" customHeight="1" x14ac:dyDescent="0.25">
      <c r="A19" s="5"/>
      <c r="B19" s="33" t="s">
        <v>13</v>
      </c>
      <c r="C19" s="34"/>
      <c r="D19" s="35"/>
      <c r="E19" s="35"/>
      <c r="F19" s="36"/>
      <c r="G19" s="37"/>
    </row>
    <row r="20" spans="1:255" ht="24" customHeight="1" x14ac:dyDescent="0.25">
      <c r="A20" s="5"/>
      <c r="B20" s="67" t="s">
        <v>14</v>
      </c>
      <c r="C20" s="68" t="s">
        <v>15</v>
      </c>
      <c r="D20" s="68" t="s">
        <v>16</v>
      </c>
      <c r="E20" s="67" t="s">
        <v>17</v>
      </c>
      <c r="F20" s="68" t="s">
        <v>18</v>
      </c>
      <c r="G20" s="67" t="s">
        <v>19</v>
      </c>
    </row>
    <row r="21" spans="1:255" s="111" customFormat="1" ht="12" customHeight="1" x14ac:dyDescent="0.25">
      <c r="A21" s="108"/>
      <c r="B21" s="69" t="s">
        <v>72</v>
      </c>
      <c r="C21" s="70" t="s">
        <v>20</v>
      </c>
      <c r="D21" s="70">
        <v>1.2</v>
      </c>
      <c r="E21" s="70" t="s">
        <v>73</v>
      </c>
      <c r="F21" s="71">
        <v>30000</v>
      </c>
      <c r="G21" s="109">
        <f>D21*F21</f>
        <v>36000</v>
      </c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0"/>
      <c r="DE21" s="110"/>
      <c r="DF21" s="110"/>
      <c r="DG21" s="110"/>
      <c r="DH21" s="110"/>
      <c r="DI21" s="110"/>
      <c r="DJ21" s="110"/>
      <c r="DK21" s="110"/>
      <c r="DL21" s="110"/>
      <c r="DM21" s="110"/>
      <c r="DN21" s="110"/>
      <c r="DO21" s="110"/>
      <c r="DP21" s="110"/>
      <c r="DQ21" s="110"/>
      <c r="DR21" s="110"/>
      <c r="DS21" s="110"/>
      <c r="DT21" s="110"/>
      <c r="DU21" s="110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  <c r="HJ21" s="110"/>
      <c r="HK21" s="110"/>
      <c r="HL21" s="110"/>
      <c r="HM21" s="110"/>
      <c r="HN21" s="110"/>
      <c r="HO21" s="110"/>
      <c r="HP21" s="110"/>
      <c r="HQ21" s="110"/>
      <c r="HR21" s="110"/>
      <c r="HS21" s="110"/>
      <c r="HT21" s="110"/>
      <c r="HU21" s="110"/>
      <c r="HV21" s="110"/>
      <c r="HW21" s="110"/>
      <c r="HX21" s="110"/>
      <c r="HY21" s="110"/>
      <c r="HZ21" s="110"/>
      <c r="IA21" s="110"/>
      <c r="IB21" s="110"/>
      <c r="IC21" s="110"/>
      <c r="ID21" s="110"/>
      <c r="IE21" s="110"/>
      <c r="IF21" s="110"/>
      <c r="IG21" s="110"/>
      <c r="IH21" s="110"/>
      <c r="II21" s="110"/>
      <c r="IJ21" s="110"/>
      <c r="IK21" s="110"/>
      <c r="IL21" s="110"/>
      <c r="IM21" s="110"/>
      <c r="IN21" s="110"/>
      <c r="IO21" s="110"/>
      <c r="IP21" s="110"/>
      <c r="IQ21" s="110"/>
      <c r="IR21" s="110"/>
      <c r="IS21" s="110"/>
      <c r="IT21" s="110"/>
      <c r="IU21" s="110"/>
    </row>
    <row r="22" spans="1:255" s="111" customFormat="1" ht="12" customHeight="1" x14ac:dyDescent="0.25">
      <c r="A22" s="108"/>
      <c r="B22" s="69" t="s">
        <v>74</v>
      </c>
      <c r="C22" s="70" t="s">
        <v>20</v>
      </c>
      <c r="D22" s="70">
        <v>1.5</v>
      </c>
      <c r="E22" s="70" t="s">
        <v>75</v>
      </c>
      <c r="F22" s="71">
        <v>30000</v>
      </c>
      <c r="G22" s="109">
        <f t="shared" ref="G22" si="0">D22*F22</f>
        <v>45000</v>
      </c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10"/>
      <c r="DI22" s="110"/>
      <c r="DJ22" s="110"/>
      <c r="DK22" s="110"/>
      <c r="DL22" s="110"/>
      <c r="DM22" s="110"/>
      <c r="DN22" s="110"/>
      <c r="DO22" s="110"/>
      <c r="DP22" s="110"/>
      <c r="DQ22" s="110"/>
      <c r="DR22" s="110"/>
      <c r="DS22" s="110"/>
      <c r="DT22" s="110"/>
      <c r="DU22" s="110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  <c r="HJ22" s="110"/>
      <c r="HK22" s="110"/>
      <c r="HL22" s="110"/>
      <c r="HM22" s="110"/>
      <c r="HN22" s="110"/>
      <c r="HO22" s="110"/>
      <c r="HP22" s="110"/>
      <c r="HQ22" s="110"/>
      <c r="HR22" s="110"/>
      <c r="HS22" s="110"/>
      <c r="HT22" s="110"/>
      <c r="HU22" s="110"/>
      <c r="HV22" s="110"/>
      <c r="HW22" s="110"/>
      <c r="HX22" s="110"/>
      <c r="HY22" s="110"/>
      <c r="HZ22" s="110"/>
      <c r="IA22" s="110"/>
      <c r="IB22" s="110"/>
      <c r="IC22" s="110"/>
      <c r="ID22" s="110"/>
      <c r="IE22" s="110"/>
      <c r="IF22" s="110"/>
      <c r="IG22" s="110"/>
      <c r="IH22" s="110"/>
      <c r="II22" s="110"/>
      <c r="IJ22" s="110"/>
      <c r="IK22" s="110"/>
      <c r="IL22" s="110"/>
      <c r="IM22" s="110"/>
      <c r="IN22" s="110"/>
      <c r="IO22" s="110"/>
      <c r="IP22" s="110"/>
      <c r="IQ22" s="110"/>
      <c r="IR22" s="110"/>
      <c r="IS22" s="110"/>
      <c r="IT22" s="110"/>
      <c r="IU22" s="110"/>
    </row>
    <row r="23" spans="1:255" ht="12.75" customHeight="1" x14ac:dyDescent="0.25">
      <c r="A23" s="5"/>
      <c r="B23" s="125" t="s">
        <v>21</v>
      </c>
      <c r="C23" s="126"/>
      <c r="D23" s="126"/>
      <c r="E23" s="126"/>
      <c r="F23" s="127"/>
      <c r="G23" s="124">
        <f>SUM(G21:G22)</f>
        <v>81000</v>
      </c>
    </row>
    <row r="24" spans="1:255" ht="12" customHeight="1" x14ac:dyDescent="0.25">
      <c r="A24" s="2"/>
      <c r="B24" s="61"/>
      <c r="C24" s="63"/>
      <c r="D24" s="63"/>
      <c r="E24" s="63"/>
      <c r="F24" s="65"/>
      <c r="G24" s="66"/>
    </row>
    <row r="25" spans="1:255" ht="12" customHeight="1" x14ac:dyDescent="0.25">
      <c r="A25" s="5"/>
      <c r="B25" s="33" t="s">
        <v>22</v>
      </c>
      <c r="C25" s="34"/>
      <c r="D25" s="35"/>
      <c r="E25" s="35"/>
      <c r="F25" s="36"/>
      <c r="G25" s="37"/>
    </row>
    <row r="26" spans="1:255" ht="24" customHeight="1" x14ac:dyDescent="0.25">
      <c r="A26" s="5"/>
      <c r="B26" s="67" t="s">
        <v>14</v>
      </c>
      <c r="C26" s="68" t="s">
        <v>15</v>
      </c>
      <c r="D26" s="68" t="s">
        <v>16</v>
      </c>
      <c r="E26" s="67" t="s">
        <v>58</v>
      </c>
      <c r="F26" s="68" t="s">
        <v>18</v>
      </c>
      <c r="G26" s="67" t="s">
        <v>19</v>
      </c>
    </row>
    <row r="27" spans="1:255" s="111" customFormat="1" ht="12" customHeight="1" x14ac:dyDescent="0.25">
      <c r="A27" s="108"/>
      <c r="B27" s="69"/>
      <c r="C27" s="70" t="s">
        <v>58</v>
      </c>
      <c r="D27" s="70" t="s">
        <v>58</v>
      </c>
      <c r="E27" s="70" t="s">
        <v>58</v>
      </c>
      <c r="F27" s="71" t="s">
        <v>58</v>
      </c>
      <c r="G27" s="109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0"/>
      <c r="DQ27" s="110"/>
      <c r="DR27" s="110"/>
      <c r="DS27" s="110"/>
      <c r="DT27" s="110"/>
      <c r="DU27" s="110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  <c r="HJ27" s="110"/>
      <c r="HK27" s="110"/>
      <c r="HL27" s="110"/>
      <c r="HM27" s="110"/>
      <c r="HN27" s="110"/>
      <c r="HO27" s="110"/>
      <c r="HP27" s="110"/>
      <c r="HQ27" s="110"/>
      <c r="HR27" s="110"/>
      <c r="HS27" s="110"/>
      <c r="HT27" s="110"/>
      <c r="HU27" s="110"/>
      <c r="HV27" s="110"/>
      <c r="HW27" s="110"/>
      <c r="HX27" s="110"/>
      <c r="HY27" s="110"/>
      <c r="HZ27" s="110"/>
      <c r="IA27" s="110"/>
      <c r="IB27" s="110"/>
      <c r="IC27" s="110"/>
      <c r="ID27" s="110"/>
      <c r="IE27" s="110"/>
      <c r="IF27" s="110"/>
      <c r="IG27" s="110"/>
      <c r="IH27" s="110"/>
      <c r="II27" s="110"/>
      <c r="IJ27" s="110"/>
      <c r="IK27" s="110"/>
      <c r="IL27" s="110"/>
      <c r="IM27" s="110"/>
      <c r="IN27" s="110"/>
      <c r="IO27" s="110"/>
      <c r="IP27" s="110"/>
      <c r="IQ27" s="110"/>
      <c r="IR27" s="110"/>
      <c r="IS27" s="110"/>
      <c r="IT27" s="110"/>
      <c r="IU27" s="110"/>
    </row>
    <row r="28" spans="1:255" ht="12.75" customHeight="1" x14ac:dyDescent="0.25">
      <c r="A28" s="5"/>
      <c r="B28" s="125" t="s">
        <v>23</v>
      </c>
      <c r="C28" s="126"/>
      <c r="D28" s="126"/>
      <c r="E28" s="126"/>
      <c r="F28" s="127"/>
      <c r="G28" s="124"/>
    </row>
    <row r="29" spans="1:255" ht="12" customHeight="1" x14ac:dyDescent="0.25">
      <c r="A29" s="2"/>
      <c r="B29" s="72"/>
      <c r="C29" s="73"/>
      <c r="D29" s="73"/>
      <c r="E29" s="73"/>
      <c r="F29" s="74"/>
      <c r="G29" s="75"/>
    </row>
    <row r="30" spans="1:255" ht="12" customHeight="1" x14ac:dyDescent="0.25">
      <c r="A30" s="5"/>
      <c r="B30" s="33" t="s">
        <v>24</v>
      </c>
      <c r="C30" s="34"/>
      <c r="D30" s="35"/>
      <c r="E30" s="35"/>
      <c r="F30" s="36"/>
      <c r="G30" s="37"/>
    </row>
    <row r="31" spans="1:255" ht="24" customHeight="1" x14ac:dyDescent="0.25">
      <c r="A31" s="5"/>
      <c r="B31" s="67" t="s">
        <v>14</v>
      </c>
      <c r="C31" s="68" t="s">
        <v>15</v>
      </c>
      <c r="D31" s="68" t="s">
        <v>16</v>
      </c>
      <c r="E31" s="67" t="s">
        <v>17</v>
      </c>
      <c r="F31" s="68" t="s">
        <v>18</v>
      </c>
      <c r="G31" s="67" t="s">
        <v>19</v>
      </c>
    </row>
    <row r="32" spans="1:255" s="111" customFormat="1" ht="12" customHeight="1" x14ac:dyDescent="0.25">
      <c r="A32" s="108"/>
      <c r="B32" s="69" t="s">
        <v>76</v>
      </c>
      <c r="C32" s="70" t="s">
        <v>25</v>
      </c>
      <c r="D32" s="70">
        <v>0.4</v>
      </c>
      <c r="E32" s="70" t="s">
        <v>77</v>
      </c>
      <c r="F32" s="71">
        <v>200000</v>
      </c>
      <c r="G32" s="109">
        <f>D32*F32</f>
        <v>80000</v>
      </c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/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/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110"/>
      <c r="DM32" s="110"/>
      <c r="DN32" s="110"/>
      <c r="DO32" s="110"/>
      <c r="DP32" s="110"/>
      <c r="DQ32" s="110"/>
      <c r="DR32" s="110"/>
      <c r="DS32" s="110"/>
      <c r="DT32" s="110"/>
      <c r="DU32" s="110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/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110"/>
      <c r="ID32" s="110"/>
      <c r="IE32" s="110"/>
      <c r="IF32" s="110"/>
      <c r="IG32" s="110"/>
      <c r="IH32" s="110"/>
      <c r="II32" s="110"/>
      <c r="IJ32" s="110"/>
      <c r="IK32" s="110"/>
      <c r="IL32" s="110"/>
      <c r="IM32" s="110"/>
      <c r="IN32" s="110"/>
      <c r="IO32" s="110"/>
      <c r="IP32" s="110"/>
      <c r="IQ32" s="110"/>
      <c r="IR32" s="110"/>
      <c r="IS32" s="110"/>
      <c r="IT32" s="110"/>
      <c r="IU32" s="110"/>
    </row>
    <row r="33" spans="1:255" s="111" customFormat="1" ht="12" customHeight="1" x14ac:dyDescent="0.25">
      <c r="A33" s="108"/>
      <c r="B33" s="69" t="s">
        <v>59</v>
      </c>
      <c r="C33" s="70" t="s">
        <v>25</v>
      </c>
      <c r="D33" s="70">
        <v>0.2</v>
      </c>
      <c r="E33" s="70" t="s">
        <v>77</v>
      </c>
      <c r="F33" s="71">
        <v>200000</v>
      </c>
      <c r="G33" s="109">
        <f t="shared" ref="G33:G35" si="1">D33*F33</f>
        <v>40000</v>
      </c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10"/>
      <c r="CI33" s="110"/>
      <c r="CJ33" s="110"/>
      <c r="CK33" s="110"/>
      <c r="CL33" s="110"/>
      <c r="CM33" s="110"/>
      <c r="CN33" s="110"/>
      <c r="CO33" s="110"/>
      <c r="CP33" s="110"/>
      <c r="CQ33" s="110"/>
      <c r="CR33" s="110"/>
      <c r="CS33" s="110"/>
      <c r="CT33" s="110"/>
      <c r="CU33" s="110"/>
      <c r="CV33" s="110"/>
      <c r="CW33" s="110"/>
      <c r="CX33" s="110"/>
      <c r="CY33" s="110"/>
      <c r="CZ33" s="110"/>
      <c r="DA33" s="110"/>
      <c r="DB33" s="110"/>
      <c r="DC33" s="110"/>
      <c r="DD33" s="110"/>
      <c r="DE33" s="110"/>
      <c r="DF33" s="110"/>
      <c r="DG33" s="110"/>
      <c r="DH33" s="110"/>
      <c r="DI33" s="110"/>
      <c r="DJ33" s="110"/>
      <c r="DK33" s="110"/>
      <c r="DL33" s="110"/>
      <c r="DM33" s="110"/>
      <c r="DN33" s="110"/>
      <c r="DO33" s="110"/>
      <c r="DP33" s="110"/>
      <c r="DQ33" s="110"/>
      <c r="DR33" s="110"/>
      <c r="DS33" s="110"/>
      <c r="DT33" s="110"/>
      <c r="DU33" s="110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  <c r="HJ33" s="110"/>
      <c r="HK33" s="110"/>
      <c r="HL33" s="110"/>
      <c r="HM33" s="110"/>
      <c r="HN33" s="110"/>
      <c r="HO33" s="110"/>
      <c r="HP33" s="110"/>
      <c r="HQ33" s="110"/>
      <c r="HR33" s="110"/>
      <c r="HS33" s="110"/>
      <c r="HT33" s="110"/>
      <c r="HU33" s="110"/>
      <c r="HV33" s="110"/>
      <c r="HW33" s="110"/>
      <c r="HX33" s="110"/>
      <c r="HY33" s="110"/>
      <c r="HZ33" s="110"/>
      <c r="IA33" s="110"/>
      <c r="IB33" s="110"/>
      <c r="IC33" s="110"/>
      <c r="ID33" s="110"/>
      <c r="IE33" s="110"/>
      <c r="IF33" s="110"/>
      <c r="IG33" s="110"/>
      <c r="IH33" s="110"/>
      <c r="II33" s="110"/>
      <c r="IJ33" s="110"/>
      <c r="IK33" s="110"/>
      <c r="IL33" s="110"/>
      <c r="IM33" s="110"/>
      <c r="IN33" s="110"/>
      <c r="IO33" s="110"/>
      <c r="IP33" s="110"/>
      <c r="IQ33" s="110"/>
      <c r="IR33" s="110"/>
      <c r="IS33" s="110"/>
      <c r="IT33" s="110"/>
      <c r="IU33" s="110"/>
    </row>
    <row r="34" spans="1:255" s="111" customFormat="1" ht="12" customHeight="1" x14ac:dyDescent="0.25">
      <c r="A34" s="108"/>
      <c r="B34" s="69" t="s">
        <v>78</v>
      </c>
      <c r="C34" s="70" t="s">
        <v>25</v>
      </c>
      <c r="D34" s="70">
        <v>0.15</v>
      </c>
      <c r="E34" s="70" t="s">
        <v>77</v>
      </c>
      <c r="F34" s="71">
        <v>200000</v>
      </c>
      <c r="G34" s="109">
        <f t="shared" si="1"/>
        <v>30000</v>
      </c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  <c r="BM34" s="110"/>
      <c r="BN34" s="110"/>
      <c r="BO34" s="110"/>
      <c r="BP34" s="110"/>
      <c r="BQ34" s="110"/>
      <c r="BR34" s="110"/>
      <c r="BS34" s="110"/>
      <c r="BT34" s="110"/>
      <c r="BU34" s="110"/>
      <c r="BV34" s="110"/>
      <c r="BW34" s="110"/>
      <c r="BX34" s="110"/>
      <c r="BY34" s="110"/>
      <c r="BZ34" s="110"/>
      <c r="CA34" s="110"/>
      <c r="CB34" s="110"/>
      <c r="CC34" s="110"/>
      <c r="CD34" s="110"/>
      <c r="CE34" s="110"/>
      <c r="CF34" s="110"/>
      <c r="CG34" s="110"/>
      <c r="CH34" s="110"/>
      <c r="CI34" s="110"/>
      <c r="CJ34" s="110"/>
      <c r="CK34" s="110"/>
      <c r="CL34" s="110"/>
      <c r="CM34" s="110"/>
      <c r="CN34" s="110"/>
      <c r="CO34" s="110"/>
      <c r="CP34" s="110"/>
      <c r="CQ34" s="110"/>
      <c r="CR34" s="110"/>
      <c r="CS34" s="110"/>
      <c r="CT34" s="110"/>
      <c r="CU34" s="110"/>
      <c r="CV34" s="110"/>
      <c r="CW34" s="110"/>
      <c r="CX34" s="110"/>
      <c r="CY34" s="110"/>
      <c r="CZ34" s="110"/>
      <c r="DA34" s="110"/>
      <c r="DB34" s="110"/>
      <c r="DC34" s="110"/>
      <c r="DD34" s="110"/>
      <c r="DE34" s="110"/>
      <c r="DF34" s="110"/>
      <c r="DG34" s="110"/>
      <c r="DH34" s="110"/>
      <c r="DI34" s="110"/>
      <c r="DJ34" s="110"/>
      <c r="DK34" s="110"/>
      <c r="DL34" s="110"/>
      <c r="DM34" s="110"/>
      <c r="DN34" s="110"/>
      <c r="DO34" s="110"/>
      <c r="DP34" s="110"/>
      <c r="DQ34" s="110"/>
      <c r="DR34" s="110"/>
      <c r="DS34" s="110"/>
      <c r="DT34" s="110"/>
      <c r="DU34" s="110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  <c r="HJ34" s="110"/>
      <c r="HK34" s="110"/>
      <c r="HL34" s="110"/>
      <c r="HM34" s="110"/>
      <c r="HN34" s="110"/>
      <c r="HO34" s="110"/>
      <c r="HP34" s="110"/>
      <c r="HQ34" s="110"/>
      <c r="HR34" s="110"/>
      <c r="HS34" s="110"/>
      <c r="HT34" s="110"/>
      <c r="HU34" s="110"/>
      <c r="HV34" s="110"/>
      <c r="HW34" s="110"/>
      <c r="HX34" s="110"/>
      <c r="HY34" s="110"/>
      <c r="HZ34" s="110"/>
      <c r="IA34" s="110"/>
      <c r="IB34" s="110"/>
      <c r="IC34" s="110"/>
      <c r="ID34" s="110"/>
      <c r="IE34" s="110"/>
      <c r="IF34" s="110"/>
      <c r="IG34" s="110"/>
      <c r="IH34" s="110"/>
      <c r="II34" s="110"/>
      <c r="IJ34" s="110"/>
      <c r="IK34" s="110"/>
      <c r="IL34" s="110"/>
      <c r="IM34" s="110"/>
      <c r="IN34" s="110"/>
      <c r="IO34" s="110"/>
      <c r="IP34" s="110"/>
      <c r="IQ34" s="110"/>
      <c r="IR34" s="110"/>
      <c r="IS34" s="110"/>
      <c r="IT34" s="110"/>
      <c r="IU34" s="110"/>
    </row>
    <row r="35" spans="1:255" s="111" customFormat="1" ht="12" customHeight="1" x14ac:dyDescent="0.25">
      <c r="A35" s="108"/>
      <c r="B35" s="69" t="s">
        <v>79</v>
      </c>
      <c r="C35" s="70" t="s">
        <v>25</v>
      </c>
      <c r="D35" s="70">
        <v>0.3</v>
      </c>
      <c r="E35" s="70" t="s">
        <v>80</v>
      </c>
      <c r="F35" s="71">
        <v>200000</v>
      </c>
      <c r="G35" s="109">
        <f t="shared" si="1"/>
        <v>60000</v>
      </c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0"/>
      <c r="CD35" s="110"/>
      <c r="CE35" s="110"/>
      <c r="CF35" s="110"/>
      <c r="CG35" s="110"/>
      <c r="CH35" s="110"/>
      <c r="CI35" s="110"/>
      <c r="CJ35" s="110"/>
      <c r="CK35" s="110"/>
      <c r="CL35" s="110"/>
      <c r="CM35" s="110"/>
      <c r="CN35" s="110"/>
      <c r="CO35" s="110"/>
      <c r="CP35" s="110"/>
      <c r="CQ35" s="110"/>
      <c r="CR35" s="110"/>
      <c r="CS35" s="110"/>
      <c r="CT35" s="110"/>
      <c r="CU35" s="110"/>
      <c r="CV35" s="110"/>
      <c r="CW35" s="110"/>
      <c r="CX35" s="110"/>
      <c r="CY35" s="110"/>
      <c r="CZ35" s="110"/>
      <c r="DA35" s="110"/>
      <c r="DB35" s="110"/>
      <c r="DC35" s="110"/>
      <c r="DD35" s="110"/>
      <c r="DE35" s="110"/>
      <c r="DF35" s="110"/>
      <c r="DG35" s="110"/>
      <c r="DH35" s="110"/>
      <c r="DI35" s="110"/>
      <c r="DJ35" s="110"/>
      <c r="DK35" s="110"/>
      <c r="DL35" s="110"/>
      <c r="DM35" s="110"/>
      <c r="DN35" s="110"/>
      <c r="DO35" s="110"/>
      <c r="DP35" s="110"/>
      <c r="DQ35" s="110"/>
      <c r="DR35" s="110"/>
      <c r="DS35" s="110"/>
      <c r="DT35" s="110"/>
      <c r="DU35" s="110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  <c r="HJ35" s="110"/>
      <c r="HK35" s="110"/>
      <c r="HL35" s="110"/>
      <c r="HM35" s="110"/>
      <c r="HN35" s="110"/>
      <c r="HO35" s="110"/>
      <c r="HP35" s="110"/>
      <c r="HQ35" s="110"/>
      <c r="HR35" s="110"/>
      <c r="HS35" s="110"/>
      <c r="HT35" s="110"/>
      <c r="HU35" s="110"/>
      <c r="HV35" s="110"/>
      <c r="HW35" s="110"/>
      <c r="HX35" s="110"/>
      <c r="HY35" s="110"/>
      <c r="HZ35" s="110"/>
      <c r="IA35" s="110"/>
      <c r="IB35" s="110"/>
      <c r="IC35" s="110"/>
      <c r="ID35" s="110"/>
      <c r="IE35" s="110"/>
      <c r="IF35" s="110"/>
      <c r="IG35" s="110"/>
      <c r="IH35" s="110"/>
      <c r="II35" s="110"/>
      <c r="IJ35" s="110"/>
      <c r="IK35" s="110"/>
      <c r="IL35" s="110"/>
      <c r="IM35" s="110"/>
      <c r="IN35" s="110"/>
      <c r="IO35" s="110"/>
      <c r="IP35" s="110"/>
      <c r="IQ35" s="110"/>
      <c r="IR35" s="110"/>
      <c r="IS35" s="110"/>
      <c r="IT35" s="110"/>
      <c r="IU35" s="110"/>
    </row>
    <row r="36" spans="1:255" ht="12.75" customHeight="1" x14ac:dyDescent="0.25">
      <c r="A36" s="5"/>
      <c r="B36" s="125" t="s">
        <v>26</v>
      </c>
      <c r="C36" s="126"/>
      <c r="D36" s="126"/>
      <c r="E36" s="126"/>
      <c r="F36" s="127"/>
      <c r="G36" s="124">
        <f>SUM(G32:G35)</f>
        <v>210000</v>
      </c>
    </row>
    <row r="37" spans="1:255" ht="12" customHeight="1" x14ac:dyDescent="0.25">
      <c r="A37" s="2"/>
      <c r="B37" s="72"/>
      <c r="C37" s="73"/>
      <c r="D37" s="73"/>
      <c r="E37" s="73"/>
      <c r="F37" s="74"/>
      <c r="G37" s="75"/>
    </row>
    <row r="38" spans="1:255" ht="12" customHeight="1" x14ac:dyDescent="0.25">
      <c r="A38" s="5"/>
      <c r="B38" s="33" t="s">
        <v>27</v>
      </c>
      <c r="C38" s="34"/>
      <c r="D38" s="35"/>
      <c r="E38" s="35"/>
      <c r="F38" s="36"/>
      <c r="G38" s="37"/>
    </row>
    <row r="39" spans="1:255" ht="24" customHeight="1" x14ac:dyDescent="0.25">
      <c r="A39" s="5"/>
      <c r="B39" s="67" t="s">
        <v>28</v>
      </c>
      <c r="C39" s="68" t="s">
        <v>29</v>
      </c>
      <c r="D39" s="68" t="s">
        <v>30</v>
      </c>
      <c r="E39" s="67" t="s">
        <v>17</v>
      </c>
      <c r="F39" s="68" t="s">
        <v>18</v>
      </c>
      <c r="G39" s="67" t="s">
        <v>19</v>
      </c>
    </row>
    <row r="40" spans="1:255" s="111" customFormat="1" ht="12" customHeight="1" x14ac:dyDescent="0.25">
      <c r="A40" s="108"/>
      <c r="B40" s="128" t="s">
        <v>81</v>
      </c>
      <c r="C40" s="70"/>
      <c r="D40" s="70"/>
      <c r="E40" s="70"/>
      <c r="F40" s="71"/>
      <c r="G40" s="109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  <c r="CX40" s="110"/>
      <c r="CY40" s="110"/>
      <c r="CZ40" s="110"/>
      <c r="DA40" s="110"/>
      <c r="DB40" s="110"/>
      <c r="DC40" s="110"/>
      <c r="DD40" s="110"/>
      <c r="DE40" s="110"/>
      <c r="DF40" s="110"/>
      <c r="DG40" s="110"/>
      <c r="DH40" s="110"/>
      <c r="DI40" s="110"/>
      <c r="DJ40" s="110"/>
      <c r="DK40" s="110"/>
      <c r="DL40" s="110"/>
      <c r="DM40" s="110"/>
      <c r="DN40" s="110"/>
      <c r="DO40" s="110"/>
      <c r="DP40" s="110"/>
      <c r="DQ40" s="110"/>
      <c r="DR40" s="110"/>
      <c r="DS40" s="110"/>
      <c r="DT40" s="110"/>
      <c r="DU40" s="110"/>
      <c r="DV40" s="110"/>
      <c r="DW40" s="110"/>
      <c r="DX40" s="110"/>
      <c r="DY40" s="110"/>
      <c r="DZ40" s="110"/>
      <c r="EA40" s="110"/>
      <c r="EB40" s="110"/>
      <c r="EC40" s="110"/>
      <c r="ED40" s="110"/>
      <c r="EE40" s="110"/>
      <c r="EF40" s="110"/>
      <c r="EG40" s="110"/>
      <c r="EH40" s="110"/>
      <c r="EI40" s="110"/>
      <c r="EJ40" s="110"/>
      <c r="EK40" s="110"/>
      <c r="EL40" s="110"/>
      <c r="EM40" s="110"/>
      <c r="EN40" s="110"/>
      <c r="EO40" s="110"/>
      <c r="EP40" s="110"/>
      <c r="EQ40" s="110"/>
      <c r="ER40" s="110"/>
      <c r="ES40" s="110"/>
      <c r="ET40" s="110"/>
      <c r="EU40" s="110"/>
      <c r="EV40" s="110"/>
      <c r="EW40" s="110"/>
      <c r="EX40" s="110"/>
      <c r="EY40" s="110"/>
      <c r="EZ40" s="110"/>
      <c r="FA40" s="110"/>
      <c r="FB40" s="110"/>
      <c r="FC40" s="110"/>
      <c r="FD40" s="110"/>
      <c r="FE40" s="110"/>
      <c r="FF40" s="110"/>
      <c r="FG40" s="110"/>
      <c r="FH40" s="110"/>
      <c r="FI40" s="110"/>
      <c r="FJ40" s="110"/>
      <c r="FK40" s="110"/>
      <c r="FL40" s="110"/>
      <c r="FM40" s="110"/>
      <c r="FN40" s="110"/>
      <c r="FO40" s="110"/>
      <c r="FP40" s="110"/>
      <c r="FQ40" s="110"/>
      <c r="FR40" s="110"/>
      <c r="FS40" s="110"/>
      <c r="FT40" s="110"/>
      <c r="FU40" s="110"/>
      <c r="FV40" s="110"/>
      <c r="FW40" s="110"/>
      <c r="FX40" s="110"/>
      <c r="FY40" s="110"/>
      <c r="FZ40" s="110"/>
      <c r="GA40" s="110"/>
      <c r="GB40" s="110"/>
      <c r="GC40" s="110"/>
      <c r="GD40" s="110"/>
      <c r="GE40" s="110"/>
      <c r="GF40" s="110"/>
      <c r="GG40" s="110"/>
      <c r="GH40" s="110"/>
      <c r="GI40" s="110"/>
      <c r="GJ40" s="110"/>
      <c r="GK40" s="110"/>
      <c r="GL40" s="110"/>
      <c r="GM40" s="110"/>
      <c r="GN40" s="110"/>
      <c r="GO40" s="110"/>
      <c r="GP40" s="110"/>
      <c r="GQ40" s="110"/>
      <c r="GR40" s="110"/>
      <c r="GS40" s="110"/>
      <c r="GT40" s="110"/>
      <c r="GU40" s="110"/>
      <c r="GV40" s="110"/>
      <c r="GW40" s="110"/>
      <c r="GX40" s="110"/>
      <c r="GY40" s="110"/>
      <c r="GZ40" s="110"/>
      <c r="HA40" s="110"/>
      <c r="HB40" s="110"/>
      <c r="HC40" s="110"/>
      <c r="HD40" s="110"/>
      <c r="HE40" s="110"/>
      <c r="HF40" s="110"/>
      <c r="HG40" s="110"/>
      <c r="HH40" s="110"/>
      <c r="HI40" s="110"/>
      <c r="HJ40" s="110"/>
      <c r="HK40" s="110"/>
      <c r="HL40" s="110"/>
      <c r="HM40" s="110"/>
      <c r="HN40" s="110"/>
      <c r="HO40" s="110"/>
      <c r="HP40" s="110"/>
      <c r="HQ40" s="110"/>
      <c r="HR40" s="110"/>
      <c r="HS40" s="110"/>
      <c r="HT40" s="110"/>
      <c r="HU40" s="110"/>
      <c r="HV40" s="110"/>
      <c r="HW40" s="110"/>
      <c r="HX40" s="110"/>
      <c r="HY40" s="110"/>
      <c r="HZ40" s="110"/>
      <c r="IA40" s="110"/>
      <c r="IB40" s="110"/>
      <c r="IC40" s="110"/>
      <c r="ID40" s="110"/>
      <c r="IE40" s="110"/>
      <c r="IF40" s="110"/>
      <c r="IG40" s="110"/>
      <c r="IH40" s="110"/>
      <c r="II40" s="110"/>
      <c r="IJ40" s="110"/>
      <c r="IK40" s="110"/>
      <c r="IL40" s="110"/>
      <c r="IM40" s="110"/>
      <c r="IN40" s="110"/>
      <c r="IO40" s="110"/>
      <c r="IP40" s="110"/>
      <c r="IQ40" s="110"/>
      <c r="IR40" s="110"/>
      <c r="IS40" s="110"/>
      <c r="IT40" s="110"/>
      <c r="IU40" s="110"/>
    </row>
    <row r="41" spans="1:255" s="111" customFormat="1" ht="12" customHeight="1" x14ac:dyDescent="0.25">
      <c r="A41" s="108"/>
      <c r="B41" s="69" t="s">
        <v>82</v>
      </c>
      <c r="C41" s="70" t="s">
        <v>60</v>
      </c>
      <c r="D41" s="70">
        <v>200</v>
      </c>
      <c r="E41" s="70" t="s">
        <v>77</v>
      </c>
      <c r="F41" s="71">
        <v>1900</v>
      </c>
      <c r="G41" s="109">
        <f>D41*F41</f>
        <v>380000</v>
      </c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0"/>
      <c r="CI41" s="110"/>
      <c r="CJ41" s="110"/>
      <c r="CK41" s="110"/>
      <c r="CL41" s="110"/>
      <c r="CM41" s="110"/>
      <c r="CN41" s="110"/>
      <c r="CO41" s="110"/>
      <c r="CP41" s="110"/>
      <c r="CQ41" s="110"/>
      <c r="CR41" s="110"/>
      <c r="CS41" s="110"/>
      <c r="CT41" s="110"/>
      <c r="CU41" s="110"/>
      <c r="CV41" s="110"/>
      <c r="CW41" s="110"/>
      <c r="CX41" s="110"/>
      <c r="CY41" s="110"/>
      <c r="CZ41" s="110"/>
      <c r="DA41" s="110"/>
      <c r="DB41" s="110"/>
      <c r="DC41" s="110"/>
      <c r="DD41" s="110"/>
      <c r="DE41" s="110"/>
      <c r="DF41" s="110"/>
      <c r="DG41" s="110"/>
      <c r="DH41" s="110"/>
      <c r="DI41" s="110"/>
      <c r="DJ41" s="110"/>
      <c r="DK41" s="110"/>
      <c r="DL41" s="110"/>
      <c r="DM41" s="110"/>
      <c r="DN41" s="110"/>
      <c r="DO41" s="110"/>
      <c r="DP41" s="110"/>
      <c r="DQ41" s="110"/>
      <c r="DR41" s="110"/>
      <c r="DS41" s="110"/>
      <c r="DT41" s="110"/>
      <c r="DU41" s="110"/>
      <c r="DV41" s="110"/>
      <c r="DW41" s="110"/>
      <c r="DX41" s="110"/>
      <c r="DY41" s="110"/>
      <c r="DZ41" s="110"/>
      <c r="EA41" s="110"/>
      <c r="EB41" s="110"/>
      <c r="EC41" s="110"/>
      <c r="ED41" s="110"/>
      <c r="EE41" s="110"/>
      <c r="EF41" s="110"/>
      <c r="EG41" s="110"/>
      <c r="EH41" s="110"/>
      <c r="EI41" s="110"/>
      <c r="EJ41" s="110"/>
      <c r="EK41" s="110"/>
      <c r="EL41" s="110"/>
      <c r="EM41" s="110"/>
      <c r="EN41" s="110"/>
      <c r="EO41" s="110"/>
      <c r="EP41" s="110"/>
      <c r="EQ41" s="110"/>
      <c r="ER41" s="110"/>
      <c r="ES41" s="110"/>
      <c r="ET41" s="110"/>
      <c r="EU41" s="110"/>
      <c r="EV41" s="110"/>
      <c r="EW41" s="110"/>
      <c r="EX41" s="110"/>
      <c r="EY41" s="110"/>
      <c r="EZ41" s="110"/>
      <c r="FA41" s="110"/>
      <c r="FB41" s="110"/>
      <c r="FC41" s="110"/>
      <c r="FD41" s="110"/>
      <c r="FE41" s="110"/>
      <c r="FF41" s="110"/>
      <c r="FG41" s="110"/>
      <c r="FH41" s="110"/>
      <c r="FI41" s="110"/>
      <c r="FJ41" s="110"/>
      <c r="FK41" s="110"/>
      <c r="FL41" s="110"/>
      <c r="FM41" s="110"/>
      <c r="FN41" s="110"/>
      <c r="FO41" s="110"/>
      <c r="FP41" s="110"/>
      <c r="FQ41" s="110"/>
      <c r="FR41" s="110"/>
      <c r="FS41" s="110"/>
      <c r="FT41" s="110"/>
      <c r="FU41" s="110"/>
      <c r="FV41" s="110"/>
      <c r="FW41" s="110"/>
      <c r="FX41" s="110"/>
      <c r="FY41" s="110"/>
      <c r="FZ41" s="110"/>
      <c r="GA41" s="110"/>
      <c r="GB41" s="110"/>
      <c r="GC41" s="110"/>
      <c r="GD41" s="110"/>
      <c r="GE41" s="110"/>
      <c r="GF41" s="110"/>
      <c r="GG41" s="110"/>
      <c r="GH41" s="110"/>
      <c r="GI41" s="110"/>
      <c r="GJ41" s="110"/>
      <c r="GK41" s="110"/>
      <c r="GL41" s="110"/>
      <c r="GM41" s="110"/>
      <c r="GN41" s="110"/>
      <c r="GO41" s="110"/>
      <c r="GP41" s="110"/>
      <c r="GQ41" s="110"/>
      <c r="GR41" s="110"/>
      <c r="GS41" s="110"/>
      <c r="GT41" s="110"/>
      <c r="GU41" s="110"/>
      <c r="GV41" s="110"/>
      <c r="GW41" s="110"/>
      <c r="GX41" s="110"/>
      <c r="GY41" s="110"/>
      <c r="GZ41" s="110"/>
      <c r="HA41" s="110"/>
      <c r="HB41" s="110"/>
      <c r="HC41" s="110"/>
      <c r="HD41" s="110"/>
      <c r="HE41" s="110"/>
      <c r="HF41" s="110"/>
      <c r="HG41" s="110"/>
      <c r="HH41" s="110"/>
      <c r="HI41" s="110"/>
      <c r="HJ41" s="110"/>
      <c r="HK41" s="110"/>
      <c r="HL41" s="110"/>
      <c r="HM41" s="110"/>
      <c r="HN41" s="110"/>
      <c r="HO41" s="110"/>
      <c r="HP41" s="110"/>
      <c r="HQ41" s="110"/>
      <c r="HR41" s="110"/>
      <c r="HS41" s="110"/>
      <c r="HT41" s="110"/>
      <c r="HU41" s="110"/>
      <c r="HV41" s="110"/>
      <c r="HW41" s="110"/>
      <c r="HX41" s="110"/>
      <c r="HY41" s="110"/>
      <c r="HZ41" s="110"/>
      <c r="IA41" s="110"/>
      <c r="IB41" s="110"/>
      <c r="IC41" s="110"/>
      <c r="ID41" s="110"/>
      <c r="IE41" s="110"/>
      <c r="IF41" s="110"/>
      <c r="IG41" s="110"/>
      <c r="IH41" s="110"/>
      <c r="II41" s="110"/>
      <c r="IJ41" s="110"/>
      <c r="IK41" s="110"/>
      <c r="IL41" s="110"/>
      <c r="IM41" s="110"/>
      <c r="IN41" s="110"/>
      <c r="IO41" s="110"/>
      <c r="IP41" s="110"/>
      <c r="IQ41" s="110"/>
      <c r="IR41" s="110"/>
      <c r="IS41" s="110"/>
      <c r="IT41" s="110"/>
      <c r="IU41" s="110"/>
    </row>
    <row r="42" spans="1:255" s="111" customFormat="1" ht="12" customHeight="1" x14ac:dyDescent="0.25">
      <c r="A42" s="108"/>
      <c r="B42" s="128" t="s">
        <v>83</v>
      </c>
      <c r="C42" s="70"/>
      <c r="D42" s="70"/>
      <c r="E42" s="70"/>
      <c r="F42" s="71"/>
      <c r="G42" s="109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10"/>
      <c r="CJ42" s="110"/>
      <c r="CK42" s="110"/>
      <c r="CL42" s="110"/>
      <c r="CM42" s="110"/>
      <c r="CN42" s="110"/>
      <c r="CO42" s="110"/>
      <c r="CP42" s="110"/>
      <c r="CQ42" s="110"/>
      <c r="CR42" s="110"/>
      <c r="CS42" s="110"/>
      <c r="CT42" s="110"/>
      <c r="CU42" s="110"/>
      <c r="CV42" s="110"/>
      <c r="CW42" s="110"/>
      <c r="CX42" s="110"/>
      <c r="CY42" s="110"/>
      <c r="CZ42" s="110"/>
      <c r="DA42" s="110"/>
      <c r="DB42" s="110"/>
      <c r="DC42" s="110"/>
      <c r="DD42" s="110"/>
      <c r="DE42" s="110"/>
      <c r="DF42" s="110"/>
      <c r="DG42" s="110"/>
      <c r="DH42" s="110"/>
      <c r="DI42" s="110"/>
      <c r="DJ42" s="110"/>
      <c r="DK42" s="110"/>
      <c r="DL42" s="110"/>
      <c r="DM42" s="110"/>
      <c r="DN42" s="110"/>
      <c r="DO42" s="110"/>
      <c r="DP42" s="110"/>
      <c r="DQ42" s="110"/>
      <c r="DR42" s="110"/>
      <c r="DS42" s="110"/>
      <c r="DT42" s="110"/>
      <c r="DU42" s="110"/>
      <c r="DV42" s="110"/>
      <c r="DW42" s="110"/>
      <c r="DX42" s="110"/>
      <c r="DY42" s="110"/>
      <c r="DZ42" s="110"/>
      <c r="EA42" s="110"/>
      <c r="EB42" s="110"/>
      <c r="EC42" s="110"/>
      <c r="ED42" s="110"/>
      <c r="EE42" s="110"/>
      <c r="EF42" s="110"/>
      <c r="EG42" s="110"/>
      <c r="EH42" s="110"/>
      <c r="EI42" s="110"/>
      <c r="EJ42" s="110"/>
      <c r="EK42" s="110"/>
      <c r="EL42" s="110"/>
      <c r="EM42" s="110"/>
      <c r="EN42" s="110"/>
      <c r="EO42" s="110"/>
      <c r="EP42" s="110"/>
      <c r="EQ42" s="110"/>
      <c r="ER42" s="110"/>
      <c r="ES42" s="110"/>
      <c r="ET42" s="110"/>
      <c r="EU42" s="110"/>
      <c r="EV42" s="110"/>
      <c r="EW42" s="110"/>
      <c r="EX42" s="110"/>
      <c r="EY42" s="110"/>
      <c r="EZ42" s="110"/>
      <c r="FA42" s="110"/>
      <c r="FB42" s="110"/>
      <c r="FC42" s="110"/>
      <c r="FD42" s="110"/>
      <c r="FE42" s="110"/>
      <c r="FF42" s="110"/>
      <c r="FG42" s="110"/>
      <c r="FH42" s="110"/>
      <c r="FI42" s="110"/>
      <c r="FJ42" s="110"/>
      <c r="FK42" s="110"/>
      <c r="FL42" s="110"/>
      <c r="FM42" s="110"/>
      <c r="FN42" s="110"/>
      <c r="FO42" s="110"/>
      <c r="FP42" s="110"/>
      <c r="FQ42" s="110"/>
      <c r="FR42" s="110"/>
      <c r="FS42" s="110"/>
      <c r="FT42" s="110"/>
      <c r="FU42" s="110"/>
      <c r="FV42" s="110"/>
      <c r="FW42" s="110"/>
      <c r="FX42" s="110"/>
      <c r="FY42" s="110"/>
      <c r="FZ42" s="110"/>
      <c r="GA42" s="110"/>
      <c r="GB42" s="110"/>
      <c r="GC42" s="110"/>
      <c r="GD42" s="110"/>
      <c r="GE42" s="110"/>
      <c r="GF42" s="110"/>
      <c r="GG42" s="110"/>
      <c r="GH42" s="110"/>
      <c r="GI42" s="110"/>
      <c r="GJ42" s="110"/>
      <c r="GK42" s="110"/>
      <c r="GL42" s="110"/>
      <c r="GM42" s="110"/>
      <c r="GN42" s="110"/>
      <c r="GO42" s="110"/>
      <c r="GP42" s="110"/>
      <c r="GQ42" s="110"/>
      <c r="GR42" s="110"/>
      <c r="GS42" s="110"/>
      <c r="GT42" s="110"/>
      <c r="GU42" s="110"/>
      <c r="GV42" s="110"/>
      <c r="GW42" s="110"/>
      <c r="GX42" s="110"/>
      <c r="GY42" s="110"/>
      <c r="GZ42" s="110"/>
      <c r="HA42" s="110"/>
      <c r="HB42" s="110"/>
      <c r="HC42" s="110"/>
      <c r="HD42" s="110"/>
      <c r="HE42" s="110"/>
      <c r="HF42" s="110"/>
      <c r="HG42" s="110"/>
      <c r="HH42" s="110"/>
      <c r="HI42" s="110"/>
      <c r="HJ42" s="110"/>
      <c r="HK42" s="110"/>
      <c r="HL42" s="110"/>
      <c r="HM42" s="110"/>
      <c r="HN42" s="110"/>
      <c r="HO42" s="110"/>
      <c r="HP42" s="110"/>
      <c r="HQ42" s="110"/>
      <c r="HR42" s="110"/>
      <c r="HS42" s="110"/>
      <c r="HT42" s="110"/>
      <c r="HU42" s="110"/>
      <c r="HV42" s="110"/>
      <c r="HW42" s="110"/>
      <c r="HX42" s="110"/>
      <c r="HY42" s="110"/>
      <c r="HZ42" s="110"/>
      <c r="IA42" s="110"/>
      <c r="IB42" s="110"/>
      <c r="IC42" s="110"/>
      <c r="ID42" s="110"/>
      <c r="IE42" s="110"/>
      <c r="IF42" s="110"/>
      <c r="IG42" s="110"/>
      <c r="IH42" s="110"/>
      <c r="II42" s="110"/>
      <c r="IJ42" s="110"/>
      <c r="IK42" s="110"/>
      <c r="IL42" s="110"/>
      <c r="IM42" s="110"/>
      <c r="IN42" s="110"/>
      <c r="IO42" s="110"/>
      <c r="IP42" s="110"/>
      <c r="IQ42" s="110"/>
      <c r="IR42" s="110"/>
      <c r="IS42" s="110"/>
      <c r="IT42" s="110"/>
      <c r="IU42" s="110"/>
    </row>
    <row r="43" spans="1:255" s="111" customFormat="1" ht="12" customHeight="1" x14ac:dyDescent="0.25">
      <c r="A43" s="108"/>
      <c r="B43" s="69" t="s">
        <v>84</v>
      </c>
      <c r="C43" s="70" t="s">
        <v>60</v>
      </c>
      <c r="D43" s="70">
        <v>300</v>
      </c>
      <c r="E43" s="70" t="s">
        <v>75</v>
      </c>
      <c r="F43" s="71">
        <v>1600</v>
      </c>
      <c r="G43" s="109">
        <f t="shared" ref="G43:G51" si="2">D43*F43</f>
        <v>480000</v>
      </c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0"/>
      <c r="BZ43" s="110"/>
      <c r="CA43" s="110"/>
      <c r="CB43" s="110"/>
      <c r="CC43" s="110"/>
      <c r="CD43" s="110"/>
      <c r="CE43" s="110"/>
      <c r="CF43" s="110"/>
      <c r="CG43" s="110"/>
      <c r="CH43" s="110"/>
      <c r="CI43" s="110"/>
      <c r="CJ43" s="110"/>
      <c r="CK43" s="110"/>
      <c r="CL43" s="110"/>
      <c r="CM43" s="110"/>
      <c r="CN43" s="110"/>
      <c r="CO43" s="110"/>
      <c r="CP43" s="110"/>
      <c r="CQ43" s="110"/>
      <c r="CR43" s="110"/>
      <c r="CS43" s="110"/>
      <c r="CT43" s="110"/>
      <c r="CU43" s="110"/>
      <c r="CV43" s="110"/>
      <c r="CW43" s="110"/>
      <c r="CX43" s="110"/>
      <c r="CY43" s="110"/>
      <c r="CZ43" s="110"/>
      <c r="DA43" s="110"/>
      <c r="DB43" s="110"/>
      <c r="DC43" s="110"/>
      <c r="DD43" s="110"/>
      <c r="DE43" s="110"/>
      <c r="DF43" s="110"/>
      <c r="DG43" s="110"/>
      <c r="DH43" s="110"/>
      <c r="DI43" s="110"/>
      <c r="DJ43" s="110"/>
      <c r="DK43" s="110"/>
      <c r="DL43" s="110"/>
      <c r="DM43" s="110"/>
      <c r="DN43" s="110"/>
      <c r="DO43" s="110"/>
      <c r="DP43" s="110"/>
      <c r="DQ43" s="110"/>
      <c r="DR43" s="110"/>
      <c r="DS43" s="110"/>
      <c r="DT43" s="110"/>
      <c r="DU43" s="110"/>
      <c r="DV43" s="110"/>
      <c r="DW43" s="110"/>
      <c r="DX43" s="110"/>
      <c r="DY43" s="110"/>
      <c r="DZ43" s="110"/>
      <c r="EA43" s="110"/>
      <c r="EB43" s="110"/>
      <c r="EC43" s="110"/>
      <c r="ED43" s="110"/>
      <c r="EE43" s="110"/>
      <c r="EF43" s="110"/>
      <c r="EG43" s="110"/>
      <c r="EH43" s="110"/>
      <c r="EI43" s="110"/>
      <c r="EJ43" s="110"/>
      <c r="EK43" s="110"/>
      <c r="EL43" s="110"/>
      <c r="EM43" s="110"/>
      <c r="EN43" s="110"/>
      <c r="EO43" s="110"/>
      <c r="EP43" s="110"/>
      <c r="EQ43" s="110"/>
      <c r="ER43" s="110"/>
      <c r="ES43" s="110"/>
      <c r="ET43" s="110"/>
      <c r="EU43" s="110"/>
      <c r="EV43" s="110"/>
      <c r="EW43" s="110"/>
      <c r="EX43" s="110"/>
      <c r="EY43" s="110"/>
      <c r="EZ43" s="110"/>
      <c r="FA43" s="110"/>
      <c r="FB43" s="110"/>
      <c r="FC43" s="110"/>
      <c r="FD43" s="110"/>
      <c r="FE43" s="110"/>
      <c r="FF43" s="110"/>
      <c r="FG43" s="110"/>
      <c r="FH43" s="110"/>
      <c r="FI43" s="110"/>
      <c r="FJ43" s="110"/>
      <c r="FK43" s="110"/>
      <c r="FL43" s="110"/>
      <c r="FM43" s="110"/>
      <c r="FN43" s="110"/>
      <c r="FO43" s="110"/>
      <c r="FP43" s="110"/>
      <c r="FQ43" s="110"/>
      <c r="FR43" s="110"/>
      <c r="FS43" s="110"/>
      <c r="FT43" s="110"/>
      <c r="FU43" s="110"/>
      <c r="FV43" s="110"/>
      <c r="FW43" s="110"/>
      <c r="FX43" s="110"/>
      <c r="FY43" s="110"/>
      <c r="FZ43" s="110"/>
      <c r="GA43" s="110"/>
      <c r="GB43" s="110"/>
      <c r="GC43" s="110"/>
      <c r="GD43" s="110"/>
      <c r="GE43" s="110"/>
      <c r="GF43" s="110"/>
      <c r="GG43" s="110"/>
      <c r="GH43" s="110"/>
      <c r="GI43" s="110"/>
      <c r="GJ43" s="110"/>
      <c r="GK43" s="110"/>
      <c r="GL43" s="110"/>
      <c r="GM43" s="110"/>
      <c r="GN43" s="110"/>
      <c r="GO43" s="110"/>
      <c r="GP43" s="110"/>
      <c r="GQ43" s="110"/>
      <c r="GR43" s="110"/>
      <c r="GS43" s="110"/>
      <c r="GT43" s="110"/>
      <c r="GU43" s="110"/>
      <c r="GV43" s="110"/>
      <c r="GW43" s="110"/>
      <c r="GX43" s="110"/>
      <c r="GY43" s="110"/>
      <c r="GZ43" s="110"/>
      <c r="HA43" s="110"/>
      <c r="HB43" s="110"/>
      <c r="HC43" s="110"/>
      <c r="HD43" s="110"/>
      <c r="HE43" s="110"/>
      <c r="HF43" s="110"/>
      <c r="HG43" s="110"/>
      <c r="HH43" s="110"/>
      <c r="HI43" s="110"/>
      <c r="HJ43" s="110"/>
      <c r="HK43" s="110"/>
      <c r="HL43" s="110"/>
      <c r="HM43" s="110"/>
      <c r="HN43" s="110"/>
      <c r="HO43" s="110"/>
      <c r="HP43" s="110"/>
      <c r="HQ43" s="110"/>
      <c r="HR43" s="110"/>
      <c r="HS43" s="110"/>
      <c r="HT43" s="110"/>
      <c r="HU43" s="110"/>
      <c r="HV43" s="110"/>
      <c r="HW43" s="110"/>
      <c r="HX43" s="110"/>
      <c r="HY43" s="110"/>
      <c r="HZ43" s="110"/>
      <c r="IA43" s="110"/>
      <c r="IB43" s="110"/>
      <c r="IC43" s="110"/>
      <c r="ID43" s="110"/>
      <c r="IE43" s="110"/>
      <c r="IF43" s="110"/>
      <c r="IG43" s="110"/>
      <c r="IH43" s="110"/>
      <c r="II43" s="110"/>
      <c r="IJ43" s="110"/>
      <c r="IK43" s="110"/>
      <c r="IL43" s="110"/>
      <c r="IM43" s="110"/>
      <c r="IN43" s="110"/>
      <c r="IO43" s="110"/>
      <c r="IP43" s="110"/>
      <c r="IQ43" s="110"/>
      <c r="IR43" s="110"/>
      <c r="IS43" s="110"/>
      <c r="IT43" s="110"/>
      <c r="IU43" s="110"/>
    </row>
    <row r="44" spans="1:255" s="111" customFormat="1" ht="12" customHeight="1" x14ac:dyDescent="0.25">
      <c r="A44" s="108"/>
      <c r="B44" s="69" t="s">
        <v>61</v>
      </c>
      <c r="C44" s="70" t="s">
        <v>60</v>
      </c>
      <c r="D44" s="70">
        <v>150</v>
      </c>
      <c r="E44" s="70" t="s">
        <v>77</v>
      </c>
      <c r="F44" s="71">
        <v>1400</v>
      </c>
      <c r="G44" s="109">
        <f t="shared" si="2"/>
        <v>210000</v>
      </c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0"/>
      <c r="BR44" s="110"/>
      <c r="BS44" s="110"/>
      <c r="BT44" s="110"/>
      <c r="BU44" s="110"/>
      <c r="BV44" s="110"/>
      <c r="BW44" s="110"/>
      <c r="BX44" s="110"/>
      <c r="BY44" s="110"/>
      <c r="BZ44" s="110"/>
      <c r="CA44" s="110"/>
      <c r="CB44" s="110"/>
      <c r="CC44" s="110"/>
      <c r="CD44" s="110"/>
      <c r="CE44" s="110"/>
      <c r="CF44" s="110"/>
      <c r="CG44" s="110"/>
      <c r="CH44" s="110"/>
      <c r="CI44" s="110"/>
      <c r="CJ44" s="110"/>
      <c r="CK44" s="110"/>
      <c r="CL44" s="110"/>
      <c r="CM44" s="110"/>
      <c r="CN44" s="110"/>
      <c r="CO44" s="110"/>
      <c r="CP44" s="110"/>
      <c r="CQ44" s="110"/>
      <c r="CR44" s="110"/>
      <c r="CS44" s="110"/>
      <c r="CT44" s="110"/>
      <c r="CU44" s="110"/>
      <c r="CV44" s="110"/>
      <c r="CW44" s="110"/>
      <c r="CX44" s="110"/>
      <c r="CY44" s="110"/>
      <c r="CZ44" s="110"/>
      <c r="DA44" s="110"/>
      <c r="DB44" s="110"/>
      <c r="DC44" s="110"/>
      <c r="DD44" s="110"/>
      <c r="DE44" s="110"/>
      <c r="DF44" s="110"/>
      <c r="DG44" s="110"/>
      <c r="DH44" s="110"/>
      <c r="DI44" s="110"/>
      <c r="DJ44" s="110"/>
      <c r="DK44" s="110"/>
      <c r="DL44" s="110"/>
      <c r="DM44" s="110"/>
      <c r="DN44" s="110"/>
      <c r="DO44" s="110"/>
      <c r="DP44" s="110"/>
      <c r="DQ44" s="110"/>
      <c r="DR44" s="110"/>
      <c r="DS44" s="110"/>
      <c r="DT44" s="110"/>
      <c r="DU44" s="110"/>
      <c r="DV44" s="110"/>
      <c r="DW44" s="110"/>
      <c r="DX44" s="110"/>
      <c r="DY44" s="110"/>
      <c r="DZ44" s="110"/>
      <c r="EA44" s="110"/>
      <c r="EB44" s="110"/>
      <c r="EC44" s="110"/>
      <c r="ED44" s="110"/>
      <c r="EE44" s="110"/>
      <c r="EF44" s="110"/>
      <c r="EG44" s="110"/>
      <c r="EH44" s="110"/>
      <c r="EI44" s="110"/>
      <c r="EJ44" s="110"/>
      <c r="EK44" s="110"/>
      <c r="EL44" s="110"/>
      <c r="EM44" s="110"/>
      <c r="EN44" s="110"/>
      <c r="EO44" s="110"/>
      <c r="EP44" s="110"/>
      <c r="EQ44" s="110"/>
      <c r="ER44" s="110"/>
      <c r="ES44" s="110"/>
      <c r="ET44" s="110"/>
      <c r="EU44" s="110"/>
      <c r="EV44" s="110"/>
      <c r="EW44" s="110"/>
      <c r="EX44" s="110"/>
      <c r="EY44" s="110"/>
      <c r="EZ44" s="110"/>
      <c r="FA44" s="110"/>
      <c r="FB44" s="110"/>
      <c r="FC44" s="110"/>
      <c r="FD44" s="110"/>
      <c r="FE44" s="110"/>
      <c r="FF44" s="110"/>
      <c r="FG44" s="110"/>
      <c r="FH44" s="110"/>
      <c r="FI44" s="110"/>
      <c r="FJ44" s="110"/>
      <c r="FK44" s="110"/>
      <c r="FL44" s="110"/>
      <c r="FM44" s="110"/>
      <c r="FN44" s="110"/>
      <c r="FO44" s="110"/>
      <c r="FP44" s="110"/>
      <c r="FQ44" s="110"/>
      <c r="FR44" s="110"/>
      <c r="FS44" s="110"/>
      <c r="FT44" s="110"/>
      <c r="FU44" s="110"/>
      <c r="FV44" s="110"/>
      <c r="FW44" s="110"/>
      <c r="FX44" s="110"/>
      <c r="FY44" s="110"/>
      <c r="FZ44" s="110"/>
      <c r="GA44" s="110"/>
      <c r="GB44" s="110"/>
      <c r="GC44" s="110"/>
      <c r="GD44" s="110"/>
      <c r="GE44" s="110"/>
      <c r="GF44" s="110"/>
      <c r="GG44" s="110"/>
      <c r="GH44" s="110"/>
      <c r="GI44" s="110"/>
      <c r="GJ44" s="110"/>
      <c r="GK44" s="110"/>
      <c r="GL44" s="110"/>
      <c r="GM44" s="110"/>
      <c r="GN44" s="110"/>
      <c r="GO44" s="110"/>
      <c r="GP44" s="110"/>
      <c r="GQ44" s="110"/>
      <c r="GR44" s="110"/>
      <c r="GS44" s="110"/>
      <c r="GT44" s="110"/>
      <c r="GU44" s="110"/>
      <c r="GV44" s="110"/>
      <c r="GW44" s="110"/>
      <c r="GX44" s="110"/>
      <c r="GY44" s="110"/>
      <c r="GZ44" s="110"/>
      <c r="HA44" s="110"/>
      <c r="HB44" s="110"/>
      <c r="HC44" s="110"/>
      <c r="HD44" s="110"/>
      <c r="HE44" s="110"/>
      <c r="HF44" s="110"/>
      <c r="HG44" s="110"/>
      <c r="HH44" s="110"/>
      <c r="HI44" s="110"/>
      <c r="HJ44" s="110"/>
      <c r="HK44" s="110"/>
      <c r="HL44" s="110"/>
      <c r="HM44" s="110"/>
      <c r="HN44" s="110"/>
      <c r="HO44" s="110"/>
      <c r="HP44" s="110"/>
      <c r="HQ44" s="110"/>
      <c r="HR44" s="110"/>
      <c r="HS44" s="110"/>
      <c r="HT44" s="110"/>
      <c r="HU44" s="110"/>
      <c r="HV44" s="110"/>
      <c r="HW44" s="110"/>
      <c r="HX44" s="110"/>
      <c r="HY44" s="110"/>
      <c r="HZ44" s="110"/>
      <c r="IA44" s="110"/>
      <c r="IB44" s="110"/>
      <c r="IC44" s="110"/>
      <c r="ID44" s="110"/>
      <c r="IE44" s="110"/>
      <c r="IF44" s="110"/>
      <c r="IG44" s="110"/>
      <c r="IH44" s="110"/>
      <c r="II44" s="110"/>
      <c r="IJ44" s="110"/>
      <c r="IK44" s="110"/>
      <c r="IL44" s="110"/>
      <c r="IM44" s="110"/>
      <c r="IN44" s="110"/>
      <c r="IO44" s="110"/>
      <c r="IP44" s="110"/>
      <c r="IQ44" s="110"/>
      <c r="IR44" s="110"/>
      <c r="IS44" s="110"/>
      <c r="IT44" s="110"/>
      <c r="IU44" s="110"/>
    </row>
    <row r="45" spans="1:255" s="111" customFormat="1" ht="12" customHeight="1" x14ac:dyDescent="0.25">
      <c r="A45" s="108"/>
      <c r="B45" s="128" t="s">
        <v>85</v>
      </c>
      <c r="C45" s="70"/>
      <c r="D45" s="70"/>
      <c r="E45" s="70"/>
      <c r="F45" s="71"/>
      <c r="G45" s="109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  <c r="BR45" s="110"/>
      <c r="BS45" s="110"/>
      <c r="BT45" s="110"/>
      <c r="BU45" s="110"/>
      <c r="BV45" s="110"/>
      <c r="BW45" s="110"/>
      <c r="BX45" s="110"/>
      <c r="BY45" s="110"/>
      <c r="BZ45" s="110"/>
      <c r="CA45" s="110"/>
      <c r="CB45" s="110"/>
      <c r="CC45" s="110"/>
      <c r="CD45" s="110"/>
      <c r="CE45" s="110"/>
      <c r="CF45" s="110"/>
      <c r="CG45" s="110"/>
      <c r="CH45" s="110"/>
      <c r="CI45" s="110"/>
      <c r="CJ45" s="110"/>
      <c r="CK45" s="110"/>
      <c r="CL45" s="110"/>
      <c r="CM45" s="110"/>
      <c r="CN45" s="110"/>
      <c r="CO45" s="110"/>
      <c r="CP45" s="110"/>
      <c r="CQ45" s="110"/>
      <c r="CR45" s="110"/>
      <c r="CS45" s="110"/>
      <c r="CT45" s="110"/>
      <c r="CU45" s="110"/>
      <c r="CV45" s="110"/>
      <c r="CW45" s="110"/>
      <c r="CX45" s="110"/>
      <c r="CY45" s="110"/>
      <c r="CZ45" s="110"/>
      <c r="DA45" s="110"/>
      <c r="DB45" s="110"/>
      <c r="DC45" s="110"/>
      <c r="DD45" s="110"/>
      <c r="DE45" s="110"/>
      <c r="DF45" s="110"/>
      <c r="DG45" s="110"/>
      <c r="DH45" s="110"/>
      <c r="DI45" s="110"/>
      <c r="DJ45" s="110"/>
      <c r="DK45" s="110"/>
      <c r="DL45" s="110"/>
      <c r="DM45" s="110"/>
      <c r="DN45" s="110"/>
      <c r="DO45" s="110"/>
      <c r="DP45" s="110"/>
      <c r="DQ45" s="110"/>
      <c r="DR45" s="110"/>
      <c r="DS45" s="110"/>
      <c r="DT45" s="110"/>
      <c r="DU45" s="110"/>
      <c r="DV45" s="110"/>
      <c r="DW45" s="110"/>
      <c r="DX45" s="110"/>
      <c r="DY45" s="110"/>
      <c r="DZ45" s="110"/>
      <c r="EA45" s="110"/>
      <c r="EB45" s="110"/>
      <c r="EC45" s="110"/>
      <c r="ED45" s="110"/>
      <c r="EE45" s="110"/>
      <c r="EF45" s="110"/>
      <c r="EG45" s="110"/>
      <c r="EH45" s="110"/>
      <c r="EI45" s="110"/>
      <c r="EJ45" s="110"/>
      <c r="EK45" s="110"/>
      <c r="EL45" s="110"/>
      <c r="EM45" s="110"/>
      <c r="EN45" s="110"/>
      <c r="EO45" s="110"/>
      <c r="EP45" s="110"/>
      <c r="EQ45" s="110"/>
      <c r="ER45" s="110"/>
      <c r="ES45" s="110"/>
      <c r="ET45" s="110"/>
      <c r="EU45" s="110"/>
      <c r="EV45" s="110"/>
      <c r="EW45" s="110"/>
      <c r="EX45" s="110"/>
      <c r="EY45" s="110"/>
      <c r="EZ45" s="110"/>
      <c r="FA45" s="110"/>
      <c r="FB45" s="110"/>
      <c r="FC45" s="110"/>
      <c r="FD45" s="110"/>
      <c r="FE45" s="110"/>
      <c r="FF45" s="110"/>
      <c r="FG45" s="110"/>
      <c r="FH45" s="110"/>
      <c r="FI45" s="110"/>
      <c r="FJ45" s="110"/>
      <c r="FK45" s="110"/>
      <c r="FL45" s="110"/>
      <c r="FM45" s="110"/>
      <c r="FN45" s="110"/>
      <c r="FO45" s="110"/>
      <c r="FP45" s="110"/>
      <c r="FQ45" s="110"/>
      <c r="FR45" s="110"/>
      <c r="FS45" s="110"/>
      <c r="FT45" s="110"/>
      <c r="FU45" s="110"/>
      <c r="FV45" s="110"/>
      <c r="FW45" s="110"/>
      <c r="FX45" s="110"/>
      <c r="FY45" s="110"/>
      <c r="FZ45" s="110"/>
      <c r="GA45" s="110"/>
      <c r="GB45" s="110"/>
      <c r="GC45" s="110"/>
      <c r="GD45" s="110"/>
      <c r="GE45" s="110"/>
      <c r="GF45" s="110"/>
      <c r="GG45" s="110"/>
      <c r="GH45" s="110"/>
      <c r="GI45" s="110"/>
      <c r="GJ45" s="110"/>
      <c r="GK45" s="110"/>
      <c r="GL45" s="110"/>
      <c r="GM45" s="110"/>
      <c r="GN45" s="110"/>
      <c r="GO45" s="110"/>
      <c r="GP45" s="110"/>
      <c r="GQ45" s="110"/>
      <c r="GR45" s="110"/>
      <c r="GS45" s="110"/>
      <c r="GT45" s="110"/>
      <c r="GU45" s="110"/>
      <c r="GV45" s="110"/>
      <c r="GW45" s="110"/>
      <c r="GX45" s="110"/>
      <c r="GY45" s="110"/>
      <c r="GZ45" s="110"/>
      <c r="HA45" s="110"/>
      <c r="HB45" s="110"/>
      <c r="HC45" s="110"/>
      <c r="HD45" s="110"/>
      <c r="HE45" s="110"/>
      <c r="HF45" s="110"/>
      <c r="HG45" s="110"/>
      <c r="HH45" s="110"/>
      <c r="HI45" s="110"/>
      <c r="HJ45" s="110"/>
      <c r="HK45" s="110"/>
      <c r="HL45" s="110"/>
      <c r="HM45" s="110"/>
      <c r="HN45" s="110"/>
      <c r="HO45" s="110"/>
      <c r="HP45" s="110"/>
      <c r="HQ45" s="110"/>
      <c r="HR45" s="110"/>
      <c r="HS45" s="110"/>
      <c r="HT45" s="110"/>
      <c r="HU45" s="110"/>
      <c r="HV45" s="110"/>
      <c r="HW45" s="110"/>
      <c r="HX45" s="110"/>
      <c r="HY45" s="110"/>
      <c r="HZ45" s="110"/>
      <c r="IA45" s="110"/>
      <c r="IB45" s="110"/>
      <c r="IC45" s="110"/>
      <c r="ID45" s="110"/>
      <c r="IE45" s="110"/>
      <c r="IF45" s="110"/>
      <c r="IG45" s="110"/>
      <c r="IH45" s="110"/>
      <c r="II45" s="110"/>
      <c r="IJ45" s="110"/>
      <c r="IK45" s="110"/>
      <c r="IL45" s="110"/>
      <c r="IM45" s="110"/>
      <c r="IN45" s="110"/>
      <c r="IO45" s="110"/>
      <c r="IP45" s="110"/>
      <c r="IQ45" s="110"/>
      <c r="IR45" s="110"/>
      <c r="IS45" s="110"/>
      <c r="IT45" s="110"/>
      <c r="IU45" s="110"/>
    </row>
    <row r="46" spans="1:255" s="111" customFormat="1" ht="12" customHeight="1" x14ac:dyDescent="0.25">
      <c r="A46" s="108"/>
      <c r="B46" s="69" t="s">
        <v>86</v>
      </c>
      <c r="C46" s="70" t="s">
        <v>87</v>
      </c>
      <c r="D46" s="70">
        <v>1</v>
      </c>
      <c r="E46" s="70" t="s">
        <v>88</v>
      </c>
      <c r="F46" s="71">
        <v>26000</v>
      </c>
      <c r="G46" s="109">
        <f t="shared" si="2"/>
        <v>26000</v>
      </c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110"/>
      <c r="CC46" s="110"/>
      <c r="CD46" s="110"/>
      <c r="CE46" s="110"/>
      <c r="CF46" s="110"/>
      <c r="CG46" s="110"/>
      <c r="CH46" s="110"/>
      <c r="CI46" s="110"/>
      <c r="CJ46" s="110"/>
      <c r="CK46" s="110"/>
      <c r="CL46" s="110"/>
      <c r="CM46" s="110"/>
      <c r="CN46" s="110"/>
      <c r="CO46" s="110"/>
      <c r="CP46" s="110"/>
      <c r="CQ46" s="110"/>
      <c r="CR46" s="110"/>
      <c r="CS46" s="110"/>
      <c r="CT46" s="110"/>
      <c r="CU46" s="110"/>
      <c r="CV46" s="110"/>
      <c r="CW46" s="110"/>
      <c r="CX46" s="110"/>
      <c r="CY46" s="110"/>
      <c r="CZ46" s="110"/>
      <c r="DA46" s="110"/>
      <c r="DB46" s="110"/>
      <c r="DC46" s="110"/>
      <c r="DD46" s="110"/>
      <c r="DE46" s="110"/>
      <c r="DF46" s="110"/>
      <c r="DG46" s="110"/>
      <c r="DH46" s="110"/>
      <c r="DI46" s="110"/>
      <c r="DJ46" s="110"/>
      <c r="DK46" s="110"/>
      <c r="DL46" s="110"/>
      <c r="DM46" s="110"/>
      <c r="DN46" s="110"/>
      <c r="DO46" s="110"/>
      <c r="DP46" s="110"/>
      <c r="DQ46" s="110"/>
      <c r="DR46" s="110"/>
      <c r="DS46" s="110"/>
      <c r="DT46" s="110"/>
      <c r="DU46" s="110"/>
      <c r="DV46" s="110"/>
      <c r="DW46" s="110"/>
      <c r="DX46" s="110"/>
      <c r="DY46" s="110"/>
      <c r="DZ46" s="110"/>
      <c r="EA46" s="110"/>
      <c r="EB46" s="110"/>
      <c r="EC46" s="110"/>
      <c r="ED46" s="110"/>
      <c r="EE46" s="110"/>
      <c r="EF46" s="110"/>
      <c r="EG46" s="110"/>
      <c r="EH46" s="110"/>
      <c r="EI46" s="110"/>
      <c r="EJ46" s="110"/>
      <c r="EK46" s="110"/>
      <c r="EL46" s="110"/>
      <c r="EM46" s="110"/>
      <c r="EN46" s="110"/>
      <c r="EO46" s="110"/>
      <c r="EP46" s="110"/>
      <c r="EQ46" s="110"/>
      <c r="ER46" s="110"/>
      <c r="ES46" s="110"/>
      <c r="ET46" s="110"/>
      <c r="EU46" s="110"/>
      <c r="EV46" s="110"/>
      <c r="EW46" s="110"/>
      <c r="EX46" s="110"/>
      <c r="EY46" s="110"/>
      <c r="EZ46" s="110"/>
      <c r="FA46" s="110"/>
      <c r="FB46" s="110"/>
      <c r="FC46" s="110"/>
      <c r="FD46" s="110"/>
      <c r="FE46" s="110"/>
      <c r="FF46" s="110"/>
      <c r="FG46" s="110"/>
      <c r="FH46" s="110"/>
      <c r="FI46" s="110"/>
      <c r="FJ46" s="110"/>
      <c r="FK46" s="110"/>
      <c r="FL46" s="110"/>
      <c r="FM46" s="110"/>
      <c r="FN46" s="110"/>
      <c r="FO46" s="110"/>
      <c r="FP46" s="110"/>
      <c r="FQ46" s="110"/>
      <c r="FR46" s="110"/>
      <c r="FS46" s="110"/>
      <c r="FT46" s="110"/>
      <c r="FU46" s="110"/>
      <c r="FV46" s="110"/>
      <c r="FW46" s="110"/>
      <c r="FX46" s="110"/>
      <c r="FY46" s="110"/>
      <c r="FZ46" s="110"/>
      <c r="GA46" s="110"/>
      <c r="GB46" s="110"/>
      <c r="GC46" s="110"/>
      <c r="GD46" s="110"/>
      <c r="GE46" s="110"/>
      <c r="GF46" s="110"/>
      <c r="GG46" s="110"/>
      <c r="GH46" s="110"/>
      <c r="GI46" s="110"/>
      <c r="GJ46" s="110"/>
      <c r="GK46" s="110"/>
      <c r="GL46" s="110"/>
      <c r="GM46" s="110"/>
      <c r="GN46" s="110"/>
      <c r="GO46" s="110"/>
      <c r="GP46" s="110"/>
      <c r="GQ46" s="110"/>
      <c r="GR46" s="110"/>
      <c r="GS46" s="110"/>
      <c r="GT46" s="110"/>
      <c r="GU46" s="110"/>
      <c r="GV46" s="110"/>
      <c r="GW46" s="110"/>
      <c r="GX46" s="110"/>
      <c r="GY46" s="110"/>
      <c r="GZ46" s="110"/>
      <c r="HA46" s="110"/>
      <c r="HB46" s="110"/>
      <c r="HC46" s="110"/>
      <c r="HD46" s="110"/>
      <c r="HE46" s="110"/>
      <c r="HF46" s="110"/>
      <c r="HG46" s="110"/>
      <c r="HH46" s="110"/>
      <c r="HI46" s="110"/>
      <c r="HJ46" s="110"/>
      <c r="HK46" s="110"/>
      <c r="HL46" s="110"/>
      <c r="HM46" s="110"/>
      <c r="HN46" s="110"/>
      <c r="HO46" s="110"/>
      <c r="HP46" s="110"/>
      <c r="HQ46" s="110"/>
      <c r="HR46" s="110"/>
      <c r="HS46" s="110"/>
      <c r="HT46" s="110"/>
      <c r="HU46" s="110"/>
      <c r="HV46" s="110"/>
      <c r="HW46" s="110"/>
      <c r="HX46" s="110"/>
      <c r="HY46" s="110"/>
      <c r="HZ46" s="110"/>
      <c r="IA46" s="110"/>
      <c r="IB46" s="110"/>
      <c r="IC46" s="110"/>
      <c r="ID46" s="110"/>
      <c r="IE46" s="110"/>
      <c r="IF46" s="110"/>
      <c r="IG46" s="110"/>
      <c r="IH46" s="110"/>
      <c r="II46" s="110"/>
      <c r="IJ46" s="110"/>
      <c r="IK46" s="110"/>
      <c r="IL46" s="110"/>
      <c r="IM46" s="110"/>
      <c r="IN46" s="110"/>
      <c r="IO46" s="110"/>
      <c r="IP46" s="110"/>
      <c r="IQ46" s="110"/>
      <c r="IR46" s="110"/>
      <c r="IS46" s="110"/>
      <c r="IT46" s="110"/>
      <c r="IU46" s="110"/>
    </row>
    <row r="47" spans="1:255" s="111" customFormat="1" ht="12" customHeight="1" x14ac:dyDescent="0.25">
      <c r="A47" s="108"/>
      <c r="B47" s="128" t="s">
        <v>89</v>
      </c>
      <c r="C47" s="70"/>
      <c r="D47" s="70"/>
      <c r="E47" s="70"/>
      <c r="F47" s="71"/>
      <c r="G47" s="109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10"/>
      <c r="CA47" s="110"/>
      <c r="CB47" s="110"/>
      <c r="CC47" s="110"/>
      <c r="CD47" s="110"/>
      <c r="CE47" s="110"/>
      <c r="CF47" s="110"/>
      <c r="CG47" s="110"/>
      <c r="CH47" s="110"/>
      <c r="CI47" s="110"/>
      <c r="CJ47" s="110"/>
      <c r="CK47" s="110"/>
      <c r="CL47" s="110"/>
      <c r="CM47" s="110"/>
      <c r="CN47" s="110"/>
      <c r="CO47" s="110"/>
      <c r="CP47" s="110"/>
      <c r="CQ47" s="110"/>
      <c r="CR47" s="110"/>
      <c r="CS47" s="110"/>
      <c r="CT47" s="110"/>
      <c r="CU47" s="110"/>
      <c r="CV47" s="110"/>
      <c r="CW47" s="110"/>
      <c r="CX47" s="110"/>
      <c r="CY47" s="110"/>
      <c r="CZ47" s="110"/>
      <c r="DA47" s="110"/>
      <c r="DB47" s="110"/>
      <c r="DC47" s="110"/>
      <c r="DD47" s="110"/>
      <c r="DE47" s="110"/>
      <c r="DF47" s="110"/>
      <c r="DG47" s="110"/>
      <c r="DH47" s="110"/>
      <c r="DI47" s="110"/>
      <c r="DJ47" s="110"/>
      <c r="DK47" s="110"/>
      <c r="DL47" s="110"/>
      <c r="DM47" s="110"/>
      <c r="DN47" s="110"/>
      <c r="DO47" s="110"/>
      <c r="DP47" s="110"/>
      <c r="DQ47" s="110"/>
      <c r="DR47" s="110"/>
      <c r="DS47" s="110"/>
      <c r="DT47" s="110"/>
      <c r="DU47" s="110"/>
      <c r="DV47" s="110"/>
      <c r="DW47" s="110"/>
      <c r="DX47" s="110"/>
      <c r="DY47" s="110"/>
      <c r="DZ47" s="110"/>
      <c r="EA47" s="110"/>
      <c r="EB47" s="110"/>
      <c r="EC47" s="110"/>
      <c r="ED47" s="110"/>
      <c r="EE47" s="110"/>
      <c r="EF47" s="110"/>
      <c r="EG47" s="110"/>
      <c r="EH47" s="110"/>
      <c r="EI47" s="110"/>
      <c r="EJ47" s="110"/>
      <c r="EK47" s="110"/>
      <c r="EL47" s="110"/>
      <c r="EM47" s="110"/>
      <c r="EN47" s="110"/>
      <c r="EO47" s="110"/>
      <c r="EP47" s="110"/>
      <c r="EQ47" s="110"/>
      <c r="ER47" s="110"/>
      <c r="ES47" s="110"/>
      <c r="ET47" s="110"/>
      <c r="EU47" s="110"/>
      <c r="EV47" s="110"/>
      <c r="EW47" s="110"/>
      <c r="EX47" s="110"/>
      <c r="EY47" s="110"/>
      <c r="EZ47" s="110"/>
      <c r="FA47" s="110"/>
      <c r="FB47" s="110"/>
      <c r="FC47" s="110"/>
      <c r="FD47" s="110"/>
      <c r="FE47" s="110"/>
      <c r="FF47" s="110"/>
      <c r="FG47" s="110"/>
      <c r="FH47" s="110"/>
      <c r="FI47" s="110"/>
      <c r="FJ47" s="110"/>
      <c r="FK47" s="110"/>
      <c r="FL47" s="110"/>
      <c r="FM47" s="110"/>
      <c r="FN47" s="110"/>
      <c r="FO47" s="110"/>
      <c r="FP47" s="110"/>
      <c r="FQ47" s="110"/>
      <c r="FR47" s="110"/>
      <c r="FS47" s="110"/>
      <c r="FT47" s="110"/>
      <c r="FU47" s="110"/>
      <c r="FV47" s="110"/>
      <c r="FW47" s="110"/>
      <c r="FX47" s="110"/>
      <c r="FY47" s="110"/>
      <c r="FZ47" s="110"/>
      <c r="GA47" s="110"/>
      <c r="GB47" s="110"/>
      <c r="GC47" s="110"/>
      <c r="GD47" s="110"/>
      <c r="GE47" s="110"/>
      <c r="GF47" s="110"/>
      <c r="GG47" s="110"/>
      <c r="GH47" s="110"/>
      <c r="GI47" s="110"/>
      <c r="GJ47" s="110"/>
      <c r="GK47" s="110"/>
      <c r="GL47" s="110"/>
      <c r="GM47" s="110"/>
      <c r="GN47" s="110"/>
      <c r="GO47" s="110"/>
      <c r="GP47" s="110"/>
      <c r="GQ47" s="110"/>
      <c r="GR47" s="110"/>
      <c r="GS47" s="110"/>
      <c r="GT47" s="110"/>
      <c r="GU47" s="110"/>
      <c r="GV47" s="110"/>
      <c r="GW47" s="110"/>
      <c r="GX47" s="110"/>
      <c r="GY47" s="110"/>
      <c r="GZ47" s="110"/>
      <c r="HA47" s="110"/>
      <c r="HB47" s="110"/>
      <c r="HC47" s="110"/>
      <c r="HD47" s="110"/>
      <c r="HE47" s="110"/>
      <c r="HF47" s="110"/>
      <c r="HG47" s="110"/>
      <c r="HH47" s="110"/>
      <c r="HI47" s="110"/>
      <c r="HJ47" s="110"/>
      <c r="HK47" s="110"/>
      <c r="HL47" s="110"/>
      <c r="HM47" s="110"/>
      <c r="HN47" s="110"/>
      <c r="HO47" s="110"/>
      <c r="HP47" s="110"/>
      <c r="HQ47" s="110"/>
      <c r="HR47" s="110"/>
      <c r="HS47" s="110"/>
      <c r="HT47" s="110"/>
      <c r="HU47" s="110"/>
      <c r="HV47" s="110"/>
      <c r="HW47" s="110"/>
      <c r="HX47" s="110"/>
      <c r="HY47" s="110"/>
      <c r="HZ47" s="110"/>
      <c r="IA47" s="110"/>
      <c r="IB47" s="110"/>
      <c r="IC47" s="110"/>
      <c r="ID47" s="110"/>
      <c r="IE47" s="110"/>
      <c r="IF47" s="110"/>
      <c r="IG47" s="110"/>
      <c r="IH47" s="110"/>
      <c r="II47" s="110"/>
      <c r="IJ47" s="110"/>
      <c r="IK47" s="110"/>
      <c r="IL47" s="110"/>
      <c r="IM47" s="110"/>
      <c r="IN47" s="110"/>
      <c r="IO47" s="110"/>
      <c r="IP47" s="110"/>
      <c r="IQ47" s="110"/>
      <c r="IR47" s="110"/>
      <c r="IS47" s="110"/>
      <c r="IT47" s="110"/>
      <c r="IU47" s="110"/>
    </row>
    <row r="48" spans="1:255" s="111" customFormat="1" ht="12" customHeight="1" x14ac:dyDescent="0.25">
      <c r="A48" s="108"/>
      <c r="B48" s="69" t="s">
        <v>90</v>
      </c>
      <c r="C48" s="70" t="s">
        <v>60</v>
      </c>
      <c r="D48" s="70">
        <v>0.3</v>
      </c>
      <c r="E48" s="70" t="s">
        <v>77</v>
      </c>
      <c r="F48" s="71">
        <v>250000</v>
      </c>
      <c r="G48" s="109">
        <f t="shared" si="2"/>
        <v>75000</v>
      </c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  <c r="CB48" s="110"/>
      <c r="CC48" s="110"/>
      <c r="CD48" s="110"/>
      <c r="CE48" s="110"/>
      <c r="CF48" s="110"/>
      <c r="CG48" s="110"/>
      <c r="CH48" s="110"/>
      <c r="CI48" s="110"/>
      <c r="CJ48" s="110"/>
      <c r="CK48" s="110"/>
      <c r="CL48" s="110"/>
      <c r="CM48" s="110"/>
      <c r="CN48" s="110"/>
      <c r="CO48" s="110"/>
      <c r="CP48" s="110"/>
      <c r="CQ48" s="110"/>
      <c r="CR48" s="110"/>
      <c r="CS48" s="110"/>
      <c r="CT48" s="110"/>
      <c r="CU48" s="110"/>
      <c r="CV48" s="110"/>
      <c r="CW48" s="110"/>
      <c r="CX48" s="110"/>
      <c r="CY48" s="110"/>
      <c r="CZ48" s="110"/>
      <c r="DA48" s="110"/>
      <c r="DB48" s="110"/>
      <c r="DC48" s="110"/>
      <c r="DD48" s="110"/>
      <c r="DE48" s="110"/>
      <c r="DF48" s="110"/>
      <c r="DG48" s="110"/>
      <c r="DH48" s="110"/>
      <c r="DI48" s="110"/>
      <c r="DJ48" s="110"/>
      <c r="DK48" s="110"/>
      <c r="DL48" s="110"/>
      <c r="DM48" s="110"/>
      <c r="DN48" s="110"/>
      <c r="DO48" s="110"/>
      <c r="DP48" s="110"/>
      <c r="DQ48" s="110"/>
      <c r="DR48" s="110"/>
      <c r="DS48" s="110"/>
      <c r="DT48" s="110"/>
      <c r="DU48" s="110"/>
      <c r="DV48" s="110"/>
      <c r="DW48" s="110"/>
      <c r="DX48" s="110"/>
      <c r="DY48" s="110"/>
      <c r="DZ48" s="110"/>
      <c r="EA48" s="110"/>
      <c r="EB48" s="110"/>
      <c r="EC48" s="110"/>
      <c r="ED48" s="110"/>
      <c r="EE48" s="110"/>
      <c r="EF48" s="110"/>
      <c r="EG48" s="110"/>
      <c r="EH48" s="110"/>
      <c r="EI48" s="110"/>
      <c r="EJ48" s="110"/>
      <c r="EK48" s="110"/>
      <c r="EL48" s="110"/>
      <c r="EM48" s="110"/>
      <c r="EN48" s="110"/>
      <c r="EO48" s="110"/>
      <c r="EP48" s="110"/>
      <c r="EQ48" s="110"/>
      <c r="ER48" s="110"/>
      <c r="ES48" s="110"/>
      <c r="ET48" s="110"/>
      <c r="EU48" s="110"/>
      <c r="EV48" s="110"/>
      <c r="EW48" s="110"/>
      <c r="EX48" s="110"/>
      <c r="EY48" s="110"/>
      <c r="EZ48" s="110"/>
      <c r="FA48" s="110"/>
      <c r="FB48" s="110"/>
      <c r="FC48" s="110"/>
      <c r="FD48" s="110"/>
      <c r="FE48" s="110"/>
      <c r="FF48" s="110"/>
      <c r="FG48" s="110"/>
      <c r="FH48" s="110"/>
      <c r="FI48" s="110"/>
      <c r="FJ48" s="110"/>
      <c r="FK48" s="110"/>
      <c r="FL48" s="110"/>
      <c r="FM48" s="110"/>
      <c r="FN48" s="110"/>
      <c r="FO48" s="110"/>
      <c r="FP48" s="110"/>
      <c r="FQ48" s="110"/>
      <c r="FR48" s="110"/>
      <c r="FS48" s="110"/>
      <c r="FT48" s="110"/>
      <c r="FU48" s="110"/>
      <c r="FV48" s="110"/>
      <c r="FW48" s="110"/>
      <c r="FX48" s="110"/>
      <c r="FY48" s="110"/>
      <c r="FZ48" s="110"/>
      <c r="GA48" s="110"/>
      <c r="GB48" s="110"/>
      <c r="GC48" s="110"/>
      <c r="GD48" s="110"/>
      <c r="GE48" s="110"/>
      <c r="GF48" s="110"/>
      <c r="GG48" s="110"/>
      <c r="GH48" s="110"/>
      <c r="GI48" s="110"/>
      <c r="GJ48" s="110"/>
      <c r="GK48" s="110"/>
      <c r="GL48" s="110"/>
      <c r="GM48" s="110"/>
      <c r="GN48" s="110"/>
      <c r="GO48" s="110"/>
      <c r="GP48" s="110"/>
      <c r="GQ48" s="110"/>
      <c r="GR48" s="110"/>
      <c r="GS48" s="110"/>
      <c r="GT48" s="110"/>
      <c r="GU48" s="110"/>
      <c r="GV48" s="110"/>
      <c r="GW48" s="110"/>
      <c r="GX48" s="110"/>
      <c r="GY48" s="110"/>
      <c r="GZ48" s="110"/>
      <c r="HA48" s="110"/>
      <c r="HB48" s="110"/>
      <c r="HC48" s="110"/>
      <c r="HD48" s="110"/>
      <c r="HE48" s="110"/>
      <c r="HF48" s="110"/>
      <c r="HG48" s="110"/>
      <c r="HH48" s="110"/>
      <c r="HI48" s="110"/>
      <c r="HJ48" s="110"/>
      <c r="HK48" s="110"/>
      <c r="HL48" s="110"/>
      <c r="HM48" s="110"/>
      <c r="HN48" s="110"/>
      <c r="HO48" s="110"/>
      <c r="HP48" s="110"/>
      <c r="HQ48" s="110"/>
      <c r="HR48" s="110"/>
      <c r="HS48" s="110"/>
      <c r="HT48" s="110"/>
      <c r="HU48" s="110"/>
      <c r="HV48" s="110"/>
      <c r="HW48" s="110"/>
      <c r="HX48" s="110"/>
      <c r="HY48" s="110"/>
      <c r="HZ48" s="110"/>
      <c r="IA48" s="110"/>
      <c r="IB48" s="110"/>
      <c r="IC48" s="110"/>
      <c r="ID48" s="110"/>
      <c r="IE48" s="110"/>
      <c r="IF48" s="110"/>
      <c r="IG48" s="110"/>
      <c r="IH48" s="110"/>
      <c r="II48" s="110"/>
      <c r="IJ48" s="110"/>
      <c r="IK48" s="110"/>
      <c r="IL48" s="110"/>
      <c r="IM48" s="110"/>
      <c r="IN48" s="110"/>
      <c r="IO48" s="110"/>
      <c r="IP48" s="110"/>
      <c r="IQ48" s="110"/>
      <c r="IR48" s="110"/>
      <c r="IS48" s="110"/>
      <c r="IT48" s="110"/>
      <c r="IU48" s="110"/>
    </row>
    <row r="49" spans="1:255" s="111" customFormat="1" ht="12" customHeight="1" x14ac:dyDescent="0.25">
      <c r="A49" s="108"/>
      <c r="B49" s="69" t="s">
        <v>91</v>
      </c>
      <c r="C49" s="70" t="s">
        <v>87</v>
      </c>
      <c r="D49" s="70">
        <v>0.2</v>
      </c>
      <c r="E49" s="70" t="s">
        <v>75</v>
      </c>
      <c r="F49" s="71">
        <v>146200</v>
      </c>
      <c r="G49" s="109">
        <f t="shared" si="2"/>
        <v>29240</v>
      </c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10"/>
      <c r="CO49" s="110"/>
      <c r="CP49" s="110"/>
      <c r="CQ49" s="110"/>
      <c r="CR49" s="110"/>
      <c r="CS49" s="110"/>
      <c r="CT49" s="110"/>
      <c r="CU49" s="110"/>
      <c r="CV49" s="110"/>
      <c r="CW49" s="110"/>
      <c r="CX49" s="110"/>
      <c r="CY49" s="110"/>
      <c r="CZ49" s="110"/>
      <c r="DA49" s="110"/>
      <c r="DB49" s="110"/>
      <c r="DC49" s="110"/>
      <c r="DD49" s="110"/>
      <c r="DE49" s="110"/>
      <c r="DF49" s="110"/>
      <c r="DG49" s="110"/>
      <c r="DH49" s="110"/>
      <c r="DI49" s="110"/>
      <c r="DJ49" s="110"/>
      <c r="DK49" s="110"/>
      <c r="DL49" s="110"/>
      <c r="DM49" s="110"/>
      <c r="DN49" s="110"/>
      <c r="DO49" s="110"/>
      <c r="DP49" s="110"/>
      <c r="DQ49" s="110"/>
      <c r="DR49" s="110"/>
      <c r="DS49" s="110"/>
      <c r="DT49" s="110"/>
      <c r="DU49" s="110"/>
      <c r="DV49" s="110"/>
      <c r="DW49" s="110"/>
      <c r="DX49" s="110"/>
      <c r="DY49" s="110"/>
      <c r="DZ49" s="110"/>
      <c r="EA49" s="110"/>
      <c r="EB49" s="110"/>
      <c r="EC49" s="110"/>
      <c r="ED49" s="110"/>
      <c r="EE49" s="110"/>
      <c r="EF49" s="110"/>
      <c r="EG49" s="110"/>
      <c r="EH49" s="110"/>
      <c r="EI49" s="110"/>
      <c r="EJ49" s="110"/>
      <c r="EK49" s="110"/>
      <c r="EL49" s="110"/>
      <c r="EM49" s="110"/>
      <c r="EN49" s="110"/>
      <c r="EO49" s="110"/>
      <c r="EP49" s="110"/>
      <c r="EQ49" s="110"/>
      <c r="ER49" s="110"/>
      <c r="ES49" s="110"/>
      <c r="ET49" s="110"/>
      <c r="EU49" s="110"/>
      <c r="EV49" s="110"/>
      <c r="EW49" s="110"/>
      <c r="EX49" s="110"/>
      <c r="EY49" s="110"/>
      <c r="EZ49" s="110"/>
      <c r="FA49" s="110"/>
      <c r="FB49" s="110"/>
      <c r="FC49" s="110"/>
      <c r="FD49" s="110"/>
      <c r="FE49" s="110"/>
      <c r="FF49" s="110"/>
      <c r="FG49" s="110"/>
      <c r="FH49" s="110"/>
      <c r="FI49" s="110"/>
      <c r="FJ49" s="110"/>
      <c r="FK49" s="110"/>
      <c r="FL49" s="110"/>
      <c r="FM49" s="110"/>
      <c r="FN49" s="110"/>
      <c r="FO49" s="110"/>
      <c r="FP49" s="110"/>
      <c r="FQ49" s="110"/>
      <c r="FR49" s="110"/>
      <c r="FS49" s="110"/>
      <c r="FT49" s="110"/>
      <c r="FU49" s="110"/>
      <c r="FV49" s="110"/>
      <c r="FW49" s="110"/>
      <c r="FX49" s="110"/>
      <c r="FY49" s="110"/>
      <c r="FZ49" s="110"/>
      <c r="GA49" s="110"/>
      <c r="GB49" s="110"/>
      <c r="GC49" s="110"/>
      <c r="GD49" s="110"/>
      <c r="GE49" s="110"/>
      <c r="GF49" s="110"/>
      <c r="GG49" s="110"/>
      <c r="GH49" s="110"/>
      <c r="GI49" s="110"/>
      <c r="GJ49" s="110"/>
      <c r="GK49" s="110"/>
      <c r="GL49" s="110"/>
      <c r="GM49" s="110"/>
      <c r="GN49" s="110"/>
      <c r="GO49" s="110"/>
      <c r="GP49" s="110"/>
      <c r="GQ49" s="110"/>
      <c r="GR49" s="110"/>
      <c r="GS49" s="110"/>
      <c r="GT49" s="110"/>
      <c r="GU49" s="110"/>
      <c r="GV49" s="110"/>
      <c r="GW49" s="110"/>
      <c r="GX49" s="110"/>
      <c r="GY49" s="110"/>
      <c r="GZ49" s="110"/>
      <c r="HA49" s="110"/>
      <c r="HB49" s="110"/>
      <c r="HC49" s="110"/>
      <c r="HD49" s="110"/>
      <c r="HE49" s="110"/>
      <c r="HF49" s="110"/>
      <c r="HG49" s="110"/>
      <c r="HH49" s="110"/>
      <c r="HI49" s="110"/>
      <c r="HJ49" s="110"/>
      <c r="HK49" s="110"/>
      <c r="HL49" s="110"/>
      <c r="HM49" s="110"/>
      <c r="HN49" s="110"/>
      <c r="HO49" s="110"/>
      <c r="HP49" s="110"/>
      <c r="HQ49" s="110"/>
      <c r="HR49" s="110"/>
      <c r="HS49" s="110"/>
      <c r="HT49" s="110"/>
      <c r="HU49" s="110"/>
      <c r="HV49" s="110"/>
      <c r="HW49" s="110"/>
      <c r="HX49" s="110"/>
      <c r="HY49" s="110"/>
      <c r="HZ49" s="110"/>
      <c r="IA49" s="110"/>
      <c r="IB49" s="110"/>
      <c r="IC49" s="110"/>
      <c r="ID49" s="110"/>
      <c r="IE49" s="110"/>
      <c r="IF49" s="110"/>
      <c r="IG49" s="110"/>
      <c r="IH49" s="110"/>
      <c r="II49" s="110"/>
      <c r="IJ49" s="110"/>
      <c r="IK49" s="110"/>
      <c r="IL49" s="110"/>
      <c r="IM49" s="110"/>
      <c r="IN49" s="110"/>
      <c r="IO49" s="110"/>
      <c r="IP49" s="110"/>
      <c r="IQ49" s="110"/>
      <c r="IR49" s="110"/>
      <c r="IS49" s="110"/>
      <c r="IT49" s="110"/>
      <c r="IU49" s="110"/>
    </row>
    <row r="50" spans="1:255" s="111" customFormat="1" ht="12" customHeight="1" x14ac:dyDescent="0.25">
      <c r="A50" s="108"/>
      <c r="B50" s="128" t="s">
        <v>92</v>
      </c>
      <c r="C50" s="70"/>
      <c r="D50" s="70"/>
      <c r="E50" s="70"/>
      <c r="F50" s="71"/>
      <c r="G50" s="109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/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110"/>
      <c r="CT50" s="110"/>
      <c r="CU50" s="110"/>
      <c r="CV50" s="110"/>
      <c r="CW50" s="110"/>
      <c r="CX50" s="110"/>
      <c r="CY50" s="110"/>
      <c r="CZ50" s="110"/>
      <c r="DA50" s="110"/>
      <c r="DB50" s="110"/>
      <c r="DC50" s="110"/>
      <c r="DD50" s="110"/>
      <c r="DE50" s="110"/>
      <c r="DF50" s="110"/>
      <c r="DG50" s="110"/>
      <c r="DH50" s="110"/>
      <c r="DI50" s="110"/>
      <c r="DJ50" s="110"/>
      <c r="DK50" s="110"/>
      <c r="DL50" s="110"/>
      <c r="DM50" s="110"/>
      <c r="DN50" s="110"/>
      <c r="DO50" s="110"/>
      <c r="DP50" s="110"/>
      <c r="DQ50" s="110"/>
      <c r="DR50" s="110"/>
      <c r="DS50" s="110"/>
      <c r="DT50" s="110"/>
      <c r="DU50" s="110"/>
      <c r="DV50" s="110"/>
      <c r="DW50" s="110"/>
      <c r="DX50" s="110"/>
      <c r="DY50" s="110"/>
      <c r="DZ50" s="110"/>
      <c r="EA50" s="110"/>
      <c r="EB50" s="110"/>
      <c r="EC50" s="110"/>
      <c r="ED50" s="110"/>
      <c r="EE50" s="110"/>
      <c r="EF50" s="110"/>
      <c r="EG50" s="110"/>
      <c r="EH50" s="110"/>
      <c r="EI50" s="110"/>
      <c r="EJ50" s="110"/>
      <c r="EK50" s="110"/>
      <c r="EL50" s="110"/>
      <c r="EM50" s="110"/>
      <c r="EN50" s="110"/>
      <c r="EO50" s="110"/>
      <c r="EP50" s="110"/>
      <c r="EQ50" s="110"/>
      <c r="ER50" s="110"/>
      <c r="ES50" s="110"/>
      <c r="ET50" s="110"/>
      <c r="EU50" s="110"/>
      <c r="EV50" s="110"/>
      <c r="EW50" s="110"/>
      <c r="EX50" s="110"/>
      <c r="EY50" s="110"/>
      <c r="EZ50" s="110"/>
      <c r="FA50" s="110"/>
      <c r="FB50" s="110"/>
      <c r="FC50" s="110"/>
      <c r="FD50" s="110"/>
      <c r="FE50" s="110"/>
      <c r="FF50" s="110"/>
      <c r="FG50" s="110"/>
      <c r="FH50" s="110"/>
      <c r="FI50" s="110"/>
      <c r="FJ50" s="110"/>
      <c r="FK50" s="110"/>
      <c r="FL50" s="110"/>
      <c r="FM50" s="110"/>
      <c r="FN50" s="110"/>
      <c r="FO50" s="110"/>
      <c r="FP50" s="110"/>
      <c r="FQ50" s="110"/>
      <c r="FR50" s="110"/>
      <c r="FS50" s="110"/>
      <c r="FT50" s="110"/>
      <c r="FU50" s="110"/>
      <c r="FV50" s="110"/>
      <c r="FW50" s="110"/>
      <c r="FX50" s="110"/>
      <c r="FY50" s="110"/>
      <c r="FZ50" s="110"/>
      <c r="GA50" s="110"/>
      <c r="GB50" s="110"/>
      <c r="GC50" s="110"/>
      <c r="GD50" s="110"/>
      <c r="GE50" s="110"/>
      <c r="GF50" s="110"/>
      <c r="GG50" s="110"/>
      <c r="GH50" s="110"/>
      <c r="GI50" s="110"/>
      <c r="GJ50" s="110"/>
      <c r="GK50" s="110"/>
      <c r="GL50" s="110"/>
      <c r="GM50" s="110"/>
      <c r="GN50" s="110"/>
      <c r="GO50" s="110"/>
      <c r="GP50" s="110"/>
      <c r="GQ50" s="110"/>
      <c r="GR50" s="110"/>
      <c r="GS50" s="110"/>
      <c r="GT50" s="110"/>
      <c r="GU50" s="110"/>
      <c r="GV50" s="110"/>
      <c r="GW50" s="110"/>
      <c r="GX50" s="110"/>
      <c r="GY50" s="110"/>
      <c r="GZ50" s="110"/>
      <c r="HA50" s="110"/>
      <c r="HB50" s="110"/>
      <c r="HC50" s="110"/>
      <c r="HD50" s="110"/>
      <c r="HE50" s="110"/>
      <c r="HF50" s="110"/>
      <c r="HG50" s="110"/>
      <c r="HH50" s="110"/>
      <c r="HI50" s="110"/>
      <c r="HJ50" s="110"/>
      <c r="HK50" s="110"/>
      <c r="HL50" s="110"/>
      <c r="HM50" s="110"/>
      <c r="HN50" s="110"/>
      <c r="HO50" s="110"/>
      <c r="HP50" s="110"/>
      <c r="HQ50" s="110"/>
      <c r="HR50" s="110"/>
      <c r="HS50" s="110"/>
      <c r="HT50" s="110"/>
      <c r="HU50" s="110"/>
      <c r="HV50" s="110"/>
      <c r="HW50" s="110"/>
      <c r="HX50" s="110"/>
      <c r="HY50" s="110"/>
      <c r="HZ50" s="110"/>
      <c r="IA50" s="110"/>
      <c r="IB50" s="110"/>
      <c r="IC50" s="110"/>
      <c r="ID50" s="110"/>
      <c r="IE50" s="110"/>
      <c r="IF50" s="110"/>
      <c r="IG50" s="110"/>
      <c r="IH50" s="110"/>
      <c r="II50" s="110"/>
      <c r="IJ50" s="110"/>
      <c r="IK50" s="110"/>
      <c r="IL50" s="110"/>
      <c r="IM50" s="110"/>
      <c r="IN50" s="110"/>
      <c r="IO50" s="110"/>
      <c r="IP50" s="110"/>
      <c r="IQ50" s="110"/>
      <c r="IR50" s="110"/>
      <c r="IS50" s="110"/>
      <c r="IT50" s="110"/>
      <c r="IU50" s="110"/>
    </row>
    <row r="51" spans="1:255" s="111" customFormat="1" ht="12" customHeight="1" x14ac:dyDescent="0.25">
      <c r="A51" s="108"/>
      <c r="B51" s="69" t="s">
        <v>62</v>
      </c>
      <c r="C51" s="70" t="s">
        <v>87</v>
      </c>
      <c r="D51" s="70">
        <v>0.3</v>
      </c>
      <c r="E51" s="70" t="s">
        <v>88</v>
      </c>
      <c r="F51" s="71">
        <v>120000</v>
      </c>
      <c r="G51" s="109">
        <f t="shared" si="2"/>
        <v>36000</v>
      </c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0"/>
      <c r="BR51" s="110"/>
      <c r="BS51" s="110"/>
      <c r="BT51" s="110"/>
      <c r="BU51" s="110"/>
      <c r="BV51" s="110"/>
      <c r="BW51" s="110"/>
      <c r="BX51" s="110"/>
      <c r="BY51" s="110"/>
      <c r="BZ51" s="110"/>
      <c r="CA51" s="110"/>
      <c r="CB51" s="110"/>
      <c r="CC51" s="110"/>
      <c r="CD51" s="110"/>
      <c r="CE51" s="110"/>
      <c r="CF51" s="110"/>
      <c r="CG51" s="110"/>
      <c r="CH51" s="110"/>
      <c r="CI51" s="110"/>
      <c r="CJ51" s="110"/>
      <c r="CK51" s="110"/>
      <c r="CL51" s="110"/>
      <c r="CM51" s="110"/>
      <c r="CN51" s="110"/>
      <c r="CO51" s="110"/>
      <c r="CP51" s="110"/>
      <c r="CQ51" s="110"/>
      <c r="CR51" s="110"/>
      <c r="CS51" s="110"/>
      <c r="CT51" s="110"/>
      <c r="CU51" s="110"/>
      <c r="CV51" s="110"/>
      <c r="CW51" s="110"/>
      <c r="CX51" s="110"/>
      <c r="CY51" s="110"/>
      <c r="CZ51" s="110"/>
      <c r="DA51" s="110"/>
      <c r="DB51" s="110"/>
      <c r="DC51" s="110"/>
      <c r="DD51" s="110"/>
      <c r="DE51" s="110"/>
      <c r="DF51" s="110"/>
      <c r="DG51" s="110"/>
      <c r="DH51" s="110"/>
      <c r="DI51" s="110"/>
      <c r="DJ51" s="110"/>
      <c r="DK51" s="110"/>
      <c r="DL51" s="110"/>
      <c r="DM51" s="110"/>
      <c r="DN51" s="110"/>
      <c r="DO51" s="110"/>
      <c r="DP51" s="110"/>
      <c r="DQ51" s="110"/>
      <c r="DR51" s="110"/>
      <c r="DS51" s="110"/>
      <c r="DT51" s="110"/>
      <c r="DU51" s="110"/>
      <c r="DV51" s="110"/>
      <c r="DW51" s="110"/>
      <c r="DX51" s="110"/>
      <c r="DY51" s="110"/>
      <c r="DZ51" s="110"/>
      <c r="EA51" s="110"/>
      <c r="EB51" s="110"/>
      <c r="EC51" s="110"/>
      <c r="ED51" s="110"/>
      <c r="EE51" s="110"/>
      <c r="EF51" s="110"/>
      <c r="EG51" s="110"/>
      <c r="EH51" s="110"/>
      <c r="EI51" s="110"/>
      <c r="EJ51" s="110"/>
      <c r="EK51" s="110"/>
      <c r="EL51" s="110"/>
      <c r="EM51" s="110"/>
      <c r="EN51" s="110"/>
      <c r="EO51" s="110"/>
      <c r="EP51" s="110"/>
      <c r="EQ51" s="110"/>
      <c r="ER51" s="110"/>
      <c r="ES51" s="110"/>
      <c r="ET51" s="110"/>
      <c r="EU51" s="110"/>
      <c r="EV51" s="110"/>
      <c r="EW51" s="110"/>
      <c r="EX51" s="110"/>
      <c r="EY51" s="110"/>
      <c r="EZ51" s="110"/>
      <c r="FA51" s="110"/>
      <c r="FB51" s="110"/>
      <c r="FC51" s="110"/>
      <c r="FD51" s="110"/>
      <c r="FE51" s="110"/>
      <c r="FF51" s="110"/>
      <c r="FG51" s="110"/>
      <c r="FH51" s="110"/>
      <c r="FI51" s="110"/>
      <c r="FJ51" s="110"/>
      <c r="FK51" s="110"/>
      <c r="FL51" s="110"/>
      <c r="FM51" s="110"/>
      <c r="FN51" s="110"/>
      <c r="FO51" s="110"/>
      <c r="FP51" s="110"/>
      <c r="FQ51" s="110"/>
      <c r="FR51" s="110"/>
      <c r="FS51" s="110"/>
      <c r="FT51" s="110"/>
      <c r="FU51" s="110"/>
      <c r="FV51" s="110"/>
      <c r="FW51" s="110"/>
      <c r="FX51" s="110"/>
      <c r="FY51" s="110"/>
      <c r="FZ51" s="110"/>
      <c r="GA51" s="110"/>
      <c r="GB51" s="110"/>
      <c r="GC51" s="110"/>
      <c r="GD51" s="110"/>
      <c r="GE51" s="110"/>
      <c r="GF51" s="110"/>
      <c r="GG51" s="110"/>
      <c r="GH51" s="110"/>
      <c r="GI51" s="110"/>
      <c r="GJ51" s="110"/>
      <c r="GK51" s="110"/>
      <c r="GL51" s="110"/>
      <c r="GM51" s="110"/>
      <c r="GN51" s="110"/>
      <c r="GO51" s="110"/>
      <c r="GP51" s="110"/>
      <c r="GQ51" s="110"/>
      <c r="GR51" s="110"/>
      <c r="GS51" s="110"/>
      <c r="GT51" s="110"/>
      <c r="GU51" s="110"/>
      <c r="GV51" s="110"/>
      <c r="GW51" s="110"/>
      <c r="GX51" s="110"/>
      <c r="GY51" s="110"/>
      <c r="GZ51" s="110"/>
      <c r="HA51" s="110"/>
      <c r="HB51" s="110"/>
      <c r="HC51" s="110"/>
      <c r="HD51" s="110"/>
      <c r="HE51" s="110"/>
      <c r="HF51" s="110"/>
      <c r="HG51" s="110"/>
      <c r="HH51" s="110"/>
      <c r="HI51" s="110"/>
      <c r="HJ51" s="110"/>
      <c r="HK51" s="110"/>
      <c r="HL51" s="110"/>
      <c r="HM51" s="110"/>
      <c r="HN51" s="110"/>
      <c r="HO51" s="110"/>
      <c r="HP51" s="110"/>
      <c r="HQ51" s="110"/>
      <c r="HR51" s="110"/>
      <c r="HS51" s="110"/>
      <c r="HT51" s="110"/>
      <c r="HU51" s="110"/>
      <c r="HV51" s="110"/>
      <c r="HW51" s="110"/>
      <c r="HX51" s="110"/>
      <c r="HY51" s="110"/>
      <c r="HZ51" s="110"/>
      <c r="IA51" s="110"/>
      <c r="IB51" s="110"/>
      <c r="IC51" s="110"/>
      <c r="ID51" s="110"/>
      <c r="IE51" s="110"/>
      <c r="IF51" s="110"/>
      <c r="IG51" s="110"/>
      <c r="IH51" s="110"/>
      <c r="II51" s="110"/>
      <c r="IJ51" s="110"/>
      <c r="IK51" s="110"/>
      <c r="IL51" s="110"/>
      <c r="IM51" s="110"/>
      <c r="IN51" s="110"/>
      <c r="IO51" s="110"/>
      <c r="IP51" s="110"/>
      <c r="IQ51" s="110"/>
      <c r="IR51" s="110"/>
      <c r="IS51" s="110"/>
      <c r="IT51" s="110"/>
      <c r="IU51" s="110"/>
    </row>
    <row r="52" spans="1:255" ht="12.75" customHeight="1" x14ac:dyDescent="0.25">
      <c r="A52" s="5"/>
      <c r="B52" s="125" t="s">
        <v>31</v>
      </c>
      <c r="C52" s="126"/>
      <c r="D52" s="126"/>
      <c r="E52" s="126"/>
      <c r="F52" s="127"/>
      <c r="G52" s="124">
        <f>SUM(G41:G51)</f>
        <v>1236240</v>
      </c>
    </row>
    <row r="53" spans="1:255" ht="12" customHeight="1" x14ac:dyDescent="0.25">
      <c r="A53" s="2"/>
      <c r="B53" s="76"/>
      <c r="C53" s="77"/>
      <c r="D53" s="77"/>
      <c r="E53" s="78"/>
      <c r="F53" s="79"/>
      <c r="G53" s="80"/>
    </row>
    <row r="54" spans="1:255" ht="12" customHeight="1" x14ac:dyDescent="0.25">
      <c r="A54" s="5"/>
      <c r="B54" s="33" t="s">
        <v>32</v>
      </c>
      <c r="C54" s="34"/>
      <c r="D54" s="35"/>
      <c r="E54" s="35"/>
      <c r="F54" s="36"/>
      <c r="G54" s="37"/>
    </row>
    <row r="55" spans="1:255" ht="24" customHeight="1" x14ac:dyDescent="0.25">
      <c r="A55" s="5"/>
      <c r="B55" s="67" t="s">
        <v>33</v>
      </c>
      <c r="C55" s="68" t="s">
        <v>29</v>
      </c>
      <c r="D55" s="68" t="s">
        <v>30</v>
      </c>
      <c r="E55" s="67" t="s">
        <v>17</v>
      </c>
      <c r="F55" s="68" t="s">
        <v>18</v>
      </c>
      <c r="G55" s="67" t="s">
        <v>19</v>
      </c>
    </row>
    <row r="56" spans="1:255" s="111" customFormat="1" ht="12" customHeight="1" x14ac:dyDescent="0.25">
      <c r="A56" s="108"/>
      <c r="B56" s="69" t="s">
        <v>93</v>
      </c>
      <c r="C56" s="70" t="s">
        <v>60</v>
      </c>
      <c r="D56" s="70">
        <v>5000</v>
      </c>
      <c r="E56" s="70" t="s">
        <v>94</v>
      </c>
      <c r="F56" s="71">
        <v>11</v>
      </c>
      <c r="G56" s="109">
        <f>+F56*D56</f>
        <v>55000</v>
      </c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0"/>
      <c r="BG56" s="110"/>
      <c r="BH56" s="110"/>
      <c r="BI56" s="110"/>
      <c r="BJ56" s="110"/>
      <c r="BK56" s="110"/>
      <c r="BL56" s="110"/>
      <c r="BM56" s="110"/>
      <c r="BN56" s="110"/>
      <c r="BO56" s="110"/>
      <c r="BP56" s="110"/>
      <c r="BQ56" s="110"/>
      <c r="BR56" s="110"/>
      <c r="BS56" s="110"/>
      <c r="BT56" s="110"/>
      <c r="BU56" s="110"/>
      <c r="BV56" s="110"/>
      <c r="BW56" s="110"/>
      <c r="BX56" s="110"/>
      <c r="BY56" s="110"/>
      <c r="BZ56" s="110"/>
      <c r="CA56" s="110"/>
      <c r="CB56" s="110"/>
      <c r="CC56" s="110"/>
      <c r="CD56" s="110"/>
      <c r="CE56" s="110"/>
      <c r="CF56" s="110"/>
      <c r="CG56" s="110"/>
      <c r="CH56" s="110"/>
      <c r="CI56" s="110"/>
      <c r="CJ56" s="110"/>
      <c r="CK56" s="110"/>
      <c r="CL56" s="110"/>
      <c r="CM56" s="110"/>
      <c r="CN56" s="110"/>
      <c r="CO56" s="110"/>
      <c r="CP56" s="110"/>
      <c r="CQ56" s="110"/>
      <c r="CR56" s="110"/>
      <c r="CS56" s="110"/>
      <c r="CT56" s="110"/>
      <c r="CU56" s="110"/>
      <c r="CV56" s="110"/>
      <c r="CW56" s="110"/>
      <c r="CX56" s="110"/>
      <c r="CY56" s="110"/>
      <c r="CZ56" s="110"/>
      <c r="DA56" s="110"/>
      <c r="DB56" s="110"/>
      <c r="DC56" s="110"/>
      <c r="DD56" s="110"/>
      <c r="DE56" s="110"/>
      <c r="DF56" s="110"/>
      <c r="DG56" s="110"/>
      <c r="DH56" s="110"/>
      <c r="DI56" s="110"/>
      <c r="DJ56" s="110"/>
      <c r="DK56" s="110"/>
      <c r="DL56" s="110"/>
      <c r="DM56" s="110"/>
      <c r="DN56" s="110"/>
      <c r="DO56" s="110"/>
      <c r="DP56" s="110"/>
      <c r="DQ56" s="110"/>
      <c r="DR56" s="110"/>
      <c r="DS56" s="110"/>
      <c r="DT56" s="110"/>
      <c r="DU56" s="110"/>
      <c r="DV56" s="110"/>
      <c r="DW56" s="110"/>
      <c r="DX56" s="110"/>
      <c r="DY56" s="110"/>
      <c r="DZ56" s="110"/>
      <c r="EA56" s="110"/>
      <c r="EB56" s="110"/>
      <c r="EC56" s="110"/>
      <c r="ED56" s="110"/>
      <c r="EE56" s="110"/>
      <c r="EF56" s="110"/>
      <c r="EG56" s="110"/>
      <c r="EH56" s="110"/>
      <c r="EI56" s="110"/>
      <c r="EJ56" s="110"/>
      <c r="EK56" s="110"/>
      <c r="EL56" s="110"/>
      <c r="EM56" s="110"/>
      <c r="EN56" s="110"/>
      <c r="EO56" s="110"/>
      <c r="EP56" s="110"/>
      <c r="EQ56" s="110"/>
      <c r="ER56" s="110"/>
      <c r="ES56" s="110"/>
      <c r="ET56" s="110"/>
      <c r="EU56" s="110"/>
      <c r="EV56" s="110"/>
      <c r="EW56" s="110"/>
      <c r="EX56" s="110"/>
      <c r="EY56" s="110"/>
      <c r="EZ56" s="110"/>
      <c r="FA56" s="110"/>
      <c r="FB56" s="110"/>
      <c r="FC56" s="110"/>
      <c r="FD56" s="110"/>
      <c r="FE56" s="110"/>
      <c r="FF56" s="110"/>
      <c r="FG56" s="110"/>
      <c r="FH56" s="110"/>
      <c r="FI56" s="110"/>
      <c r="FJ56" s="110"/>
      <c r="FK56" s="110"/>
      <c r="FL56" s="110"/>
      <c r="FM56" s="110"/>
      <c r="FN56" s="110"/>
      <c r="FO56" s="110"/>
      <c r="FP56" s="110"/>
      <c r="FQ56" s="110"/>
      <c r="FR56" s="110"/>
      <c r="FS56" s="110"/>
      <c r="FT56" s="110"/>
      <c r="FU56" s="110"/>
      <c r="FV56" s="110"/>
      <c r="FW56" s="110"/>
      <c r="FX56" s="110"/>
      <c r="FY56" s="110"/>
      <c r="FZ56" s="110"/>
      <c r="GA56" s="110"/>
      <c r="GB56" s="110"/>
      <c r="GC56" s="110"/>
      <c r="GD56" s="110"/>
      <c r="GE56" s="110"/>
      <c r="GF56" s="110"/>
      <c r="GG56" s="110"/>
      <c r="GH56" s="110"/>
      <c r="GI56" s="110"/>
      <c r="GJ56" s="110"/>
      <c r="GK56" s="110"/>
      <c r="GL56" s="110"/>
      <c r="GM56" s="110"/>
      <c r="GN56" s="110"/>
      <c r="GO56" s="110"/>
      <c r="GP56" s="110"/>
      <c r="GQ56" s="110"/>
      <c r="GR56" s="110"/>
      <c r="GS56" s="110"/>
      <c r="GT56" s="110"/>
      <c r="GU56" s="110"/>
      <c r="GV56" s="110"/>
      <c r="GW56" s="110"/>
      <c r="GX56" s="110"/>
      <c r="GY56" s="110"/>
      <c r="GZ56" s="110"/>
      <c r="HA56" s="110"/>
      <c r="HB56" s="110"/>
      <c r="HC56" s="110"/>
      <c r="HD56" s="110"/>
      <c r="HE56" s="110"/>
      <c r="HF56" s="110"/>
      <c r="HG56" s="110"/>
      <c r="HH56" s="110"/>
      <c r="HI56" s="110"/>
      <c r="HJ56" s="110"/>
      <c r="HK56" s="110"/>
      <c r="HL56" s="110"/>
      <c r="HM56" s="110"/>
      <c r="HN56" s="110"/>
      <c r="HO56" s="110"/>
      <c r="HP56" s="110"/>
      <c r="HQ56" s="110"/>
      <c r="HR56" s="110"/>
      <c r="HS56" s="110"/>
      <c r="HT56" s="110"/>
      <c r="HU56" s="110"/>
      <c r="HV56" s="110"/>
      <c r="HW56" s="110"/>
      <c r="HX56" s="110"/>
      <c r="HY56" s="110"/>
      <c r="HZ56" s="110"/>
      <c r="IA56" s="110"/>
      <c r="IB56" s="110"/>
      <c r="IC56" s="110"/>
      <c r="ID56" s="110"/>
      <c r="IE56" s="110"/>
      <c r="IF56" s="110"/>
      <c r="IG56" s="110"/>
      <c r="IH56" s="110"/>
      <c r="II56" s="110"/>
      <c r="IJ56" s="110"/>
      <c r="IK56" s="110"/>
      <c r="IL56" s="110"/>
      <c r="IM56" s="110"/>
      <c r="IN56" s="110"/>
      <c r="IO56" s="110"/>
      <c r="IP56" s="110"/>
      <c r="IQ56" s="110"/>
      <c r="IR56" s="110"/>
      <c r="IS56" s="110"/>
      <c r="IT56" s="110"/>
      <c r="IU56" s="110"/>
    </row>
    <row r="57" spans="1:255" ht="12.75" customHeight="1" x14ac:dyDescent="0.25">
      <c r="A57" s="5"/>
      <c r="B57" s="125" t="s">
        <v>34</v>
      </c>
      <c r="C57" s="126"/>
      <c r="D57" s="126"/>
      <c r="E57" s="126"/>
      <c r="F57" s="127"/>
      <c r="G57" s="124">
        <f>SUM(G56)</f>
        <v>55000</v>
      </c>
    </row>
    <row r="58" spans="1:255" ht="12" customHeight="1" x14ac:dyDescent="0.25">
      <c r="A58" s="2"/>
      <c r="B58" s="38"/>
      <c r="C58" s="38"/>
      <c r="D58" s="38"/>
      <c r="E58" s="38"/>
      <c r="F58" s="39"/>
      <c r="G58" s="40"/>
    </row>
    <row r="59" spans="1:255" ht="12" customHeight="1" x14ac:dyDescent="0.25">
      <c r="A59" s="11"/>
      <c r="B59" s="112" t="s">
        <v>35</v>
      </c>
      <c r="C59" s="113"/>
      <c r="D59" s="113"/>
      <c r="E59" s="113"/>
      <c r="F59" s="113"/>
      <c r="G59" s="114">
        <f>G23+G28+G36+G52+G57</f>
        <v>1582240</v>
      </c>
    </row>
    <row r="60" spans="1:255" ht="12" customHeight="1" x14ac:dyDescent="0.25">
      <c r="A60" s="11"/>
      <c r="B60" s="115" t="s">
        <v>36</v>
      </c>
      <c r="C60" s="116"/>
      <c r="D60" s="116"/>
      <c r="E60" s="116"/>
      <c r="F60" s="116"/>
      <c r="G60" s="117">
        <f>G59*0.05</f>
        <v>79112</v>
      </c>
    </row>
    <row r="61" spans="1:255" ht="12" customHeight="1" x14ac:dyDescent="0.25">
      <c r="A61" s="11"/>
      <c r="B61" s="118" t="s">
        <v>37</v>
      </c>
      <c r="C61" s="119"/>
      <c r="D61" s="119"/>
      <c r="E61" s="119"/>
      <c r="F61" s="119"/>
      <c r="G61" s="120">
        <f>G60+G59</f>
        <v>1661352</v>
      </c>
    </row>
    <row r="62" spans="1:255" ht="12" customHeight="1" x14ac:dyDescent="0.25">
      <c r="A62" s="11"/>
      <c r="B62" s="115" t="s">
        <v>38</v>
      </c>
      <c r="C62" s="116"/>
      <c r="D62" s="116"/>
      <c r="E62" s="116"/>
      <c r="F62" s="116"/>
      <c r="G62" s="117">
        <f>G12</f>
        <v>2160000</v>
      </c>
    </row>
    <row r="63" spans="1:255" ht="12" customHeight="1" x14ac:dyDescent="0.25">
      <c r="A63" s="11"/>
      <c r="B63" s="121" t="s">
        <v>39</v>
      </c>
      <c r="C63" s="122"/>
      <c r="D63" s="122"/>
      <c r="E63" s="122"/>
      <c r="F63" s="122"/>
      <c r="G63" s="123">
        <f>G62-G61</f>
        <v>498648</v>
      </c>
    </row>
    <row r="64" spans="1:255" ht="12" customHeight="1" x14ac:dyDescent="0.25">
      <c r="A64" s="11"/>
      <c r="B64" s="12" t="s">
        <v>40</v>
      </c>
      <c r="C64" s="13"/>
      <c r="D64" s="13"/>
      <c r="E64" s="13"/>
      <c r="F64" s="13"/>
      <c r="G64" s="29"/>
    </row>
    <row r="65" spans="1:7" ht="12.75" customHeight="1" thickBot="1" x14ac:dyDescent="0.3">
      <c r="A65" s="11"/>
      <c r="B65" s="14"/>
      <c r="C65" s="13"/>
      <c r="D65" s="13"/>
      <c r="E65" s="13"/>
      <c r="F65" s="13"/>
      <c r="G65" s="29"/>
    </row>
    <row r="66" spans="1:7" ht="12" customHeight="1" x14ac:dyDescent="0.25">
      <c r="A66" s="11"/>
      <c r="B66" s="18" t="s">
        <v>41</v>
      </c>
      <c r="C66" s="19"/>
      <c r="D66" s="19"/>
      <c r="E66" s="19"/>
      <c r="F66" s="20"/>
      <c r="G66" s="29"/>
    </row>
    <row r="67" spans="1:7" ht="12" customHeight="1" x14ac:dyDescent="0.25">
      <c r="A67" s="11"/>
      <c r="B67" s="21" t="s">
        <v>42</v>
      </c>
      <c r="C67" s="10"/>
      <c r="D67" s="10"/>
      <c r="E67" s="10"/>
      <c r="F67" s="22"/>
      <c r="G67" s="29"/>
    </row>
    <row r="68" spans="1:7" ht="12" customHeight="1" x14ac:dyDescent="0.25">
      <c r="A68" s="11"/>
      <c r="B68" s="21" t="s">
        <v>43</v>
      </c>
      <c r="C68" s="10"/>
      <c r="D68" s="10"/>
      <c r="E68" s="10"/>
      <c r="F68" s="22"/>
      <c r="G68" s="29"/>
    </row>
    <row r="69" spans="1:7" ht="12" customHeight="1" x14ac:dyDescent="0.25">
      <c r="A69" s="11"/>
      <c r="B69" s="21" t="s">
        <v>44</v>
      </c>
      <c r="C69" s="10"/>
      <c r="D69" s="10"/>
      <c r="E69" s="10"/>
      <c r="F69" s="22"/>
      <c r="G69" s="29"/>
    </row>
    <row r="70" spans="1:7" ht="12" customHeight="1" x14ac:dyDescent="0.25">
      <c r="A70" s="11"/>
      <c r="B70" s="21" t="s">
        <v>45</v>
      </c>
      <c r="C70" s="10"/>
      <c r="D70" s="10"/>
      <c r="E70" s="10"/>
      <c r="F70" s="22"/>
      <c r="G70" s="29"/>
    </row>
    <row r="71" spans="1:7" ht="12" customHeight="1" x14ac:dyDescent="0.25">
      <c r="A71" s="11"/>
      <c r="B71" s="21" t="s">
        <v>46</v>
      </c>
      <c r="C71" s="10"/>
      <c r="D71" s="10"/>
      <c r="E71" s="10"/>
      <c r="F71" s="22"/>
      <c r="G71" s="29"/>
    </row>
    <row r="72" spans="1:7" ht="12.75" customHeight="1" thickBot="1" x14ac:dyDescent="0.3">
      <c r="A72" s="11"/>
      <c r="B72" s="23" t="s">
        <v>47</v>
      </c>
      <c r="C72" s="24"/>
      <c r="D72" s="24"/>
      <c r="E72" s="24"/>
      <c r="F72" s="25"/>
      <c r="G72" s="29"/>
    </row>
    <row r="73" spans="1:7" ht="12.75" customHeight="1" x14ac:dyDescent="0.25">
      <c r="A73" s="11"/>
      <c r="B73" s="16"/>
      <c r="C73" s="10"/>
      <c r="D73" s="10"/>
      <c r="E73" s="10"/>
      <c r="F73" s="10"/>
      <c r="G73" s="29"/>
    </row>
    <row r="74" spans="1:7" ht="15" customHeight="1" thickBot="1" x14ac:dyDescent="0.3">
      <c r="A74" s="11"/>
      <c r="B74" s="90" t="s">
        <v>48</v>
      </c>
      <c r="C74" s="91"/>
      <c r="D74" s="41"/>
      <c r="E74" s="8"/>
      <c r="F74" s="8"/>
      <c r="G74" s="29"/>
    </row>
    <row r="75" spans="1:7" ht="12" customHeight="1" x14ac:dyDescent="0.25">
      <c r="A75" s="11"/>
      <c r="B75" s="42" t="s">
        <v>33</v>
      </c>
      <c r="C75" s="43" t="s">
        <v>49</v>
      </c>
      <c r="D75" s="44" t="s">
        <v>50</v>
      </c>
      <c r="E75" s="8"/>
      <c r="F75" s="8"/>
      <c r="G75" s="29"/>
    </row>
    <row r="76" spans="1:7" ht="12" customHeight="1" x14ac:dyDescent="0.25">
      <c r="A76" s="11"/>
      <c r="B76" s="45" t="s">
        <v>51</v>
      </c>
      <c r="C76" s="46">
        <f>G23</f>
        <v>81000</v>
      </c>
      <c r="D76" s="47">
        <f>(C76/C82)</f>
        <v>4.8755471447351317E-2</v>
      </c>
      <c r="E76" s="8"/>
      <c r="F76" s="8"/>
      <c r="G76" s="29"/>
    </row>
    <row r="77" spans="1:7" ht="12" customHeight="1" x14ac:dyDescent="0.25">
      <c r="A77" s="11"/>
      <c r="B77" s="45" t="s">
        <v>52</v>
      </c>
      <c r="C77" s="46">
        <f>G28</f>
        <v>0</v>
      </c>
      <c r="D77" s="47">
        <v>0</v>
      </c>
      <c r="E77" s="8"/>
      <c r="F77" s="8"/>
      <c r="G77" s="29"/>
    </row>
    <row r="78" spans="1:7" ht="12" customHeight="1" x14ac:dyDescent="0.25">
      <c r="A78" s="11"/>
      <c r="B78" s="45" t="s">
        <v>53</v>
      </c>
      <c r="C78" s="46">
        <f>G36</f>
        <v>210000</v>
      </c>
      <c r="D78" s="47">
        <f>(C78/C82)</f>
        <v>0.12640307412276267</v>
      </c>
      <c r="E78" s="8"/>
      <c r="F78" s="8"/>
      <c r="G78" s="29"/>
    </row>
    <row r="79" spans="1:7" ht="12" customHeight="1" x14ac:dyDescent="0.25">
      <c r="A79" s="11"/>
      <c r="B79" s="45" t="s">
        <v>28</v>
      </c>
      <c r="C79" s="46">
        <f>G52</f>
        <v>1236240</v>
      </c>
      <c r="D79" s="47">
        <f>(C79/C82)</f>
        <v>0.74411683977868626</v>
      </c>
      <c r="E79" s="8"/>
      <c r="F79" s="8"/>
      <c r="G79" s="29"/>
    </row>
    <row r="80" spans="1:7" ht="12" customHeight="1" x14ac:dyDescent="0.25">
      <c r="A80" s="11"/>
      <c r="B80" s="45" t="s">
        <v>54</v>
      </c>
      <c r="C80" s="48">
        <f>G57</f>
        <v>55000</v>
      </c>
      <c r="D80" s="47">
        <f>(C80/C82)</f>
        <v>3.3105567032152124E-2</v>
      </c>
      <c r="E80" s="9"/>
      <c r="F80" s="9"/>
      <c r="G80" s="29"/>
    </row>
    <row r="81" spans="1:7" ht="12" customHeight="1" x14ac:dyDescent="0.25">
      <c r="A81" s="11"/>
      <c r="B81" s="45" t="s">
        <v>55</v>
      </c>
      <c r="C81" s="48">
        <f>G60</f>
        <v>79112</v>
      </c>
      <c r="D81" s="47">
        <f>(C81/C82)</f>
        <v>4.7619047619047616E-2</v>
      </c>
      <c r="E81" s="9"/>
      <c r="F81" s="9"/>
      <c r="G81" s="29"/>
    </row>
    <row r="82" spans="1:7" ht="12.75" customHeight="1" thickBot="1" x14ac:dyDescent="0.3">
      <c r="A82" s="11"/>
      <c r="B82" s="49" t="s">
        <v>56</v>
      </c>
      <c r="C82" s="50">
        <f>SUM(C76:C81)</f>
        <v>1661352</v>
      </c>
      <c r="D82" s="51">
        <f>SUM(D76:D81)</f>
        <v>1</v>
      </c>
      <c r="E82" s="9"/>
      <c r="F82" s="9"/>
      <c r="G82" s="29"/>
    </row>
    <row r="83" spans="1:7" ht="12" customHeight="1" x14ac:dyDescent="0.25">
      <c r="A83" s="11"/>
      <c r="B83" s="14"/>
      <c r="C83" s="13"/>
      <c r="D83" s="13"/>
      <c r="E83" s="13"/>
      <c r="F83" s="13"/>
      <c r="G83" s="29"/>
    </row>
    <row r="84" spans="1:7" ht="12.75" customHeight="1" thickBot="1" x14ac:dyDescent="0.3">
      <c r="A84" s="11"/>
      <c r="B84" s="15"/>
      <c r="C84" s="13"/>
      <c r="D84" s="13"/>
      <c r="E84" s="13"/>
      <c r="F84" s="13"/>
      <c r="G84" s="29"/>
    </row>
    <row r="85" spans="1:7" ht="12" customHeight="1" thickBot="1" x14ac:dyDescent="0.3">
      <c r="A85" s="11"/>
      <c r="B85" s="87" t="s">
        <v>97</v>
      </c>
      <c r="C85" s="88"/>
      <c r="D85" s="88"/>
      <c r="E85" s="89"/>
      <c r="F85" s="9"/>
      <c r="G85" s="29"/>
    </row>
    <row r="86" spans="1:7" ht="12" customHeight="1" x14ac:dyDescent="0.25">
      <c r="A86" s="11"/>
      <c r="B86" s="52" t="s">
        <v>98</v>
      </c>
      <c r="C86" s="53">
        <v>40</v>
      </c>
      <c r="D86" s="53">
        <f>G9</f>
        <v>45</v>
      </c>
      <c r="E86" s="129">
        <v>50</v>
      </c>
      <c r="F86" s="26"/>
      <c r="G86" s="30"/>
    </row>
    <row r="87" spans="1:7" ht="12.75" customHeight="1" thickBot="1" x14ac:dyDescent="0.3">
      <c r="A87" s="11"/>
      <c r="B87" s="49" t="s">
        <v>99</v>
      </c>
      <c r="C87" s="50">
        <f>(G61/C86)</f>
        <v>41533.800000000003</v>
      </c>
      <c r="D87" s="50">
        <f>(G61/D86)</f>
        <v>36918.933333333334</v>
      </c>
      <c r="E87" s="54">
        <f>(G61/E86)</f>
        <v>33227.040000000001</v>
      </c>
      <c r="F87" s="26"/>
      <c r="G87" s="30"/>
    </row>
    <row r="88" spans="1:7" ht="15.6" customHeight="1" x14ac:dyDescent="0.25">
      <c r="A88" s="11"/>
      <c r="B88" s="17" t="s">
        <v>57</v>
      </c>
      <c r="C88" s="10"/>
      <c r="D88" s="10"/>
      <c r="E88" s="10"/>
      <c r="F88" s="10"/>
      <c r="G88" s="31"/>
    </row>
  </sheetData>
  <mergeCells count="9">
    <mergeCell ref="E9:F9"/>
    <mergeCell ref="E14:F14"/>
    <mergeCell ref="E15:F15"/>
    <mergeCell ref="B17:G17"/>
    <mergeCell ref="B85:E85"/>
    <mergeCell ref="B74:C7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2023-02-01T13:39:36Z</dcterms:modified>
</cp:coreProperties>
</file>