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orales\OneDrive - INDAP\Escritorio\2023\FICHAS 2023\SV 2023\"/>
    </mc:Choice>
  </mc:AlternateContent>
  <bookViews>
    <workbookView xWindow="-105" yWindow="-105" windowWidth="19425" windowHeight="10305"/>
  </bookViews>
  <sheets>
    <sheet name="ZAPALLO GUARD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89" i="1"/>
  <c r="G88" i="1"/>
  <c r="G87" i="1"/>
  <c r="G82" i="1"/>
  <c r="G81" i="1"/>
  <c r="G79" i="1"/>
  <c r="G78" i="1"/>
  <c r="G76" i="1"/>
  <c r="G75" i="1"/>
  <c r="G74" i="1"/>
  <c r="G73" i="1"/>
  <c r="G72" i="1"/>
  <c r="G71" i="1"/>
  <c r="G70" i="1"/>
  <c r="G69" i="1"/>
  <c r="G68" i="1"/>
  <c r="G67" i="1"/>
  <c r="G66" i="1"/>
  <c r="G65" i="1"/>
  <c r="G63" i="1"/>
  <c r="G57" i="1"/>
  <c r="G56" i="1"/>
  <c r="G55" i="1"/>
  <c r="G54" i="1"/>
  <c r="G53" i="1"/>
  <c r="G52" i="1"/>
  <c r="G51" i="1"/>
  <c r="G50" i="1"/>
  <c r="G40" i="1"/>
  <c r="G39" i="1"/>
  <c r="G38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1" i="1"/>
  <c r="G90" i="1" l="1"/>
  <c r="G95" i="1"/>
  <c r="G83" i="1" l="1"/>
  <c r="C113" i="1" s="1"/>
  <c r="G58" i="1"/>
  <c r="C112" i="1" s="1"/>
  <c r="G41" i="1"/>
  <c r="C110" i="1" l="1"/>
  <c r="G46" i="1"/>
  <c r="G92" i="1" s="1"/>
  <c r="G93" i="1" s="1"/>
  <c r="G94" i="1" s="1"/>
  <c r="G96" i="1" s="1"/>
  <c r="C114" i="1"/>
  <c r="C111" i="1" l="1"/>
  <c r="C115" i="1" l="1"/>
  <c r="C116" i="1" s="1"/>
  <c r="D111" i="1" s="1"/>
  <c r="E121" i="1"/>
  <c r="D113" i="1" l="1"/>
  <c r="D112" i="1"/>
  <c r="D110" i="1"/>
  <c r="D114" i="1"/>
  <c r="C121" i="1"/>
  <c r="D121" i="1"/>
  <c r="D115" i="1"/>
  <c r="D116" i="1" l="1"/>
</calcChain>
</file>

<file path=xl/sharedStrings.xml><?xml version="1.0" encoding="utf-8"?>
<sst xmlns="http://schemas.openxmlformats.org/spreadsheetml/2006/main" count="245" uniqueCount="140">
  <si>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</si>
  <si>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</si>
  <si>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</si>
  <si>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</si>
  <si>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</si>
  <si>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</si>
  <si>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</si>
  <si>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</si>
  <si>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</si>
  <si>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</si>
  <si>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</si>
  <si>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</si>
  <si>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</si>
  <si>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</si>
  <si>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</si>
  <si>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</si>
  <si>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</si>
  <si>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</si>
  <si>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</si>
  <si>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</si>
  <si>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</si>
  <si>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</si>
  <si>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</si>
  <si>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</si>
  <si>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</si>
  <si>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</si>
  <si>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</si>
  <si>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Aradura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</si>
  <si>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</si>
  <si>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</si>
  <si>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</si>
  <si>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</si>
  <si>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</si>
  <si>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</si>
  <si>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</si>
  <si>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INSECTICIDAS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</si>
  <si>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</si>
  <si>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</si>
  <si>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</si>
  <si>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</si>
  <si>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</si>
  <si>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</si>
  <si>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</si>
  <si>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</si>
  <si>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</si>
  <si>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</si>
  <si>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</si>
  <si>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</si>
  <si>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</si>
  <si>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</si>
  <si>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</si>
  <si>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</si>
  <si>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</si>
  <si>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</si>
  <si>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</si>
  <si>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</si>
  <si>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</si>
  <si>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</si>
  <si>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</si>
  <si>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</si>
  <si>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</si>
  <si>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</si>
  <si>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San Vicente</t>
  </si>
  <si>
    <t>Todas</t>
  </si>
  <si>
    <t>Julio</t>
  </si>
  <si>
    <t>Octubre</t>
  </si>
  <si>
    <t>Noviembre - Diciembre</t>
  </si>
  <si>
    <t>Septiembre</t>
  </si>
  <si>
    <t>Acequiadura</t>
  </si>
  <si>
    <t>c/u</t>
  </si>
  <si>
    <t>Nitrato de potasio</t>
  </si>
  <si>
    <t>FUNGICIDAS</t>
  </si>
  <si>
    <t>lt</t>
  </si>
  <si>
    <t>Rendimiento (unid./hà)</t>
  </si>
  <si>
    <t>Costo unitario ($/unid.) (*)</t>
  </si>
  <si>
    <t>Lib. B. O'Higgins</t>
  </si>
  <si>
    <t>Riegos (2)</t>
  </si>
  <si>
    <t>Noviembre</t>
  </si>
  <si>
    <t>Corte</t>
  </si>
  <si>
    <t>Acarreo y carga</t>
  </si>
  <si>
    <t>Rastraje (2)</t>
  </si>
  <si>
    <t>Aporca</t>
  </si>
  <si>
    <t>Urea</t>
  </si>
  <si>
    <t>Superfosfato triple</t>
  </si>
  <si>
    <t>Kendal</t>
  </si>
  <si>
    <t>Fosfimax</t>
  </si>
  <si>
    <t>Kelpac</t>
  </si>
  <si>
    <t>lts</t>
  </si>
  <si>
    <t>Traslados internos</t>
  </si>
  <si>
    <t>Flete</t>
  </si>
  <si>
    <t>Derecho de ingreso a la feria</t>
  </si>
  <si>
    <t>RENDIMIENTO (un./Há.)</t>
  </si>
  <si>
    <t>PRECIO ESPERADO ($/un.)</t>
  </si>
  <si>
    <t>ESCENARIOS COSTO UNITARIO  ($/un.)</t>
  </si>
  <si>
    <t>ZAPALLO DE GUARDA</t>
  </si>
  <si>
    <t>Camote</t>
  </si>
  <si>
    <t>Marzo- Abril</t>
  </si>
  <si>
    <t>Mercado local</t>
  </si>
  <si>
    <t>Marzo</t>
  </si>
  <si>
    <t>Riego pre-transplante</t>
  </si>
  <si>
    <t>Preparación y manejo almácigos</t>
  </si>
  <si>
    <t>Transplante plantines</t>
  </si>
  <si>
    <t>Aplicación fitosanitario</t>
  </si>
  <si>
    <t>Aplicación fertilizante</t>
  </si>
  <si>
    <t>Aplicación fitosanitario (2)</t>
  </si>
  <si>
    <t>Arreglo guías</t>
  </si>
  <si>
    <t>Riegos (3)</t>
  </si>
  <si>
    <t>Diciembre</t>
  </si>
  <si>
    <t>Riegos (1)</t>
  </si>
  <si>
    <t>Hilerado</t>
  </si>
  <si>
    <t>Melgadura y preparación de mesas</t>
  </si>
  <si>
    <t>SEMILLAS</t>
  </si>
  <si>
    <t>Semilla Zapallo</t>
  </si>
  <si>
    <t>Muriato de Potasio</t>
  </si>
  <si>
    <t>Biozyme</t>
  </si>
  <si>
    <t>Proplant</t>
  </si>
  <si>
    <t>Topas 200 EW</t>
  </si>
  <si>
    <t>Vertimec 018 EC</t>
  </si>
  <si>
    <t>Enero - Septiembre</t>
  </si>
  <si>
    <t>Abril-Mayo</t>
  </si>
  <si>
    <t>Lluvias, Heladas, sequias, olas de calor</t>
  </si>
  <si>
    <t>Curado</t>
  </si>
  <si>
    <t>sept-oct</t>
  </si>
  <si>
    <t>Enero-febrero</t>
  </si>
  <si>
    <t>marzo - abril</t>
  </si>
  <si>
    <t>febrero-marzo</t>
  </si>
  <si>
    <t>marzo</t>
  </si>
  <si>
    <t>marzo-abril</t>
  </si>
  <si>
    <t>Nemacur 240 cs</t>
  </si>
  <si>
    <t>Abril-sept</t>
  </si>
  <si>
    <t>7. Recomendación es solo referencial.</t>
  </si>
  <si>
    <t>3. Precio esperado por ventas corresponde a precio colocado en el domicilio del comprador (incluye Ingreso a Feria)</t>
  </si>
  <si>
    <t>Sept-oct</t>
  </si>
  <si>
    <t>Oct-nov</t>
  </si>
  <si>
    <t>Nov.dic</t>
  </si>
  <si>
    <t>Sept</t>
  </si>
  <si>
    <t>Octubre a Enero</t>
  </si>
  <si>
    <t>Oct-Feb</t>
  </si>
  <si>
    <t>Oct-Nov</t>
  </si>
  <si>
    <t>Oct-Dic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</si>
</sst>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-* #,##0.00_-;\-* #,##0.00_-;_-* &quot;-&quot;??_-;_-@_-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70" formatCode="_-* #,##0_-;\-* #,##0_-;_-* &quot;-&quot;??_-;_-@_-"/>
  </numFmts>
  <fonts count="22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sz val="9"/>
      <color rgb="FF00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4">
    <xf numFmtId="0" fontId="0" fillId="0" borderId="0" applyNumberFormat="0" applyFill="0" applyBorder="0" applyProtection="0"/>
    <xf numFmtId="0" fontId="17" fillId="0" borderId="18"/>
    <xf numFmtId="164" fontId="18" fillId="0" borderId="18" applyFont="0" applyFill="0" applyBorder="0" applyAlignment="0" applyProtection="0"/>
    <xf numFmtId="43" fontId="19" fillId="0" borderId="0" applyFont="0" applyFill="0" applyBorder="0" applyAlignment="0" applyProtection="0"/>
  </cellStyleXfs>
  <cellXfs count="12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3" fillId="2" borderId="5" xfId="0" applyNumberFormat="1" applyFont="1" applyFill="1" applyBorder="1" applyAlignment="1">
      <alignment vertical="center" wrapText="1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9" xfId="0" applyFont="1" applyFill="1" applyBorder="1" applyAlignment="1"/>
    <xf numFmtId="0" fontId="0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/>
    <xf numFmtId="0" fontId="2" fillId="2" borderId="15" xfId="0" applyFont="1" applyFill="1" applyBorder="1" applyAlignment="1"/>
    <xf numFmtId="0" fontId="2" fillId="2" borderId="16" xfId="0" applyFont="1" applyFill="1" applyBorder="1" applyAlignment="1"/>
    <xf numFmtId="3" fontId="2" fillId="2" borderId="16" xfId="0" applyNumberFormat="1" applyFont="1" applyFill="1" applyBorder="1" applyAlignment="1"/>
    <xf numFmtId="49" fontId="7" fillId="3" borderId="13" xfId="0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3" fontId="7" fillId="3" borderId="13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/>
    </xf>
    <xf numFmtId="0" fontId="1" fillId="5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3" fillId="7" borderId="18" xfId="0" applyFont="1" applyFill="1" applyBorder="1" applyAlignment="1"/>
    <xf numFmtId="49" fontId="11" fillId="8" borderId="19" xfId="0" applyNumberFormat="1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vertical="center"/>
    </xf>
    <xf numFmtId="167" fontId="11" fillId="2" borderId="6" xfId="0" applyNumberFormat="1" applyFont="1" applyFill="1" applyBorder="1" applyAlignment="1">
      <alignment vertical="center"/>
    </xf>
    <xf numFmtId="0" fontId="8" fillId="7" borderId="17" xfId="0" applyFont="1" applyFill="1" applyBorder="1" applyAlignment="1">
      <alignment vertical="center"/>
    </xf>
    <xf numFmtId="0" fontId="8" fillId="7" borderId="18" xfId="0" applyFont="1" applyFill="1" applyBorder="1" applyAlignment="1">
      <alignment vertical="center"/>
    </xf>
    <xf numFmtId="166" fontId="1" fillId="2" borderId="18" xfId="0" applyNumberFormat="1" applyFont="1" applyFill="1" applyBorder="1" applyAlignment="1">
      <alignment vertical="center"/>
    </xf>
    <xf numFmtId="166" fontId="15" fillId="2" borderId="18" xfId="0" applyNumberFormat="1" applyFont="1" applyFill="1" applyBorder="1" applyAlignment="1">
      <alignment vertical="center"/>
    </xf>
    <xf numFmtId="0" fontId="13" fillId="2" borderId="18" xfId="0" applyFont="1" applyFill="1" applyBorder="1" applyAlignment="1"/>
    <xf numFmtId="0" fontId="0" fillId="2" borderId="20" xfId="0" applyFont="1" applyFill="1" applyBorder="1" applyAlignment="1"/>
    <xf numFmtId="49" fontId="0" fillId="2" borderId="18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2" fillId="2" borderId="21" xfId="0" applyFont="1" applyFill="1" applyBorder="1" applyAlignment="1"/>
    <xf numFmtId="3" fontId="2" fillId="2" borderId="21" xfId="0" applyNumberFormat="1" applyFont="1" applyFill="1" applyBorder="1" applyAlignment="1"/>
    <xf numFmtId="49" fontId="1" fillId="5" borderId="22" xfId="0" applyNumberFormat="1" applyFont="1" applyFill="1" applyBorder="1" applyAlignment="1">
      <alignment vertical="center"/>
    </xf>
    <xf numFmtId="0" fontId="1" fillId="5" borderId="23" xfId="0" applyFont="1" applyFill="1" applyBorder="1" applyAlignment="1">
      <alignment vertical="center"/>
    </xf>
    <xf numFmtId="49" fontId="1" fillId="3" borderId="25" xfId="0" applyNumberFormat="1" applyFont="1" applyFill="1" applyBorder="1" applyAlignment="1">
      <alignment vertical="center"/>
    </xf>
    <xf numFmtId="49" fontId="1" fillId="5" borderId="25" xfId="0" applyNumberFormat="1" applyFont="1" applyFill="1" applyBorder="1" applyAlignment="1">
      <alignment vertical="center"/>
    </xf>
    <xf numFmtId="49" fontId="1" fillId="5" borderId="27" xfId="0" applyNumberFormat="1" applyFont="1" applyFill="1" applyBorder="1" applyAlignment="1">
      <alignment vertical="center"/>
    </xf>
    <xf numFmtId="0" fontId="8" fillId="5" borderId="28" xfId="0" applyFont="1" applyFill="1" applyBorder="1" applyAlignment="1">
      <alignment vertical="center"/>
    </xf>
    <xf numFmtId="0" fontId="0" fillId="2" borderId="18" xfId="0" applyFont="1" applyFill="1" applyBorder="1" applyAlignment="1">
      <alignment vertical="center"/>
    </xf>
    <xf numFmtId="0" fontId="14" fillId="2" borderId="18" xfId="0" applyFont="1" applyFill="1" applyBorder="1" applyAlignment="1">
      <alignment vertical="center"/>
    </xf>
    <xf numFmtId="49" fontId="11" fillId="8" borderId="30" xfId="0" applyNumberFormat="1" applyFont="1" applyFill="1" applyBorder="1" applyAlignment="1">
      <alignment vertical="center"/>
    </xf>
    <xf numFmtId="49" fontId="13" fillId="8" borderId="31" xfId="0" applyNumberFormat="1" applyFont="1" applyFill="1" applyBorder="1" applyAlignment="1"/>
    <xf numFmtId="49" fontId="11" fillId="2" borderId="32" xfId="0" applyNumberFormat="1" applyFont="1" applyFill="1" applyBorder="1" applyAlignment="1">
      <alignment vertical="center"/>
    </xf>
    <xf numFmtId="9" fontId="13" fillId="2" borderId="33" xfId="0" applyNumberFormat="1" applyFont="1" applyFill="1" applyBorder="1" applyAlignment="1"/>
    <xf numFmtId="49" fontId="11" fillId="8" borderId="34" xfId="0" applyNumberFormat="1" applyFont="1" applyFill="1" applyBorder="1" applyAlignment="1">
      <alignment vertical="center"/>
    </xf>
    <xf numFmtId="167" fontId="11" fillId="8" borderId="35" xfId="0" applyNumberFormat="1" applyFont="1" applyFill="1" applyBorder="1" applyAlignment="1">
      <alignment vertical="center"/>
    </xf>
    <xf numFmtId="9" fontId="11" fillId="8" borderId="36" xfId="0" applyNumberFormat="1" applyFont="1" applyFill="1" applyBorder="1" applyAlignment="1">
      <alignment vertical="center"/>
    </xf>
    <xf numFmtId="0" fontId="13" fillId="9" borderId="39" xfId="0" applyFont="1" applyFill="1" applyBorder="1" applyAlignment="1"/>
    <xf numFmtId="0" fontId="13" fillId="2" borderId="18" xfId="0" applyFont="1" applyFill="1" applyBorder="1" applyAlignment="1">
      <alignment vertical="center"/>
    </xf>
    <xf numFmtId="49" fontId="13" fillId="2" borderId="18" xfId="0" applyNumberFormat="1" applyFont="1" applyFill="1" applyBorder="1" applyAlignment="1">
      <alignment vertical="center"/>
    </xf>
    <xf numFmtId="49" fontId="11" fillId="2" borderId="40" xfId="0" applyNumberFormat="1" applyFont="1" applyFill="1" applyBorder="1" applyAlignment="1">
      <alignment vertical="center"/>
    </xf>
    <xf numFmtId="0" fontId="13" fillId="2" borderId="41" xfId="0" applyFont="1" applyFill="1" applyBorder="1" applyAlignment="1"/>
    <xf numFmtId="0" fontId="13" fillId="2" borderId="42" xfId="0" applyFont="1" applyFill="1" applyBorder="1" applyAlignment="1"/>
    <xf numFmtId="0" fontId="13" fillId="2" borderId="44" xfId="0" applyFont="1" applyFill="1" applyBorder="1" applyAlignment="1"/>
    <xf numFmtId="0" fontId="13" fillId="2" borderId="46" xfId="0" applyFont="1" applyFill="1" applyBorder="1" applyAlignment="1"/>
    <xf numFmtId="0" fontId="13" fillId="2" borderId="47" xfId="0" applyFont="1" applyFill="1" applyBorder="1" applyAlignment="1"/>
    <xf numFmtId="0" fontId="11" fillId="7" borderId="18" xfId="0" applyFont="1" applyFill="1" applyBorder="1" applyAlignment="1">
      <alignment vertical="center"/>
    </xf>
    <xf numFmtId="0" fontId="8" fillId="9" borderId="17" xfId="0" applyFont="1" applyFill="1" applyBorder="1" applyAlignment="1">
      <alignment vertical="center"/>
    </xf>
    <xf numFmtId="49" fontId="16" fillId="9" borderId="18" xfId="0" applyNumberFormat="1" applyFont="1" applyFill="1" applyBorder="1" applyAlignment="1">
      <alignment vertical="center"/>
    </xf>
    <xf numFmtId="0" fontId="8" fillId="9" borderId="18" xfId="0" applyFont="1" applyFill="1" applyBorder="1" applyAlignment="1">
      <alignment vertical="center"/>
    </xf>
    <xf numFmtId="0" fontId="8" fillId="9" borderId="48" xfId="0" applyFont="1" applyFill="1" applyBorder="1" applyAlignment="1">
      <alignment vertical="center"/>
    </xf>
    <xf numFmtId="49" fontId="11" fillId="8" borderId="49" xfId="0" applyNumberFormat="1" applyFont="1" applyFill="1" applyBorder="1" applyAlignment="1">
      <alignment vertical="center"/>
    </xf>
    <xf numFmtId="167" fontId="11" fillId="8" borderId="36" xfId="0" applyNumberFormat="1" applyFont="1" applyFill="1" applyBorder="1" applyAlignment="1">
      <alignment vertical="center"/>
    </xf>
    <xf numFmtId="3" fontId="11" fillId="8" borderId="50" xfId="0" applyNumberFormat="1" applyFont="1" applyFill="1" applyBorder="1" applyAlignment="1">
      <alignment vertical="center"/>
    </xf>
    <xf numFmtId="3" fontId="11" fillId="8" borderId="51" xfId="0" applyNumberFormat="1" applyFont="1" applyFill="1" applyBorder="1" applyAlignment="1">
      <alignment vertical="center"/>
    </xf>
    <xf numFmtId="49" fontId="16" fillId="9" borderId="37" xfId="0" applyNumberFormat="1" applyFont="1" applyFill="1" applyBorder="1" applyAlignment="1">
      <alignment vertical="center"/>
    </xf>
    <xf numFmtId="0" fontId="11" fillId="9" borderId="38" xfId="0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49" fontId="4" fillId="3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2" borderId="4" xfId="0" applyFill="1" applyBorder="1"/>
    <xf numFmtId="49" fontId="20" fillId="3" borderId="5" xfId="0" applyNumberFormat="1" applyFont="1" applyFill="1" applyBorder="1" applyAlignment="1">
      <alignment vertical="center" wrapText="1"/>
    </xf>
    <xf numFmtId="3" fontId="21" fillId="0" borderId="52" xfId="0" applyNumberFormat="1" applyFont="1" applyFill="1" applyBorder="1" applyAlignment="1">
      <alignment horizontal="right"/>
    </xf>
    <xf numFmtId="0" fontId="3" fillId="2" borderId="7" xfId="0" applyFont="1" applyFill="1" applyBorder="1"/>
    <xf numFmtId="49" fontId="5" fillId="3" borderId="6" xfId="0" applyNumberFormat="1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170" fontId="21" fillId="0" borderId="52" xfId="3" applyNumberFormat="1" applyFont="1" applyFill="1" applyBorder="1" applyAlignment="1">
      <alignment horizontal="right"/>
    </xf>
    <xf numFmtId="0" fontId="0" fillId="0" borderId="0" xfId="0" applyNumberFormat="1"/>
    <xf numFmtId="0" fontId="0" fillId="0" borderId="0" xfId="0"/>
    <xf numFmtId="49" fontId="3" fillId="2" borderId="53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0" fontId="21" fillId="0" borderId="52" xfId="0" applyFont="1" applyFill="1" applyBorder="1" applyAlignment="1">
      <alignment horizontal="right" wrapText="1"/>
    </xf>
    <xf numFmtId="0" fontId="21" fillId="0" borderId="52" xfId="0" applyFont="1" applyFill="1" applyBorder="1" applyAlignment="1">
      <alignment horizontal="right"/>
    </xf>
    <xf numFmtId="17" fontId="21" fillId="0" borderId="52" xfId="0" applyNumberFormat="1" applyFont="1" applyFill="1" applyBorder="1" applyAlignment="1">
      <alignment horizontal="right" wrapText="1"/>
    </xf>
    <xf numFmtId="49" fontId="3" fillId="2" borderId="6" xfId="0" applyNumberFormat="1" applyFont="1" applyFill="1" applyBorder="1"/>
    <xf numFmtId="0" fontId="3" fillId="2" borderId="6" xfId="0" applyFont="1" applyFill="1" applyBorder="1"/>
    <xf numFmtId="0" fontId="2" fillId="2" borderId="9" xfId="0" applyFont="1" applyFill="1" applyBorder="1" applyAlignment="1">
      <alignment horizontal="right" wrapText="1"/>
    </xf>
    <xf numFmtId="0" fontId="2" fillId="2" borderId="12" xfId="0" applyFont="1" applyFill="1" applyBorder="1" applyAlignment="1">
      <alignment horizontal="right"/>
    </xf>
    <xf numFmtId="49" fontId="20" fillId="5" borderId="13" xfId="0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49" fontId="20" fillId="3" borderId="13" xfId="0" applyNumberFormat="1" applyFont="1" applyFill="1" applyBorder="1" applyAlignment="1">
      <alignment horizontal="center" vertical="center"/>
    </xf>
    <xf numFmtId="49" fontId="20" fillId="3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horizontal="right" vertical="center"/>
    </xf>
    <xf numFmtId="0" fontId="0" fillId="0" borderId="18" xfId="0" applyNumberFormat="1" applyFont="1" applyBorder="1" applyAlignment="1"/>
    <xf numFmtId="49" fontId="5" fillId="3" borderId="55" xfId="0" applyNumberFormat="1" applyFont="1" applyFill="1" applyBorder="1" applyAlignment="1">
      <alignment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vertical="center"/>
    </xf>
    <xf numFmtId="3" fontId="5" fillId="3" borderId="55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 wrapText="1"/>
    </xf>
    <xf numFmtId="166" fontId="1" fillId="5" borderId="24" xfId="0" applyNumberFormat="1" applyFont="1" applyFill="1" applyBorder="1" applyAlignment="1">
      <alignment vertical="center"/>
    </xf>
    <xf numFmtId="166" fontId="1" fillId="3" borderId="26" xfId="0" applyNumberFormat="1" applyFont="1" applyFill="1" applyBorder="1" applyAlignment="1">
      <alignment vertical="center"/>
    </xf>
    <xf numFmtId="166" fontId="1" fillId="5" borderId="26" xfId="0" applyNumberFormat="1" applyFont="1" applyFill="1" applyBorder="1" applyAlignment="1">
      <alignment vertical="center"/>
    </xf>
    <xf numFmtId="166" fontId="1" fillId="6" borderId="29" xfId="0" applyNumberFormat="1" applyFont="1" applyFill="1" applyBorder="1" applyAlignment="1">
      <alignment vertical="center"/>
    </xf>
    <xf numFmtId="49" fontId="3" fillId="2" borderId="43" xfId="0" applyNumberFormat="1" applyFont="1" applyFill="1" applyBorder="1" applyAlignment="1">
      <alignment vertical="center"/>
    </xf>
    <xf numFmtId="49" fontId="3" fillId="2" borderId="45" xfId="0" applyNumberFormat="1" applyFont="1" applyFill="1" applyBorder="1" applyAlignment="1">
      <alignment vertical="center"/>
    </xf>
    <xf numFmtId="170" fontId="21" fillId="0" borderId="52" xfId="3" applyNumberFormat="1" applyFont="1" applyFill="1" applyBorder="1" applyAlignment="1">
      <alignment horizontal="right" wrapText="1"/>
    </xf>
  </cellXfs>
  <cellStyles count="4">
    <cellStyle name="Millares" xfId="3" builtinId="3"/>
    <cellStyle name="Millares 5" xfId="2"/>
    <cellStyle name="Normal" xfId="0" builtinId="0"/>
    <cellStyle name="Normal 4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19050</xdr:colOff>
      <xdr:row>6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22"/>
  <sheetViews>
    <sheetView showGridLines="0" tabSelected="1" zoomScale="136" zoomScaleNormal="136" workbookViewId="0">
      <selection activeCell="C8" sqref="C8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8" width="7.85546875" style="1" customWidth="1"/>
    <col min="9" max="236" width="10.85546875" style="1" customWidth="1"/>
  </cols>
  <sheetData>
    <row r="1" spans="1:255" ht="15" customHeight="1" x14ac:dyDescent="0.25">
      <c r="A1" s="2"/>
      <c r="B1" s="2"/>
      <c r="C1" s="2"/>
      <c r="D1" s="2"/>
      <c r="E1" s="2"/>
      <c r="F1" s="2"/>
      <c r="G1" s="2"/>
    </row>
    <row r="2" spans="1:255" ht="15" customHeight="1" x14ac:dyDescent="0.25">
      <c r="A2" s="2"/>
      <c r="B2" s="2"/>
      <c r="C2" s="2"/>
      <c r="D2" s="2"/>
      <c r="E2" s="2"/>
      <c r="F2" s="2"/>
      <c r="G2" s="2"/>
    </row>
    <row r="3" spans="1:255" ht="15" customHeight="1" x14ac:dyDescent="0.25">
      <c r="A3" s="2"/>
      <c r="B3" s="2"/>
      <c r="C3" s="2"/>
      <c r="D3" s="2"/>
      <c r="E3" s="2"/>
      <c r="F3" s="2"/>
      <c r="G3" s="2"/>
    </row>
    <row r="4" spans="1:255" ht="15" customHeight="1" x14ac:dyDescent="0.25">
      <c r="A4" s="2"/>
      <c r="B4" s="2"/>
      <c r="C4" s="2"/>
      <c r="D4" s="2"/>
      <c r="E4" s="2"/>
      <c r="F4" s="2"/>
      <c r="G4" s="2"/>
    </row>
    <row r="5" spans="1:255" ht="15" customHeight="1" x14ac:dyDescent="0.25">
      <c r="A5" s="2"/>
      <c r="B5" s="2"/>
      <c r="C5" s="2"/>
      <c r="D5" s="2"/>
      <c r="E5" s="2"/>
      <c r="F5" s="2"/>
      <c r="G5" s="2"/>
    </row>
    <row r="6" spans="1:255" ht="15" customHeight="1" x14ac:dyDescent="0.25">
      <c r="A6" s="2"/>
      <c r="B6" s="2"/>
      <c r="C6" s="2"/>
      <c r="D6" s="2"/>
      <c r="E6" s="2"/>
      <c r="F6" s="2"/>
      <c r="G6" s="2"/>
    </row>
    <row r="7" spans="1:255" ht="15" customHeight="1" x14ac:dyDescent="0.25">
      <c r="A7" s="2"/>
      <c r="B7" s="3"/>
      <c r="C7" s="4"/>
      <c r="D7" s="2"/>
      <c r="E7" s="4"/>
      <c r="F7" s="4"/>
      <c r="G7" s="4"/>
    </row>
    <row r="8" spans="1:255" s="86" customFormat="1" ht="12" customHeight="1" x14ac:dyDescent="0.25">
      <c r="A8" s="78"/>
      <c r="B8" s="79" t="s">
        <v>0</v>
      </c>
      <c r="C8" s="80" t="s">
        <v>94</v>
      </c>
      <c r="D8" s="81"/>
      <c r="E8" s="82" t="s">
        <v>91</v>
      </c>
      <c r="F8" s="83"/>
      <c r="G8" s="84">
        <v>40000</v>
      </c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</row>
    <row r="9" spans="1:255" s="86" customFormat="1" ht="25.5" customHeight="1" x14ac:dyDescent="0.25">
      <c r="A9" s="78"/>
      <c r="B9" s="6" t="s">
        <v>1</v>
      </c>
      <c r="C9" s="84" t="s">
        <v>95</v>
      </c>
      <c r="D9" s="81"/>
      <c r="E9" s="74" t="s">
        <v>2</v>
      </c>
      <c r="F9" s="75"/>
      <c r="G9" s="84" t="s">
        <v>96</v>
      </c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</row>
    <row r="10" spans="1:255" s="86" customFormat="1" ht="18" customHeight="1" x14ac:dyDescent="0.25">
      <c r="A10" s="78"/>
      <c r="B10" s="6" t="s">
        <v>3</v>
      </c>
      <c r="C10" s="84" t="s">
        <v>4</v>
      </c>
      <c r="D10" s="81"/>
      <c r="E10" s="74" t="s">
        <v>92</v>
      </c>
      <c r="F10" s="75"/>
      <c r="G10" s="84">
        <v>230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</row>
    <row r="11" spans="1:255" s="86" customFormat="1" ht="11.25" customHeight="1" x14ac:dyDescent="0.25">
      <c r="A11" s="78"/>
      <c r="B11" s="6" t="s">
        <v>5</v>
      </c>
      <c r="C11" s="84" t="s">
        <v>75</v>
      </c>
      <c r="D11" s="81"/>
      <c r="E11" s="87" t="s">
        <v>6</v>
      </c>
      <c r="F11" s="88"/>
      <c r="G11" s="84">
        <f>+G8*G10</f>
        <v>9200000</v>
      </c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</row>
    <row r="12" spans="1:255" s="86" customFormat="1" ht="11.25" customHeight="1" x14ac:dyDescent="0.25">
      <c r="A12" s="78"/>
      <c r="B12" s="6" t="s">
        <v>7</v>
      </c>
      <c r="C12" s="89" t="s">
        <v>62</v>
      </c>
      <c r="D12" s="81"/>
      <c r="E12" s="74" t="s">
        <v>8</v>
      </c>
      <c r="F12" s="75"/>
      <c r="G12" s="84" t="s">
        <v>97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</row>
    <row r="13" spans="1:255" s="86" customFormat="1" ht="15" x14ac:dyDescent="0.25">
      <c r="A13" s="78"/>
      <c r="B13" s="6" t="s">
        <v>9</v>
      </c>
      <c r="C13" s="90" t="s">
        <v>63</v>
      </c>
      <c r="D13" s="81"/>
      <c r="E13" s="74" t="s">
        <v>10</v>
      </c>
      <c r="F13" s="75"/>
      <c r="G13" s="84" t="s">
        <v>98</v>
      </c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</row>
    <row r="14" spans="1:255" s="86" customFormat="1" ht="40.5" x14ac:dyDescent="0.25">
      <c r="A14" s="78"/>
      <c r="B14" s="6" t="s">
        <v>11</v>
      </c>
      <c r="C14" s="91">
        <v>44927</v>
      </c>
      <c r="D14" s="81"/>
      <c r="E14" s="92" t="s">
        <v>12</v>
      </c>
      <c r="F14" s="93"/>
      <c r="G14" s="120" t="s">
        <v>120</v>
      </c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</row>
    <row r="15" spans="1:255" ht="12" customHeight="1" x14ac:dyDescent="0.25">
      <c r="A15" s="2"/>
      <c r="B15" s="7"/>
      <c r="C15" s="8"/>
      <c r="D15" s="9"/>
      <c r="E15" s="10"/>
      <c r="F15" s="10"/>
      <c r="G15" s="94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</row>
    <row r="16" spans="1:255" ht="12" customHeight="1" x14ac:dyDescent="0.25">
      <c r="A16" s="11"/>
      <c r="B16" s="76" t="s">
        <v>13</v>
      </c>
      <c r="C16" s="77"/>
      <c r="D16" s="77"/>
      <c r="E16" s="77"/>
      <c r="F16" s="77"/>
      <c r="G16" s="77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</row>
    <row r="17" spans="1:255" ht="12" customHeight="1" x14ac:dyDescent="0.25">
      <c r="A17" s="2"/>
      <c r="B17" s="12"/>
      <c r="C17" s="13"/>
      <c r="D17" s="13"/>
      <c r="E17" s="13"/>
      <c r="F17" s="14"/>
      <c r="G17" s="95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</row>
    <row r="18" spans="1:255" ht="12" customHeight="1" x14ac:dyDescent="0.25">
      <c r="A18" s="5"/>
      <c r="B18" s="96" t="s">
        <v>14</v>
      </c>
      <c r="C18" s="97"/>
      <c r="D18" s="98"/>
      <c r="E18" s="98"/>
      <c r="F18" s="99"/>
      <c r="G18" s="100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24" customHeight="1" x14ac:dyDescent="0.25">
      <c r="A19" s="5"/>
      <c r="B19" s="101" t="s">
        <v>15</v>
      </c>
      <c r="C19" s="102" t="s">
        <v>16</v>
      </c>
      <c r="D19" s="102" t="s">
        <v>17</v>
      </c>
      <c r="E19" s="101" t="s">
        <v>18</v>
      </c>
      <c r="F19" s="102" t="s">
        <v>19</v>
      </c>
      <c r="G19" s="101" t="s">
        <v>20</v>
      </c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s="86" customFormat="1" ht="12" customHeight="1" x14ac:dyDescent="0.25">
      <c r="A20" s="78"/>
      <c r="B20" s="103" t="s">
        <v>99</v>
      </c>
      <c r="C20" s="104" t="s">
        <v>21</v>
      </c>
      <c r="D20" s="104">
        <v>1</v>
      </c>
      <c r="E20" s="104" t="s">
        <v>67</v>
      </c>
      <c r="F20" s="105">
        <v>25000</v>
      </c>
      <c r="G20" s="106">
        <f t="shared" ref="G20:G40" si="0">+D20*F20</f>
        <v>25000</v>
      </c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</row>
    <row r="21" spans="1:255" s="86" customFormat="1" ht="25.5" x14ac:dyDescent="0.25">
      <c r="A21" s="78"/>
      <c r="B21" s="113" t="s">
        <v>100</v>
      </c>
      <c r="C21" s="104" t="s">
        <v>21</v>
      </c>
      <c r="D21" s="104">
        <v>4</v>
      </c>
      <c r="E21" s="104" t="s">
        <v>122</v>
      </c>
      <c r="F21" s="105">
        <v>25000</v>
      </c>
      <c r="G21" s="106">
        <f t="shared" si="0"/>
        <v>100000</v>
      </c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</row>
    <row r="22" spans="1:255" s="86" customFormat="1" ht="12" customHeight="1" x14ac:dyDescent="0.25">
      <c r="A22" s="78"/>
      <c r="B22" s="103" t="s">
        <v>101</v>
      </c>
      <c r="C22" s="104" t="s">
        <v>21</v>
      </c>
      <c r="D22" s="104">
        <v>5</v>
      </c>
      <c r="E22" s="104" t="s">
        <v>122</v>
      </c>
      <c r="F22" s="105">
        <v>25000</v>
      </c>
      <c r="G22" s="106">
        <f t="shared" si="0"/>
        <v>125000</v>
      </c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  <c r="IP22" s="85"/>
      <c r="IQ22" s="85"/>
      <c r="IR22" s="85"/>
      <c r="IS22" s="85"/>
      <c r="IT22" s="85"/>
      <c r="IU22" s="85"/>
    </row>
    <row r="23" spans="1:255" s="86" customFormat="1" ht="12" customHeight="1" x14ac:dyDescent="0.25">
      <c r="A23" s="78"/>
      <c r="B23" s="103" t="s">
        <v>102</v>
      </c>
      <c r="C23" s="104" t="s">
        <v>21</v>
      </c>
      <c r="D23" s="104">
        <v>1</v>
      </c>
      <c r="E23" s="104" t="s">
        <v>65</v>
      </c>
      <c r="F23" s="105">
        <v>25000</v>
      </c>
      <c r="G23" s="106">
        <f t="shared" si="0"/>
        <v>25000</v>
      </c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  <c r="FL23" s="85"/>
      <c r="FM23" s="85"/>
      <c r="FN23" s="85"/>
      <c r="FO23" s="85"/>
      <c r="FP23" s="85"/>
      <c r="FQ23" s="85"/>
      <c r="FR23" s="85"/>
      <c r="FS23" s="85"/>
      <c r="FT23" s="85"/>
      <c r="FU23" s="85"/>
      <c r="FV23" s="85"/>
      <c r="FW23" s="85"/>
      <c r="FX23" s="85"/>
      <c r="FY23" s="85"/>
      <c r="FZ23" s="85"/>
      <c r="GA23" s="85"/>
      <c r="GB23" s="85"/>
      <c r="GC23" s="85"/>
      <c r="GD23" s="85"/>
      <c r="GE23" s="85"/>
      <c r="GF23" s="85"/>
      <c r="GG23" s="85"/>
      <c r="GH23" s="85"/>
      <c r="GI23" s="85"/>
      <c r="GJ23" s="85"/>
      <c r="GK23" s="85"/>
      <c r="GL23" s="85"/>
      <c r="GM23" s="85"/>
      <c r="GN23" s="85"/>
      <c r="GO23" s="85"/>
      <c r="GP23" s="85"/>
      <c r="GQ23" s="85"/>
      <c r="GR23" s="85"/>
      <c r="GS23" s="85"/>
      <c r="GT23" s="85"/>
      <c r="GU23" s="85"/>
      <c r="GV23" s="85"/>
      <c r="GW23" s="85"/>
      <c r="GX23" s="85"/>
      <c r="GY23" s="85"/>
      <c r="GZ23" s="85"/>
      <c r="HA23" s="85"/>
      <c r="HB23" s="85"/>
      <c r="HC23" s="85"/>
      <c r="HD23" s="85"/>
      <c r="HE23" s="85"/>
      <c r="HF23" s="85"/>
      <c r="HG23" s="85"/>
      <c r="HH23" s="85"/>
      <c r="HI23" s="85"/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85"/>
      <c r="HU23" s="85"/>
      <c r="HV23" s="85"/>
      <c r="HW23" s="85"/>
      <c r="HX23" s="85"/>
      <c r="HY23" s="85"/>
      <c r="HZ23" s="85"/>
      <c r="IA23" s="85"/>
      <c r="IB23" s="85"/>
      <c r="IC23" s="85"/>
      <c r="ID23" s="85"/>
      <c r="IE23" s="85"/>
      <c r="IF23" s="85"/>
      <c r="IG23" s="85"/>
      <c r="IH23" s="85"/>
      <c r="II23" s="85"/>
      <c r="IJ23" s="85"/>
      <c r="IK23" s="85"/>
      <c r="IL23" s="85"/>
      <c r="IM23" s="85"/>
      <c r="IN23" s="85"/>
      <c r="IO23" s="85"/>
      <c r="IP23" s="85"/>
      <c r="IQ23" s="85"/>
      <c r="IR23" s="85"/>
      <c r="IS23" s="85"/>
      <c r="IT23" s="85"/>
      <c r="IU23" s="85"/>
    </row>
    <row r="24" spans="1:255" s="86" customFormat="1" ht="12" customHeight="1" x14ac:dyDescent="0.25">
      <c r="A24" s="78"/>
      <c r="B24" s="103" t="s">
        <v>103</v>
      </c>
      <c r="C24" s="104" t="s">
        <v>21</v>
      </c>
      <c r="D24" s="104">
        <v>1</v>
      </c>
      <c r="E24" s="104" t="s">
        <v>65</v>
      </c>
      <c r="F24" s="105">
        <v>25000</v>
      </c>
      <c r="G24" s="106">
        <f t="shared" si="0"/>
        <v>25000</v>
      </c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/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5"/>
      <c r="GP24" s="85"/>
      <c r="GQ24" s="85"/>
      <c r="GR24" s="85"/>
      <c r="GS24" s="85"/>
      <c r="GT24" s="85"/>
      <c r="GU24" s="85"/>
      <c r="GV24" s="85"/>
      <c r="GW24" s="85"/>
      <c r="GX24" s="85"/>
      <c r="GY24" s="85"/>
      <c r="GZ24" s="85"/>
      <c r="HA24" s="85"/>
      <c r="HB24" s="85"/>
      <c r="HC24" s="85"/>
      <c r="HD24" s="85"/>
      <c r="HE24" s="85"/>
      <c r="HF24" s="85"/>
      <c r="HG24" s="85"/>
      <c r="HH24" s="85"/>
      <c r="HI24" s="85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5"/>
      <c r="HU24" s="85"/>
      <c r="HV24" s="85"/>
      <c r="HW24" s="85"/>
      <c r="HX24" s="85"/>
      <c r="HY24" s="85"/>
      <c r="HZ24" s="85"/>
      <c r="IA24" s="85"/>
      <c r="IB24" s="85"/>
      <c r="IC24" s="85"/>
      <c r="ID24" s="85"/>
      <c r="IE24" s="85"/>
      <c r="IF24" s="85"/>
      <c r="IG24" s="85"/>
      <c r="IH24" s="85"/>
      <c r="II24" s="85"/>
      <c r="IJ24" s="85"/>
      <c r="IK24" s="85"/>
      <c r="IL24" s="85"/>
      <c r="IM24" s="85"/>
      <c r="IN24" s="85"/>
      <c r="IO24" s="85"/>
      <c r="IP24" s="85"/>
      <c r="IQ24" s="85"/>
      <c r="IR24" s="85"/>
      <c r="IS24" s="85"/>
      <c r="IT24" s="85"/>
      <c r="IU24" s="85"/>
    </row>
    <row r="25" spans="1:255" s="86" customFormat="1" ht="12" customHeight="1" x14ac:dyDescent="0.25">
      <c r="A25" s="78"/>
      <c r="B25" s="103" t="s">
        <v>76</v>
      </c>
      <c r="C25" s="104" t="s">
        <v>21</v>
      </c>
      <c r="D25" s="104">
        <v>2</v>
      </c>
      <c r="E25" s="104" t="s">
        <v>65</v>
      </c>
      <c r="F25" s="105">
        <v>25000</v>
      </c>
      <c r="G25" s="106">
        <f t="shared" si="0"/>
        <v>50000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5"/>
      <c r="FF25" s="85"/>
      <c r="FG25" s="85"/>
      <c r="FH25" s="85"/>
      <c r="FI25" s="85"/>
      <c r="FJ25" s="85"/>
      <c r="FK25" s="85"/>
      <c r="FL25" s="85"/>
      <c r="FM25" s="85"/>
      <c r="FN25" s="85"/>
      <c r="FO25" s="85"/>
      <c r="FP25" s="85"/>
      <c r="FQ25" s="85"/>
      <c r="FR25" s="85"/>
      <c r="FS25" s="85"/>
      <c r="FT25" s="85"/>
      <c r="FU25" s="85"/>
      <c r="FV25" s="85"/>
      <c r="FW25" s="85"/>
      <c r="FX25" s="85"/>
      <c r="FY25" s="85"/>
      <c r="FZ25" s="85"/>
      <c r="GA25" s="85"/>
      <c r="GB25" s="85"/>
      <c r="GC25" s="85"/>
      <c r="GD25" s="85"/>
      <c r="GE25" s="85"/>
      <c r="GF25" s="85"/>
      <c r="GG25" s="85"/>
      <c r="GH25" s="85"/>
      <c r="GI25" s="85"/>
      <c r="GJ25" s="85"/>
      <c r="GK25" s="85"/>
      <c r="GL25" s="85"/>
      <c r="GM25" s="85"/>
      <c r="GN25" s="85"/>
      <c r="GO25" s="85"/>
      <c r="GP25" s="85"/>
      <c r="GQ25" s="85"/>
      <c r="GR25" s="85"/>
      <c r="GS25" s="85"/>
      <c r="GT25" s="85"/>
      <c r="GU25" s="85"/>
      <c r="GV25" s="85"/>
      <c r="GW25" s="85"/>
      <c r="GX25" s="85"/>
      <c r="GY25" s="85"/>
      <c r="GZ25" s="85"/>
      <c r="HA25" s="85"/>
      <c r="HB25" s="85"/>
      <c r="HC25" s="85"/>
      <c r="HD25" s="85"/>
      <c r="HE25" s="85"/>
      <c r="HF25" s="85"/>
      <c r="HG25" s="85"/>
      <c r="HH25" s="85"/>
      <c r="HI25" s="85"/>
      <c r="HJ25" s="85"/>
      <c r="HK25" s="85"/>
      <c r="HL25" s="85"/>
      <c r="HM25" s="85"/>
      <c r="HN25" s="85"/>
      <c r="HO25" s="85"/>
      <c r="HP25" s="85"/>
      <c r="HQ25" s="85"/>
      <c r="HR25" s="85"/>
      <c r="HS25" s="85"/>
      <c r="HT25" s="85"/>
      <c r="HU25" s="85"/>
      <c r="HV25" s="85"/>
      <c r="HW25" s="85"/>
      <c r="HX25" s="85"/>
      <c r="HY25" s="85"/>
      <c r="HZ25" s="85"/>
      <c r="IA25" s="85"/>
      <c r="IB25" s="85"/>
      <c r="IC25" s="85"/>
      <c r="ID25" s="85"/>
      <c r="IE25" s="85"/>
      <c r="IF25" s="85"/>
      <c r="IG25" s="85"/>
      <c r="IH25" s="85"/>
      <c r="II25" s="85"/>
      <c r="IJ25" s="85"/>
      <c r="IK25" s="85"/>
      <c r="IL25" s="85"/>
      <c r="IM25" s="85"/>
      <c r="IN25" s="85"/>
      <c r="IO25" s="85"/>
      <c r="IP25" s="85"/>
      <c r="IQ25" s="85"/>
      <c r="IR25" s="85"/>
      <c r="IS25" s="85"/>
      <c r="IT25" s="85"/>
      <c r="IU25" s="85"/>
    </row>
    <row r="26" spans="1:255" s="86" customFormat="1" ht="12" customHeight="1" x14ac:dyDescent="0.25">
      <c r="A26" s="78"/>
      <c r="B26" s="103" t="s">
        <v>103</v>
      </c>
      <c r="C26" s="104" t="s">
        <v>21</v>
      </c>
      <c r="D26" s="104">
        <v>1</v>
      </c>
      <c r="E26" s="104" t="s">
        <v>65</v>
      </c>
      <c r="F26" s="105">
        <v>25000</v>
      </c>
      <c r="G26" s="106">
        <f t="shared" si="0"/>
        <v>25000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5"/>
      <c r="FU26" s="85"/>
      <c r="FV26" s="85"/>
      <c r="FW26" s="85"/>
      <c r="FX26" s="85"/>
      <c r="FY26" s="85"/>
      <c r="FZ26" s="85"/>
      <c r="GA26" s="85"/>
      <c r="GB26" s="85"/>
      <c r="GC26" s="85"/>
      <c r="GD26" s="85"/>
      <c r="GE26" s="85"/>
      <c r="GF26" s="85"/>
      <c r="GG26" s="85"/>
      <c r="GH26" s="85"/>
      <c r="GI26" s="85"/>
      <c r="GJ26" s="85"/>
      <c r="GK26" s="85"/>
      <c r="GL26" s="85"/>
      <c r="GM26" s="85"/>
      <c r="GN26" s="85"/>
      <c r="GO26" s="85"/>
      <c r="GP26" s="85"/>
      <c r="GQ26" s="85"/>
      <c r="GR26" s="85"/>
      <c r="GS26" s="85"/>
      <c r="GT26" s="85"/>
      <c r="GU26" s="85"/>
      <c r="GV26" s="85"/>
      <c r="GW26" s="85"/>
      <c r="GX26" s="85"/>
      <c r="GY26" s="85"/>
      <c r="GZ26" s="85"/>
      <c r="HA26" s="85"/>
      <c r="HB26" s="85"/>
      <c r="HC26" s="85"/>
      <c r="HD26" s="85"/>
      <c r="HE26" s="85"/>
      <c r="HF26" s="85"/>
      <c r="HG26" s="85"/>
      <c r="HH26" s="85"/>
      <c r="HI26" s="85"/>
      <c r="HJ26" s="85"/>
      <c r="HK26" s="85"/>
      <c r="HL26" s="85"/>
      <c r="HM26" s="85"/>
      <c r="HN26" s="85"/>
      <c r="HO26" s="85"/>
      <c r="HP26" s="85"/>
      <c r="HQ26" s="85"/>
      <c r="HR26" s="85"/>
      <c r="HS26" s="85"/>
      <c r="HT26" s="85"/>
      <c r="HU26" s="85"/>
      <c r="HV26" s="85"/>
      <c r="HW26" s="85"/>
      <c r="HX26" s="85"/>
      <c r="HY26" s="85"/>
      <c r="HZ26" s="85"/>
      <c r="IA26" s="85"/>
      <c r="IB26" s="85"/>
      <c r="IC26" s="85"/>
      <c r="ID26" s="85"/>
      <c r="IE26" s="85"/>
      <c r="IF26" s="85"/>
      <c r="IG26" s="85"/>
      <c r="IH26" s="85"/>
      <c r="II26" s="85"/>
      <c r="IJ26" s="85"/>
      <c r="IK26" s="85"/>
      <c r="IL26" s="85"/>
      <c r="IM26" s="85"/>
      <c r="IN26" s="85"/>
      <c r="IO26" s="85"/>
      <c r="IP26" s="85"/>
      <c r="IQ26" s="85"/>
      <c r="IR26" s="85"/>
      <c r="IS26" s="85"/>
      <c r="IT26" s="85"/>
      <c r="IU26" s="85"/>
    </row>
    <row r="27" spans="1:255" s="86" customFormat="1" ht="12" customHeight="1" x14ac:dyDescent="0.25">
      <c r="A27" s="78"/>
      <c r="B27" s="103" t="s">
        <v>104</v>
      </c>
      <c r="C27" s="104" t="s">
        <v>21</v>
      </c>
      <c r="D27" s="104">
        <v>2</v>
      </c>
      <c r="E27" s="104" t="s">
        <v>65</v>
      </c>
      <c r="F27" s="105">
        <v>25000</v>
      </c>
      <c r="G27" s="106">
        <f t="shared" si="0"/>
        <v>50000</v>
      </c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  <c r="ES27" s="85"/>
      <c r="ET27" s="85"/>
      <c r="EU27" s="85"/>
      <c r="EV27" s="85"/>
      <c r="EW27" s="85"/>
      <c r="EX27" s="85"/>
      <c r="EY27" s="85"/>
      <c r="EZ27" s="85"/>
      <c r="FA27" s="85"/>
      <c r="FB27" s="85"/>
      <c r="FC27" s="85"/>
      <c r="FD27" s="85"/>
      <c r="FE27" s="85"/>
      <c r="FF27" s="85"/>
      <c r="FG27" s="85"/>
      <c r="FH27" s="85"/>
      <c r="FI27" s="85"/>
      <c r="FJ27" s="85"/>
      <c r="FK27" s="85"/>
      <c r="FL27" s="85"/>
      <c r="FM27" s="85"/>
      <c r="FN27" s="85"/>
      <c r="FO27" s="85"/>
      <c r="FP27" s="85"/>
      <c r="FQ27" s="85"/>
      <c r="FR27" s="85"/>
      <c r="FS27" s="85"/>
      <c r="FT27" s="85"/>
      <c r="FU27" s="85"/>
      <c r="FV27" s="85"/>
      <c r="FW27" s="85"/>
      <c r="FX27" s="85"/>
      <c r="FY27" s="85"/>
      <c r="FZ27" s="85"/>
      <c r="GA27" s="85"/>
      <c r="GB27" s="85"/>
      <c r="GC27" s="85"/>
      <c r="GD27" s="85"/>
      <c r="GE27" s="85"/>
      <c r="GF27" s="85"/>
      <c r="GG27" s="85"/>
      <c r="GH27" s="85"/>
      <c r="GI27" s="85"/>
      <c r="GJ27" s="85"/>
      <c r="GK27" s="85"/>
      <c r="GL27" s="85"/>
      <c r="GM27" s="85"/>
      <c r="GN27" s="85"/>
      <c r="GO27" s="85"/>
      <c r="GP27" s="85"/>
      <c r="GQ27" s="85"/>
      <c r="GR27" s="85"/>
      <c r="GS27" s="85"/>
      <c r="GT27" s="85"/>
      <c r="GU27" s="85"/>
      <c r="GV27" s="85"/>
      <c r="GW27" s="85"/>
      <c r="GX27" s="85"/>
      <c r="GY27" s="85"/>
      <c r="GZ27" s="85"/>
      <c r="HA27" s="85"/>
      <c r="HB27" s="85"/>
      <c r="HC27" s="85"/>
      <c r="HD27" s="85"/>
      <c r="HE27" s="85"/>
      <c r="HF27" s="85"/>
      <c r="HG27" s="85"/>
      <c r="HH27" s="85"/>
      <c r="HI27" s="85"/>
      <c r="HJ27" s="85"/>
      <c r="HK27" s="85"/>
      <c r="HL27" s="85"/>
      <c r="HM27" s="85"/>
      <c r="HN27" s="85"/>
      <c r="HO27" s="85"/>
      <c r="HP27" s="85"/>
      <c r="HQ27" s="85"/>
      <c r="HR27" s="85"/>
      <c r="HS27" s="85"/>
      <c r="HT27" s="85"/>
      <c r="HU27" s="85"/>
      <c r="HV27" s="85"/>
      <c r="HW27" s="85"/>
      <c r="HX27" s="85"/>
      <c r="HY27" s="85"/>
      <c r="HZ27" s="85"/>
      <c r="IA27" s="85"/>
      <c r="IB27" s="85"/>
      <c r="IC27" s="85"/>
      <c r="ID27" s="85"/>
      <c r="IE27" s="85"/>
      <c r="IF27" s="85"/>
      <c r="IG27" s="85"/>
      <c r="IH27" s="85"/>
      <c r="II27" s="85"/>
      <c r="IJ27" s="85"/>
      <c r="IK27" s="85"/>
      <c r="IL27" s="85"/>
      <c r="IM27" s="85"/>
      <c r="IN27" s="85"/>
      <c r="IO27" s="85"/>
      <c r="IP27" s="85"/>
      <c r="IQ27" s="85"/>
      <c r="IR27" s="85"/>
      <c r="IS27" s="85"/>
      <c r="IT27" s="85"/>
      <c r="IU27" s="85"/>
    </row>
    <row r="28" spans="1:255" s="86" customFormat="1" ht="12" customHeight="1" x14ac:dyDescent="0.25">
      <c r="A28" s="78"/>
      <c r="B28" s="103" t="s">
        <v>105</v>
      </c>
      <c r="C28" s="104" t="s">
        <v>21</v>
      </c>
      <c r="D28" s="104">
        <v>3</v>
      </c>
      <c r="E28" s="104" t="s">
        <v>77</v>
      </c>
      <c r="F28" s="105">
        <v>25000</v>
      </c>
      <c r="G28" s="106">
        <f t="shared" si="0"/>
        <v>75000</v>
      </c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5"/>
      <c r="GP28" s="85"/>
      <c r="GQ28" s="85"/>
      <c r="GR28" s="85"/>
      <c r="GS28" s="85"/>
      <c r="GT28" s="85"/>
      <c r="GU28" s="85"/>
      <c r="GV28" s="85"/>
      <c r="GW28" s="85"/>
      <c r="GX28" s="85"/>
      <c r="GY28" s="85"/>
      <c r="GZ28" s="85"/>
      <c r="HA28" s="85"/>
      <c r="HB28" s="85"/>
      <c r="HC28" s="85"/>
      <c r="HD28" s="85"/>
      <c r="HE28" s="85"/>
      <c r="HF28" s="85"/>
      <c r="HG28" s="85"/>
      <c r="HH28" s="85"/>
      <c r="HI28" s="85"/>
      <c r="HJ28" s="85"/>
      <c r="HK28" s="85"/>
      <c r="HL28" s="85"/>
      <c r="HM28" s="85"/>
      <c r="HN28" s="85"/>
      <c r="HO28" s="85"/>
      <c r="HP28" s="85"/>
      <c r="HQ28" s="85"/>
      <c r="HR28" s="85"/>
      <c r="HS28" s="85"/>
      <c r="HT28" s="85"/>
      <c r="HU28" s="85"/>
      <c r="HV28" s="85"/>
      <c r="HW28" s="85"/>
      <c r="HX28" s="85"/>
      <c r="HY28" s="85"/>
      <c r="HZ28" s="85"/>
      <c r="IA28" s="85"/>
      <c r="IB28" s="85"/>
      <c r="IC28" s="85"/>
      <c r="ID28" s="85"/>
      <c r="IE28" s="85"/>
      <c r="IF28" s="85"/>
      <c r="IG28" s="85"/>
      <c r="IH28" s="85"/>
      <c r="II28" s="85"/>
      <c r="IJ28" s="85"/>
      <c r="IK28" s="85"/>
      <c r="IL28" s="85"/>
      <c r="IM28" s="85"/>
      <c r="IN28" s="85"/>
      <c r="IO28" s="85"/>
      <c r="IP28" s="85"/>
      <c r="IQ28" s="85"/>
      <c r="IR28" s="85"/>
      <c r="IS28" s="85"/>
      <c r="IT28" s="85"/>
      <c r="IU28" s="85"/>
    </row>
    <row r="29" spans="1:255" s="86" customFormat="1" ht="12" customHeight="1" x14ac:dyDescent="0.25">
      <c r="A29" s="78"/>
      <c r="B29" s="103" t="s">
        <v>103</v>
      </c>
      <c r="C29" s="104" t="s">
        <v>21</v>
      </c>
      <c r="D29" s="104">
        <v>1</v>
      </c>
      <c r="E29" s="104" t="s">
        <v>77</v>
      </c>
      <c r="F29" s="105">
        <v>25000</v>
      </c>
      <c r="G29" s="106">
        <f t="shared" si="0"/>
        <v>25000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  <c r="FD29" s="85"/>
      <c r="FE29" s="85"/>
      <c r="FF29" s="85"/>
      <c r="FG29" s="85"/>
      <c r="FH29" s="85"/>
      <c r="FI29" s="85"/>
      <c r="FJ29" s="85"/>
      <c r="FK29" s="85"/>
      <c r="FL29" s="85"/>
      <c r="FM29" s="85"/>
      <c r="FN29" s="85"/>
      <c r="FO29" s="85"/>
      <c r="FP29" s="85"/>
      <c r="FQ29" s="85"/>
      <c r="FR29" s="85"/>
      <c r="FS29" s="85"/>
      <c r="FT29" s="85"/>
      <c r="FU29" s="85"/>
      <c r="FV29" s="85"/>
      <c r="FW29" s="85"/>
      <c r="FX29" s="85"/>
      <c r="FY29" s="85"/>
      <c r="FZ29" s="85"/>
      <c r="GA29" s="85"/>
      <c r="GB29" s="85"/>
      <c r="GC29" s="85"/>
      <c r="GD29" s="85"/>
      <c r="GE29" s="85"/>
      <c r="GF29" s="85"/>
      <c r="GG29" s="85"/>
      <c r="GH29" s="85"/>
      <c r="GI29" s="85"/>
      <c r="GJ29" s="85"/>
      <c r="GK29" s="85"/>
      <c r="GL29" s="85"/>
      <c r="GM29" s="85"/>
      <c r="GN29" s="85"/>
      <c r="GO29" s="85"/>
      <c r="GP29" s="85"/>
      <c r="GQ29" s="85"/>
      <c r="GR29" s="85"/>
      <c r="GS29" s="85"/>
      <c r="GT29" s="85"/>
      <c r="GU29" s="85"/>
      <c r="GV29" s="85"/>
      <c r="GW29" s="85"/>
      <c r="GX29" s="85"/>
      <c r="GY29" s="85"/>
      <c r="GZ29" s="85"/>
      <c r="HA29" s="85"/>
      <c r="HB29" s="85"/>
      <c r="HC29" s="85"/>
      <c r="HD29" s="85"/>
      <c r="HE29" s="85"/>
      <c r="HF29" s="85"/>
      <c r="HG29" s="85"/>
      <c r="HH29" s="85"/>
      <c r="HI29" s="85"/>
      <c r="HJ29" s="85"/>
      <c r="HK29" s="85"/>
      <c r="HL29" s="85"/>
      <c r="HM29" s="85"/>
      <c r="HN29" s="85"/>
      <c r="HO29" s="85"/>
      <c r="HP29" s="85"/>
      <c r="HQ29" s="85"/>
      <c r="HR29" s="85"/>
      <c r="HS29" s="85"/>
      <c r="HT29" s="85"/>
      <c r="HU29" s="85"/>
      <c r="HV29" s="85"/>
      <c r="HW29" s="85"/>
      <c r="HX29" s="85"/>
      <c r="HY29" s="85"/>
      <c r="HZ29" s="85"/>
      <c r="IA29" s="85"/>
      <c r="IB29" s="85"/>
      <c r="IC29" s="85"/>
      <c r="ID29" s="85"/>
      <c r="IE29" s="85"/>
      <c r="IF29" s="85"/>
      <c r="IG29" s="85"/>
      <c r="IH29" s="85"/>
      <c r="II29" s="85"/>
      <c r="IJ29" s="85"/>
      <c r="IK29" s="85"/>
      <c r="IL29" s="85"/>
      <c r="IM29" s="85"/>
      <c r="IN29" s="85"/>
      <c r="IO29" s="85"/>
      <c r="IP29" s="85"/>
      <c r="IQ29" s="85"/>
      <c r="IR29" s="85"/>
      <c r="IS29" s="85"/>
      <c r="IT29" s="85"/>
      <c r="IU29" s="85"/>
    </row>
    <row r="30" spans="1:255" s="86" customFormat="1" ht="12" customHeight="1" x14ac:dyDescent="0.25">
      <c r="A30" s="78"/>
      <c r="B30" s="103" t="s">
        <v>76</v>
      </c>
      <c r="C30" s="104" t="s">
        <v>21</v>
      </c>
      <c r="D30" s="104">
        <v>2</v>
      </c>
      <c r="E30" s="104" t="s">
        <v>77</v>
      </c>
      <c r="F30" s="105">
        <v>25000</v>
      </c>
      <c r="G30" s="106">
        <f t="shared" si="0"/>
        <v>50000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/>
      <c r="EI30" s="85"/>
      <c r="EJ30" s="85"/>
      <c r="EK30" s="85"/>
      <c r="EL30" s="85"/>
      <c r="EM30" s="85"/>
      <c r="EN30" s="85"/>
      <c r="EO30" s="85"/>
      <c r="EP30" s="85"/>
      <c r="EQ30" s="85"/>
      <c r="ER30" s="85"/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85"/>
      <c r="FD30" s="85"/>
      <c r="FE30" s="85"/>
      <c r="FF30" s="85"/>
      <c r="FG30" s="85"/>
      <c r="FH30" s="85"/>
      <c r="FI30" s="85"/>
      <c r="FJ30" s="85"/>
      <c r="FK30" s="85"/>
      <c r="FL30" s="85"/>
      <c r="FM30" s="85"/>
      <c r="FN30" s="85"/>
      <c r="FO30" s="85"/>
      <c r="FP30" s="85"/>
      <c r="FQ30" s="85"/>
      <c r="FR30" s="85"/>
      <c r="FS30" s="85"/>
      <c r="FT30" s="85"/>
      <c r="FU30" s="85"/>
      <c r="FV30" s="85"/>
      <c r="FW30" s="85"/>
      <c r="FX30" s="85"/>
      <c r="FY30" s="85"/>
      <c r="FZ30" s="85"/>
      <c r="GA30" s="85"/>
      <c r="GB30" s="85"/>
      <c r="GC30" s="85"/>
      <c r="GD30" s="85"/>
      <c r="GE30" s="85"/>
      <c r="GF30" s="85"/>
      <c r="GG30" s="85"/>
      <c r="GH30" s="85"/>
      <c r="GI30" s="85"/>
      <c r="GJ30" s="85"/>
      <c r="GK30" s="85"/>
      <c r="GL30" s="85"/>
      <c r="GM30" s="85"/>
      <c r="GN30" s="85"/>
      <c r="GO30" s="85"/>
      <c r="GP30" s="85"/>
      <c r="GQ30" s="85"/>
      <c r="GR30" s="85"/>
      <c r="GS30" s="85"/>
      <c r="GT30" s="85"/>
      <c r="GU30" s="85"/>
      <c r="GV30" s="85"/>
      <c r="GW30" s="85"/>
      <c r="GX30" s="85"/>
      <c r="GY30" s="85"/>
      <c r="GZ30" s="85"/>
      <c r="HA30" s="85"/>
      <c r="HB30" s="85"/>
      <c r="HC30" s="85"/>
      <c r="HD30" s="85"/>
      <c r="HE30" s="85"/>
      <c r="HF30" s="85"/>
      <c r="HG30" s="85"/>
      <c r="HH30" s="85"/>
      <c r="HI30" s="85"/>
      <c r="HJ30" s="85"/>
      <c r="HK30" s="85"/>
      <c r="HL30" s="85"/>
      <c r="HM30" s="85"/>
      <c r="HN30" s="85"/>
      <c r="HO30" s="85"/>
      <c r="HP30" s="85"/>
      <c r="HQ30" s="85"/>
      <c r="HR30" s="85"/>
      <c r="HS30" s="85"/>
      <c r="HT30" s="85"/>
      <c r="HU30" s="85"/>
      <c r="HV30" s="85"/>
      <c r="HW30" s="85"/>
      <c r="HX30" s="85"/>
      <c r="HY30" s="85"/>
      <c r="HZ30" s="85"/>
      <c r="IA30" s="85"/>
      <c r="IB30" s="85"/>
      <c r="IC30" s="85"/>
      <c r="ID30" s="85"/>
      <c r="IE30" s="85"/>
      <c r="IF30" s="85"/>
      <c r="IG30" s="85"/>
      <c r="IH30" s="85"/>
      <c r="II30" s="85"/>
      <c r="IJ30" s="85"/>
      <c r="IK30" s="85"/>
      <c r="IL30" s="85"/>
      <c r="IM30" s="85"/>
      <c r="IN30" s="85"/>
      <c r="IO30" s="85"/>
      <c r="IP30" s="85"/>
      <c r="IQ30" s="85"/>
      <c r="IR30" s="85"/>
      <c r="IS30" s="85"/>
      <c r="IT30" s="85"/>
      <c r="IU30" s="85"/>
    </row>
    <row r="31" spans="1:255" s="86" customFormat="1" ht="12" customHeight="1" x14ac:dyDescent="0.25">
      <c r="A31" s="78"/>
      <c r="B31" s="103" t="s">
        <v>105</v>
      </c>
      <c r="C31" s="104" t="s">
        <v>21</v>
      </c>
      <c r="D31" s="104">
        <v>3</v>
      </c>
      <c r="E31" s="104" t="s">
        <v>77</v>
      </c>
      <c r="F31" s="105">
        <v>25000</v>
      </c>
      <c r="G31" s="106">
        <f t="shared" si="0"/>
        <v>75000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85"/>
      <c r="FD31" s="85"/>
      <c r="FE31" s="85"/>
      <c r="FF31" s="85"/>
      <c r="FG31" s="85"/>
      <c r="FH31" s="85"/>
      <c r="FI31" s="85"/>
      <c r="FJ31" s="85"/>
      <c r="FK31" s="85"/>
      <c r="FL31" s="85"/>
      <c r="FM31" s="85"/>
      <c r="FN31" s="85"/>
      <c r="FO31" s="85"/>
      <c r="FP31" s="85"/>
      <c r="FQ31" s="85"/>
      <c r="FR31" s="85"/>
      <c r="FS31" s="85"/>
      <c r="FT31" s="85"/>
      <c r="FU31" s="85"/>
      <c r="FV31" s="85"/>
      <c r="FW31" s="85"/>
      <c r="FX31" s="85"/>
      <c r="FY31" s="85"/>
      <c r="FZ31" s="85"/>
      <c r="GA31" s="85"/>
      <c r="GB31" s="85"/>
      <c r="GC31" s="85"/>
      <c r="GD31" s="85"/>
      <c r="GE31" s="85"/>
      <c r="GF31" s="85"/>
      <c r="GG31" s="85"/>
      <c r="GH31" s="85"/>
      <c r="GI31" s="85"/>
      <c r="GJ31" s="85"/>
      <c r="GK31" s="85"/>
      <c r="GL31" s="85"/>
      <c r="GM31" s="85"/>
      <c r="GN31" s="85"/>
      <c r="GO31" s="85"/>
      <c r="GP31" s="85"/>
      <c r="GQ31" s="85"/>
      <c r="GR31" s="85"/>
      <c r="GS31" s="85"/>
      <c r="GT31" s="85"/>
      <c r="GU31" s="85"/>
      <c r="GV31" s="85"/>
      <c r="GW31" s="85"/>
      <c r="GX31" s="85"/>
      <c r="GY31" s="85"/>
      <c r="GZ31" s="85"/>
      <c r="HA31" s="85"/>
      <c r="HB31" s="85"/>
      <c r="HC31" s="85"/>
      <c r="HD31" s="85"/>
      <c r="HE31" s="85"/>
      <c r="HF31" s="85"/>
      <c r="HG31" s="85"/>
      <c r="HH31" s="85"/>
      <c r="HI31" s="85"/>
      <c r="HJ31" s="85"/>
      <c r="HK31" s="85"/>
      <c r="HL31" s="85"/>
      <c r="HM31" s="85"/>
      <c r="HN31" s="85"/>
      <c r="HO31" s="85"/>
      <c r="HP31" s="85"/>
      <c r="HQ31" s="85"/>
      <c r="HR31" s="85"/>
      <c r="HS31" s="85"/>
      <c r="HT31" s="85"/>
      <c r="HU31" s="85"/>
      <c r="HV31" s="85"/>
      <c r="HW31" s="85"/>
      <c r="HX31" s="85"/>
      <c r="HY31" s="85"/>
      <c r="HZ31" s="85"/>
      <c r="IA31" s="85"/>
      <c r="IB31" s="85"/>
      <c r="IC31" s="85"/>
      <c r="ID31" s="85"/>
      <c r="IE31" s="85"/>
      <c r="IF31" s="85"/>
      <c r="IG31" s="85"/>
      <c r="IH31" s="85"/>
      <c r="II31" s="85"/>
      <c r="IJ31" s="85"/>
      <c r="IK31" s="85"/>
      <c r="IL31" s="85"/>
      <c r="IM31" s="85"/>
      <c r="IN31" s="85"/>
      <c r="IO31" s="85"/>
      <c r="IP31" s="85"/>
      <c r="IQ31" s="85"/>
      <c r="IR31" s="85"/>
      <c r="IS31" s="85"/>
      <c r="IT31" s="85"/>
      <c r="IU31" s="85"/>
    </row>
    <row r="32" spans="1:255" s="86" customFormat="1" ht="12" customHeight="1" x14ac:dyDescent="0.25">
      <c r="A32" s="78"/>
      <c r="B32" s="103" t="s">
        <v>104</v>
      </c>
      <c r="C32" s="104" t="s">
        <v>21</v>
      </c>
      <c r="D32" s="104">
        <v>2</v>
      </c>
      <c r="E32" s="104" t="s">
        <v>77</v>
      </c>
      <c r="F32" s="105">
        <v>25000</v>
      </c>
      <c r="G32" s="106">
        <f t="shared" si="0"/>
        <v>50000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85"/>
      <c r="EB32" s="85"/>
      <c r="EC32" s="85"/>
      <c r="ED32" s="85"/>
      <c r="EE32" s="85"/>
      <c r="EF32" s="85"/>
      <c r="EG32" s="85"/>
      <c r="EH32" s="85"/>
      <c r="EI32" s="85"/>
      <c r="EJ32" s="85"/>
      <c r="EK32" s="85"/>
      <c r="EL32" s="85"/>
      <c r="EM32" s="85"/>
      <c r="EN32" s="85"/>
      <c r="EO32" s="85"/>
      <c r="EP32" s="85"/>
      <c r="EQ32" s="85"/>
      <c r="ER32" s="85"/>
      <c r="ES32" s="85"/>
      <c r="ET32" s="85"/>
      <c r="EU32" s="85"/>
      <c r="EV32" s="85"/>
      <c r="EW32" s="85"/>
      <c r="EX32" s="85"/>
      <c r="EY32" s="85"/>
      <c r="EZ32" s="85"/>
      <c r="FA32" s="85"/>
      <c r="FB32" s="85"/>
      <c r="FC32" s="85"/>
      <c r="FD32" s="85"/>
      <c r="FE32" s="85"/>
      <c r="FF32" s="85"/>
      <c r="FG32" s="85"/>
      <c r="FH32" s="85"/>
      <c r="FI32" s="85"/>
      <c r="FJ32" s="85"/>
      <c r="FK32" s="85"/>
      <c r="FL32" s="85"/>
      <c r="FM32" s="85"/>
      <c r="FN32" s="85"/>
      <c r="FO32" s="85"/>
      <c r="FP32" s="85"/>
      <c r="FQ32" s="85"/>
      <c r="FR32" s="85"/>
      <c r="FS32" s="85"/>
      <c r="FT32" s="85"/>
      <c r="FU32" s="85"/>
      <c r="FV32" s="85"/>
      <c r="FW32" s="85"/>
      <c r="FX32" s="85"/>
      <c r="FY32" s="85"/>
      <c r="FZ32" s="85"/>
      <c r="GA32" s="85"/>
      <c r="GB32" s="85"/>
      <c r="GC32" s="85"/>
      <c r="GD32" s="85"/>
      <c r="GE32" s="85"/>
      <c r="GF32" s="85"/>
      <c r="GG32" s="85"/>
      <c r="GH32" s="85"/>
      <c r="GI32" s="85"/>
      <c r="GJ32" s="85"/>
      <c r="GK32" s="85"/>
      <c r="GL32" s="85"/>
      <c r="GM32" s="85"/>
      <c r="GN32" s="85"/>
      <c r="GO32" s="85"/>
      <c r="GP32" s="85"/>
      <c r="GQ32" s="85"/>
      <c r="GR32" s="85"/>
      <c r="GS32" s="85"/>
      <c r="GT32" s="85"/>
      <c r="GU32" s="85"/>
      <c r="GV32" s="85"/>
      <c r="GW32" s="85"/>
      <c r="GX32" s="85"/>
      <c r="GY32" s="85"/>
      <c r="GZ32" s="85"/>
      <c r="HA32" s="85"/>
      <c r="HB32" s="85"/>
      <c r="HC32" s="85"/>
      <c r="HD32" s="85"/>
      <c r="HE32" s="85"/>
      <c r="HF32" s="85"/>
      <c r="HG32" s="85"/>
      <c r="HH32" s="85"/>
      <c r="HI32" s="85"/>
      <c r="HJ32" s="85"/>
      <c r="HK32" s="85"/>
      <c r="HL32" s="85"/>
      <c r="HM32" s="85"/>
      <c r="HN32" s="85"/>
      <c r="HO32" s="85"/>
      <c r="HP32" s="85"/>
      <c r="HQ32" s="85"/>
      <c r="HR32" s="85"/>
      <c r="HS32" s="85"/>
      <c r="HT32" s="85"/>
      <c r="HU32" s="85"/>
      <c r="HV32" s="85"/>
      <c r="HW32" s="85"/>
      <c r="HX32" s="85"/>
      <c r="HY32" s="85"/>
      <c r="HZ32" s="85"/>
      <c r="IA32" s="85"/>
      <c r="IB32" s="85"/>
      <c r="IC32" s="85"/>
      <c r="ID32" s="85"/>
      <c r="IE32" s="85"/>
      <c r="IF32" s="85"/>
      <c r="IG32" s="85"/>
      <c r="IH32" s="85"/>
      <c r="II32" s="85"/>
      <c r="IJ32" s="85"/>
      <c r="IK32" s="85"/>
      <c r="IL32" s="85"/>
      <c r="IM32" s="85"/>
      <c r="IN32" s="85"/>
      <c r="IO32" s="85"/>
      <c r="IP32" s="85"/>
      <c r="IQ32" s="85"/>
      <c r="IR32" s="85"/>
      <c r="IS32" s="85"/>
      <c r="IT32" s="85"/>
      <c r="IU32" s="85"/>
    </row>
    <row r="33" spans="1:255" s="86" customFormat="1" ht="12" customHeight="1" x14ac:dyDescent="0.25">
      <c r="A33" s="78"/>
      <c r="B33" s="103" t="s">
        <v>106</v>
      </c>
      <c r="C33" s="104" t="s">
        <v>21</v>
      </c>
      <c r="D33" s="104">
        <v>3</v>
      </c>
      <c r="E33" s="104" t="s">
        <v>107</v>
      </c>
      <c r="F33" s="105">
        <v>25000</v>
      </c>
      <c r="G33" s="106">
        <f t="shared" si="0"/>
        <v>75000</v>
      </c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85"/>
      <c r="ED33" s="85"/>
      <c r="EE33" s="85"/>
      <c r="EF33" s="85"/>
      <c r="EG33" s="85"/>
      <c r="EH33" s="85"/>
      <c r="EI33" s="85"/>
      <c r="EJ33" s="85"/>
      <c r="EK33" s="85"/>
      <c r="EL33" s="85"/>
      <c r="EM33" s="85"/>
      <c r="EN33" s="85"/>
      <c r="EO33" s="85"/>
      <c r="EP33" s="85"/>
      <c r="EQ33" s="85"/>
      <c r="ER33" s="85"/>
      <c r="ES33" s="85"/>
      <c r="ET33" s="85"/>
      <c r="EU33" s="85"/>
      <c r="EV33" s="85"/>
      <c r="EW33" s="85"/>
      <c r="EX33" s="85"/>
      <c r="EY33" s="85"/>
      <c r="EZ33" s="85"/>
      <c r="FA33" s="85"/>
      <c r="FB33" s="85"/>
      <c r="FC33" s="85"/>
      <c r="FD33" s="85"/>
      <c r="FE33" s="85"/>
      <c r="FF33" s="85"/>
      <c r="FG33" s="85"/>
      <c r="FH33" s="85"/>
      <c r="FI33" s="85"/>
      <c r="FJ33" s="85"/>
      <c r="FK33" s="85"/>
      <c r="FL33" s="85"/>
      <c r="FM33" s="85"/>
      <c r="FN33" s="85"/>
      <c r="FO33" s="85"/>
      <c r="FP33" s="85"/>
      <c r="FQ33" s="85"/>
      <c r="FR33" s="85"/>
      <c r="FS33" s="85"/>
      <c r="FT33" s="85"/>
      <c r="FU33" s="85"/>
      <c r="FV33" s="85"/>
      <c r="FW33" s="85"/>
      <c r="FX33" s="85"/>
      <c r="FY33" s="85"/>
      <c r="FZ33" s="85"/>
      <c r="GA33" s="85"/>
      <c r="GB33" s="85"/>
      <c r="GC33" s="85"/>
      <c r="GD33" s="85"/>
      <c r="GE33" s="85"/>
      <c r="GF33" s="85"/>
      <c r="GG33" s="85"/>
      <c r="GH33" s="85"/>
      <c r="GI33" s="85"/>
      <c r="GJ33" s="85"/>
      <c r="GK33" s="85"/>
      <c r="GL33" s="85"/>
      <c r="GM33" s="85"/>
      <c r="GN33" s="85"/>
      <c r="GO33" s="85"/>
      <c r="GP33" s="85"/>
      <c r="GQ33" s="85"/>
      <c r="GR33" s="85"/>
      <c r="GS33" s="85"/>
      <c r="GT33" s="85"/>
      <c r="GU33" s="85"/>
      <c r="GV33" s="85"/>
      <c r="GW33" s="85"/>
      <c r="GX33" s="85"/>
      <c r="GY33" s="85"/>
      <c r="GZ33" s="85"/>
      <c r="HA33" s="85"/>
      <c r="HB33" s="85"/>
      <c r="HC33" s="85"/>
      <c r="HD33" s="85"/>
      <c r="HE33" s="85"/>
      <c r="HF33" s="85"/>
      <c r="HG33" s="85"/>
      <c r="HH33" s="85"/>
      <c r="HI33" s="85"/>
      <c r="HJ33" s="85"/>
      <c r="HK33" s="85"/>
      <c r="HL33" s="85"/>
      <c r="HM33" s="85"/>
      <c r="HN33" s="85"/>
      <c r="HO33" s="85"/>
      <c r="HP33" s="85"/>
      <c r="HQ33" s="85"/>
      <c r="HR33" s="85"/>
      <c r="HS33" s="85"/>
      <c r="HT33" s="85"/>
      <c r="HU33" s="85"/>
      <c r="HV33" s="85"/>
      <c r="HW33" s="85"/>
      <c r="HX33" s="85"/>
      <c r="HY33" s="85"/>
      <c r="HZ33" s="85"/>
      <c r="IA33" s="85"/>
      <c r="IB33" s="85"/>
      <c r="IC33" s="85"/>
      <c r="ID33" s="85"/>
      <c r="IE33" s="85"/>
      <c r="IF33" s="85"/>
      <c r="IG33" s="85"/>
      <c r="IH33" s="85"/>
      <c r="II33" s="85"/>
      <c r="IJ33" s="85"/>
      <c r="IK33" s="85"/>
      <c r="IL33" s="85"/>
      <c r="IM33" s="85"/>
      <c r="IN33" s="85"/>
      <c r="IO33" s="85"/>
      <c r="IP33" s="85"/>
      <c r="IQ33" s="85"/>
      <c r="IR33" s="85"/>
      <c r="IS33" s="85"/>
      <c r="IT33" s="85"/>
      <c r="IU33" s="85"/>
    </row>
    <row r="34" spans="1:255" s="86" customFormat="1" ht="12" customHeight="1" x14ac:dyDescent="0.25">
      <c r="A34" s="78"/>
      <c r="B34" s="103" t="s">
        <v>104</v>
      </c>
      <c r="C34" s="104" t="s">
        <v>21</v>
      </c>
      <c r="D34" s="104">
        <v>2</v>
      </c>
      <c r="E34" s="104" t="s">
        <v>107</v>
      </c>
      <c r="F34" s="105">
        <v>25000</v>
      </c>
      <c r="G34" s="106">
        <f t="shared" si="0"/>
        <v>50000</v>
      </c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5"/>
      <c r="CY34" s="85"/>
      <c r="CZ34" s="85"/>
      <c r="DA34" s="85"/>
      <c r="DB34" s="85"/>
      <c r="DC34" s="85"/>
      <c r="DD34" s="85"/>
      <c r="DE34" s="85"/>
      <c r="DF34" s="85"/>
      <c r="DG34" s="85"/>
      <c r="DH34" s="85"/>
      <c r="DI34" s="85"/>
      <c r="DJ34" s="85"/>
      <c r="DK34" s="85"/>
      <c r="DL34" s="85"/>
      <c r="DM34" s="85"/>
      <c r="DN34" s="85"/>
      <c r="DO34" s="85"/>
      <c r="DP34" s="85"/>
      <c r="DQ34" s="85"/>
      <c r="DR34" s="85"/>
      <c r="DS34" s="85"/>
      <c r="DT34" s="85"/>
      <c r="DU34" s="85"/>
      <c r="DV34" s="85"/>
      <c r="DW34" s="85"/>
      <c r="DX34" s="85"/>
      <c r="DY34" s="85"/>
      <c r="DZ34" s="85"/>
      <c r="EA34" s="85"/>
      <c r="EB34" s="85"/>
      <c r="EC34" s="85"/>
      <c r="ED34" s="85"/>
      <c r="EE34" s="85"/>
      <c r="EF34" s="85"/>
      <c r="EG34" s="85"/>
      <c r="EH34" s="85"/>
      <c r="EI34" s="85"/>
      <c r="EJ34" s="85"/>
      <c r="EK34" s="85"/>
      <c r="EL34" s="85"/>
      <c r="EM34" s="85"/>
      <c r="EN34" s="85"/>
      <c r="EO34" s="85"/>
      <c r="EP34" s="85"/>
      <c r="EQ34" s="85"/>
      <c r="ER34" s="85"/>
      <c r="ES34" s="85"/>
      <c r="ET34" s="85"/>
      <c r="EU34" s="85"/>
      <c r="EV34" s="85"/>
      <c r="EW34" s="85"/>
      <c r="EX34" s="85"/>
      <c r="EY34" s="85"/>
      <c r="EZ34" s="85"/>
      <c r="FA34" s="85"/>
      <c r="FB34" s="85"/>
      <c r="FC34" s="85"/>
      <c r="FD34" s="85"/>
      <c r="FE34" s="85"/>
      <c r="FF34" s="85"/>
      <c r="FG34" s="85"/>
      <c r="FH34" s="85"/>
      <c r="FI34" s="85"/>
      <c r="FJ34" s="85"/>
      <c r="FK34" s="85"/>
      <c r="FL34" s="85"/>
      <c r="FM34" s="85"/>
      <c r="FN34" s="85"/>
      <c r="FO34" s="85"/>
      <c r="FP34" s="85"/>
      <c r="FQ34" s="85"/>
      <c r="FR34" s="85"/>
      <c r="FS34" s="85"/>
      <c r="FT34" s="85"/>
      <c r="FU34" s="85"/>
      <c r="FV34" s="85"/>
      <c r="FW34" s="85"/>
      <c r="FX34" s="85"/>
      <c r="FY34" s="85"/>
      <c r="FZ34" s="85"/>
      <c r="GA34" s="85"/>
      <c r="GB34" s="85"/>
      <c r="GC34" s="85"/>
      <c r="GD34" s="85"/>
      <c r="GE34" s="85"/>
      <c r="GF34" s="85"/>
      <c r="GG34" s="85"/>
      <c r="GH34" s="85"/>
      <c r="GI34" s="85"/>
      <c r="GJ34" s="85"/>
      <c r="GK34" s="85"/>
      <c r="GL34" s="85"/>
      <c r="GM34" s="85"/>
      <c r="GN34" s="85"/>
      <c r="GO34" s="85"/>
      <c r="GP34" s="85"/>
      <c r="GQ34" s="85"/>
      <c r="GR34" s="85"/>
      <c r="GS34" s="85"/>
      <c r="GT34" s="85"/>
      <c r="GU34" s="85"/>
      <c r="GV34" s="85"/>
      <c r="GW34" s="85"/>
      <c r="GX34" s="85"/>
      <c r="GY34" s="85"/>
      <c r="GZ34" s="85"/>
      <c r="HA34" s="85"/>
      <c r="HB34" s="85"/>
      <c r="HC34" s="85"/>
      <c r="HD34" s="85"/>
      <c r="HE34" s="85"/>
      <c r="HF34" s="85"/>
      <c r="HG34" s="85"/>
      <c r="HH34" s="85"/>
      <c r="HI34" s="85"/>
      <c r="HJ34" s="85"/>
      <c r="HK34" s="85"/>
      <c r="HL34" s="85"/>
      <c r="HM34" s="85"/>
      <c r="HN34" s="85"/>
      <c r="HO34" s="85"/>
      <c r="HP34" s="85"/>
      <c r="HQ34" s="85"/>
      <c r="HR34" s="85"/>
      <c r="HS34" s="85"/>
      <c r="HT34" s="85"/>
      <c r="HU34" s="85"/>
      <c r="HV34" s="85"/>
      <c r="HW34" s="85"/>
      <c r="HX34" s="85"/>
      <c r="HY34" s="85"/>
      <c r="HZ34" s="85"/>
      <c r="IA34" s="85"/>
      <c r="IB34" s="85"/>
      <c r="IC34" s="85"/>
      <c r="ID34" s="85"/>
      <c r="IE34" s="85"/>
      <c r="IF34" s="85"/>
      <c r="IG34" s="85"/>
      <c r="IH34" s="85"/>
      <c r="II34" s="85"/>
      <c r="IJ34" s="85"/>
      <c r="IK34" s="85"/>
      <c r="IL34" s="85"/>
      <c r="IM34" s="85"/>
      <c r="IN34" s="85"/>
      <c r="IO34" s="85"/>
      <c r="IP34" s="85"/>
      <c r="IQ34" s="85"/>
      <c r="IR34" s="85"/>
      <c r="IS34" s="85"/>
      <c r="IT34" s="85"/>
      <c r="IU34" s="85"/>
    </row>
    <row r="35" spans="1:255" s="86" customFormat="1" ht="12" customHeight="1" x14ac:dyDescent="0.25">
      <c r="A35" s="78"/>
      <c r="B35" s="103" t="s">
        <v>105</v>
      </c>
      <c r="C35" s="104" t="s">
        <v>21</v>
      </c>
      <c r="D35" s="104">
        <v>3</v>
      </c>
      <c r="E35" s="104" t="s">
        <v>107</v>
      </c>
      <c r="F35" s="105">
        <v>25000</v>
      </c>
      <c r="G35" s="106">
        <f t="shared" si="0"/>
        <v>75000</v>
      </c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  <c r="DF35" s="85"/>
      <c r="DG35" s="85"/>
      <c r="DH35" s="85"/>
      <c r="DI35" s="85"/>
      <c r="DJ35" s="85"/>
      <c r="DK35" s="85"/>
      <c r="DL35" s="85"/>
      <c r="DM35" s="85"/>
      <c r="DN35" s="85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85"/>
      <c r="DZ35" s="85"/>
      <c r="EA35" s="85"/>
      <c r="EB35" s="85"/>
      <c r="EC35" s="85"/>
      <c r="ED35" s="85"/>
      <c r="EE35" s="85"/>
      <c r="EF35" s="85"/>
      <c r="EG35" s="85"/>
      <c r="EH35" s="85"/>
      <c r="EI35" s="85"/>
      <c r="EJ35" s="85"/>
      <c r="EK35" s="85"/>
      <c r="EL35" s="85"/>
      <c r="EM35" s="85"/>
      <c r="EN35" s="85"/>
      <c r="EO35" s="85"/>
      <c r="EP35" s="85"/>
      <c r="EQ35" s="85"/>
      <c r="ER35" s="85"/>
      <c r="ES35" s="85"/>
      <c r="ET35" s="85"/>
      <c r="EU35" s="85"/>
      <c r="EV35" s="85"/>
      <c r="EW35" s="85"/>
      <c r="EX35" s="85"/>
      <c r="EY35" s="85"/>
      <c r="EZ35" s="85"/>
      <c r="FA35" s="85"/>
      <c r="FB35" s="85"/>
      <c r="FC35" s="85"/>
      <c r="FD35" s="85"/>
      <c r="FE35" s="85"/>
      <c r="FF35" s="85"/>
      <c r="FG35" s="85"/>
      <c r="FH35" s="85"/>
      <c r="FI35" s="85"/>
      <c r="FJ35" s="85"/>
      <c r="FK35" s="85"/>
      <c r="FL35" s="85"/>
      <c r="FM35" s="85"/>
      <c r="FN35" s="85"/>
      <c r="FO35" s="85"/>
      <c r="FP35" s="85"/>
      <c r="FQ35" s="85"/>
      <c r="FR35" s="85"/>
      <c r="FS35" s="85"/>
      <c r="FT35" s="85"/>
      <c r="FU35" s="85"/>
      <c r="FV35" s="85"/>
      <c r="FW35" s="85"/>
      <c r="FX35" s="85"/>
      <c r="FY35" s="85"/>
      <c r="FZ35" s="85"/>
      <c r="GA35" s="85"/>
      <c r="GB35" s="85"/>
      <c r="GC35" s="85"/>
      <c r="GD35" s="85"/>
      <c r="GE35" s="85"/>
      <c r="GF35" s="85"/>
      <c r="GG35" s="85"/>
      <c r="GH35" s="85"/>
      <c r="GI35" s="85"/>
      <c r="GJ35" s="85"/>
      <c r="GK35" s="85"/>
      <c r="GL35" s="85"/>
      <c r="GM35" s="85"/>
      <c r="GN35" s="85"/>
      <c r="GO35" s="85"/>
      <c r="GP35" s="85"/>
      <c r="GQ35" s="85"/>
      <c r="GR35" s="85"/>
      <c r="GS35" s="85"/>
      <c r="GT35" s="85"/>
      <c r="GU35" s="85"/>
      <c r="GV35" s="85"/>
      <c r="GW35" s="85"/>
      <c r="GX35" s="85"/>
      <c r="GY35" s="85"/>
      <c r="GZ35" s="85"/>
      <c r="HA35" s="85"/>
      <c r="HB35" s="85"/>
      <c r="HC35" s="85"/>
      <c r="HD35" s="85"/>
      <c r="HE35" s="85"/>
      <c r="HF35" s="85"/>
      <c r="HG35" s="85"/>
      <c r="HH35" s="85"/>
      <c r="HI35" s="85"/>
      <c r="HJ35" s="85"/>
      <c r="HK35" s="85"/>
      <c r="HL35" s="85"/>
      <c r="HM35" s="85"/>
      <c r="HN35" s="85"/>
      <c r="HO35" s="85"/>
      <c r="HP35" s="85"/>
      <c r="HQ35" s="85"/>
      <c r="HR35" s="85"/>
      <c r="HS35" s="85"/>
      <c r="HT35" s="85"/>
      <c r="HU35" s="85"/>
      <c r="HV35" s="85"/>
      <c r="HW35" s="85"/>
      <c r="HX35" s="85"/>
      <c r="HY35" s="85"/>
      <c r="HZ35" s="85"/>
      <c r="IA35" s="85"/>
      <c r="IB35" s="85"/>
      <c r="IC35" s="85"/>
      <c r="ID35" s="85"/>
      <c r="IE35" s="85"/>
      <c r="IF35" s="85"/>
      <c r="IG35" s="85"/>
      <c r="IH35" s="85"/>
      <c r="II35" s="85"/>
      <c r="IJ35" s="85"/>
      <c r="IK35" s="85"/>
      <c r="IL35" s="85"/>
      <c r="IM35" s="85"/>
      <c r="IN35" s="85"/>
      <c r="IO35" s="85"/>
      <c r="IP35" s="85"/>
      <c r="IQ35" s="85"/>
      <c r="IR35" s="85"/>
      <c r="IS35" s="85"/>
      <c r="IT35" s="85"/>
      <c r="IU35" s="85"/>
    </row>
    <row r="36" spans="1:255" s="86" customFormat="1" ht="12" customHeight="1" x14ac:dyDescent="0.25">
      <c r="A36" s="78"/>
      <c r="B36" s="103" t="s">
        <v>108</v>
      </c>
      <c r="C36" s="104" t="s">
        <v>21</v>
      </c>
      <c r="D36" s="104">
        <v>3</v>
      </c>
      <c r="E36" s="104" t="s">
        <v>123</v>
      </c>
      <c r="F36" s="105">
        <v>25000</v>
      </c>
      <c r="G36" s="106">
        <f t="shared" si="0"/>
        <v>75000</v>
      </c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  <c r="DF36" s="85"/>
      <c r="DG36" s="85"/>
      <c r="DH36" s="85"/>
      <c r="DI36" s="85"/>
      <c r="DJ36" s="85"/>
      <c r="DK36" s="85"/>
      <c r="DL36" s="85"/>
      <c r="DM36" s="85"/>
      <c r="DN36" s="85"/>
      <c r="DO36" s="85"/>
      <c r="DP36" s="85"/>
      <c r="DQ36" s="85"/>
      <c r="DR36" s="85"/>
      <c r="DS36" s="85"/>
      <c r="DT36" s="85"/>
      <c r="DU36" s="85"/>
      <c r="DV36" s="85"/>
      <c r="DW36" s="85"/>
      <c r="DX36" s="85"/>
      <c r="DY36" s="85"/>
      <c r="DZ36" s="85"/>
      <c r="EA36" s="85"/>
      <c r="EB36" s="85"/>
      <c r="EC36" s="85"/>
      <c r="ED36" s="85"/>
      <c r="EE36" s="85"/>
      <c r="EF36" s="85"/>
      <c r="EG36" s="85"/>
      <c r="EH36" s="85"/>
      <c r="EI36" s="85"/>
      <c r="EJ36" s="85"/>
      <c r="EK36" s="85"/>
      <c r="EL36" s="85"/>
      <c r="EM36" s="85"/>
      <c r="EN36" s="85"/>
      <c r="EO36" s="85"/>
      <c r="EP36" s="85"/>
      <c r="EQ36" s="85"/>
      <c r="ER36" s="85"/>
      <c r="ES36" s="85"/>
      <c r="ET36" s="85"/>
      <c r="EU36" s="85"/>
      <c r="EV36" s="85"/>
      <c r="EW36" s="85"/>
      <c r="EX36" s="85"/>
      <c r="EY36" s="85"/>
      <c r="EZ36" s="85"/>
      <c r="FA36" s="85"/>
      <c r="FB36" s="85"/>
      <c r="FC36" s="85"/>
      <c r="FD36" s="85"/>
      <c r="FE36" s="85"/>
      <c r="FF36" s="85"/>
      <c r="FG36" s="85"/>
      <c r="FH36" s="85"/>
      <c r="FI36" s="85"/>
      <c r="FJ36" s="85"/>
      <c r="FK36" s="85"/>
      <c r="FL36" s="85"/>
      <c r="FM36" s="85"/>
      <c r="FN36" s="85"/>
      <c r="FO36" s="85"/>
      <c r="FP36" s="85"/>
      <c r="FQ36" s="85"/>
      <c r="FR36" s="85"/>
      <c r="FS36" s="85"/>
      <c r="FT36" s="85"/>
      <c r="FU36" s="85"/>
      <c r="FV36" s="85"/>
      <c r="FW36" s="85"/>
      <c r="FX36" s="85"/>
      <c r="FY36" s="85"/>
      <c r="FZ36" s="85"/>
      <c r="GA36" s="85"/>
      <c r="GB36" s="85"/>
      <c r="GC36" s="85"/>
      <c r="GD36" s="85"/>
      <c r="GE36" s="85"/>
      <c r="GF36" s="85"/>
      <c r="GG36" s="85"/>
      <c r="GH36" s="85"/>
      <c r="GI36" s="85"/>
      <c r="GJ36" s="85"/>
      <c r="GK36" s="85"/>
      <c r="GL36" s="85"/>
      <c r="GM36" s="85"/>
      <c r="GN36" s="85"/>
      <c r="GO36" s="85"/>
      <c r="GP36" s="85"/>
      <c r="GQ36" s="85"/>
      <c r="GR36" s="85"/>
      <c r="GS36" s="85"/>
      <c r="GT36" s="85"/>
      <c r="GU36" s="85"/>
      <c r="GV36" s="85"/>
      <c r="GW36" s="85"/>
      <c r="GX36" s="85"/>
      <c r="GY36" s="85"/>
      <c r="GZ36" s="85"/>
      <c r="HA36" s="85"/>
      <c r="HB36" s="85"/>
      <c r="HC36" s="85"/>
      <c r="HD36" s="85"/>
      <c r="HE36" s="85"/>
      <c r="HF36" s="85"/>
      <c r="HG36" s="85"/>
      <c r="HH36" s="85"/>
      <c r="HI36" s="85"/>
      <c r="HJ36" s="85"/>
      <c r="HK36" s="85"/>
      <c r="HL36" s="85"/>
      <c r="HM36" s="85"/>
      <c r="HN36" s="85"/>
      <c r="HO36" s="85"/>
      <c r="HP36" s="85"/>
      <c r="HQ36" s="85"/>
      <c r="HR36" s="85"/>
      <c r="HS36" s="85"/>
      <c r="HT36" s="85"/>
      <c r="HU36" s="85"/>
      <c r="HV36" s="85"/>
      <c r="HW36" s="85"/>
      <c r="HX36" s="85"/>
      <c r="HY36" s="85"/>
      <c r="HZ36" s="85"/>
      <c r="IA36" s="85"/>
      <c r="IB36" s="85"/>
      <c r="IC36" s="85"/>
      <c r="ID36" s="85"/>
      <c r="IE36" s="85"/>
      <c r="IF36" s="85"/>
      <c r="IG36" s="85"/>
      <c r="IH36" s="85"/>
      <c r="II36" s="85"/>
      <c r="IJ36" s="85"/>
      <c r="IK36" s="85"/>
      <c r="IL36" s="85"/>
      <c r="IM36" s="85"/>
      <c r="IN36" s="85"/>
      <c r="IO36" s="85"/>
      <c r="IP36" s="85"/>
      <c r="IQ36" s="85"/>
      <c r="IR36" s="85"/>
      <c r="IS36" s="85"/>
      <c r="IT36" s="85"/>
      <c r="IU36" s="85"/>
    </row>
    <row r="37" spans="1:255" s="86" customFormat="1" ht="12" customHeight="1" x14ac:dyDescent="0.25">
      <c r="A37" s="78"/>
      <c r="B37" s="103" t="s">
        <v>121</v>
      </c>
      <c r="C37" s="104" t="s">
        <v>21</v>
      </c>
      <c r="D37" s="104">
        <v>8</v>
      </c>
      <c r="E37" s="104" t="s">
        <v>124</v>
      </c>
      <c r="F37" s="105">
        <v>25000</v>
      </c>
      <c r="G37" s="106">
        <f t="shared" si="0"/>
        <v>200000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85"/>
      <c r="EE37" s="85"/>
      <c r="EF37" s="85"/>
      <c r="EG37" s="85"/>
      <c r="EH37" s="85"/>
      <c r="EI37" s="85"/>
      <c r="EJ37" s="85"/>
      <c r="EK37" s="85"/>
      <c r="EL37" s="85"/>
      <c r="EM37" s="85"/>
      <c r="EN37" s="85"/>
      <c r="EO37" s="85"/>
      <c r="EP37" s="85"/>
      <c r="EQ37" s="85"/>
      <c r="ER37" s="85"/>
      <c r="ES37" s="85"/>
      <c r="ET37" s="85"/>
      <c r="EU37" s="85"/>
      <c r="EV37" s="85"/>
      <c r="EW37" s="85"/>
      <c r="EX37" s="85"/>
      <c r="EY37" s="85"/>
      <c r="EZ37" s="85"/>
      <c r="FA37" s="85"/>
      <c r="FB37" s="85"/>
      <c r="FC37" s="85"/>
      <c r="FD37" s="85"/>
      <c r="FE37" s="85"/>
      <c r="FF37" s="85"/>
      <c r="FG37" s="85"/>
      <c r="FH37" s="85"/>
      <c r="FI37" s="85"/>
      <c r="FJ37" s="85"/>
      <c r="FK37" s="85"/>
      <c r="FL37" s="85"/>
      <c r="FM37" s="85"/>
      <c r="FN37" s="85"/>
      <c r="FO37" s="85"/>
      <c r="FP37" s="85"/>
      <c r="FQ37" s="85"/>
      <c r="FR37" s="85"/>
      <c r="FS37" s="85"/>
      <c r="FT37" s="85"/>
      <c r="FU37" s="85"/>
      <c r="FV37" s="85"/>
      <c r="FW37" s="85"/>
      <c r="FX37" s="85"/>
      <c r="FY37" s="85"/>
      <c r="FZ37" s="85"/>
      <c r="GA37" s="85"/>
      <c r="GB37" s="85"/>
      <c r="GC37" s="85"/>
      <c r="GD37" s="85"/>
      <c r="GE37" s="85"/>
      <c r="GF37" s="85"/>
      <c r="GG37" s="85"/>
      <c r="GH37" s="85"/>
      <c r="GI37" s="85"/>
      <c r="GJ37" s="85"/>
      <c r="GK37" s="85"/>
      <c r="GL37" s="85"/>
      <c r="GM37" s="85"/>
      <c r="GN37" s="85"/>
      <c r="GO37" s="85"/>
      <c r="GP37" s="85"/>
      <c r="GQ37" s="85"/>
      <c r="GR37" s="85"/>
      <c r="GS37" s="85"/>
      <c r="GT37" s="85"/>
      <c r="GU37" s="85"/>
      <c r="GV37" s="85"/>
      <c r="GW37" s="85"/>
      <c r="GX37" s="85"/>
      <c r="GY37" s="85"/>
      <c r="GZ37" s="85"/>
      <c r="HA37" s="85"/>
      <c r="HB37" s="85"/>
      <c r="HC37" s="85"/>
      <c r="HD37" s="85"/>
      <c r="HE37" s="85"/>
      <c r="HF37" s="85"/>
      <c r="HG37" s="85"/>
      <c r="HH37" s="85"/>
      <c r="HI37" s="85"/>
      <c r="HJ37" s="85"/>
      <c r="HK37" s="85"/>
      <c r="HL37" s="85"/>
      <c r="HM37" s="85"/>
      <c r="HN37" s="85"/>
      <c r="HO37" s="85"/>
      <c r="HP37" s="85"/>
      <c r="HQ37" s="85"/>
      <c r="HR37" s="85"/>
      <c r="HS37" s="85"/>
      <c r="HT37" s="85"/>
      <c r="HU37" s="85"/>
      <c r="HV37" s="85"/>
      <c r="HW37" s="85"/>
      <c r="HX37" s="85"/>
      <c r="HY37" s="85"/>
      <c r="HZ37" s="85"/>
      <c r="IA37" s="85"/>
      <c r="IB37" s="85"/>
      <c r="IC37" s="85"/>
      <c r="ID37" s="85"/>
      <c r="IE37" s="85"/>
      <c r="IF37" s="85"/>
      <c r="IG37" s="85"/>
      <c r="IH37" s="85"/>
      <c r="II37" s="85"/>
      <c r="IJ37" s="85"/>
      <c r="IK37" s="85"/>
      <c r="IL37" s="85"/>
      <c r="IM37" s="85"/>
      <c r="IN37" s="85"/>
      <c r="IO37" s="85"/>
      <c r="IP37" s="85"/>
      <c r="IQ37" s="85"/>
      <c r="IR37" s="85"/>
      <c r="IS37" s="85"/>
      <c r="IT37" s="85"/>
      <c r="IU37" s="85"/>
    </row>
    <row r="38" spans="1:255" s="86" customFormat="1" ht="12" customHeight="1" x14ac:dyDescent="0.25">
      <c r="A38" s="78"/>
      <c r="B38" s="103" t="s">
        <v>78</v>
      </c>
      <c r="C38" s="104" t="s">
        <v>21</v>
      </c>
      <c r="D38" s="104">
        <v>10</v>
      </c>
      <c r="E38" s="104" t="s">
        <v>125</v>
      </c>
      <c r="F38" s="105">
        <v>25000</v>
      </c>
      <c r="G38" s="106">
        <f t="shared" si="0"/>
        <v>250000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85"/>
      <c r="DC38" s="85"/>
      <c r="DD38" s="85"/>
      <c r="DE38" s="85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85"/>
      <c r="DQ38" s="85"/>
      <c r="DR38" s="85"/>
      <c r="DS38" s="85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85"/>
      <c r="EE38" s="85"/>
      <c r="EF38" s="85"/>
      <c r="EG38" s="85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85"/>
      <c r="ES38" s="85"/>
      <c r="ET38" s="85"/>
      <c r="EU38" s="85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85"/>
      <c r="FG38" s="85"/>
      <c r="FH38" s="85"/>
      <c r="FI38" s="85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85"/>
      <c r="FU38" s="85"/>
      <c r="FV38" s="85"/>
      <c r="FW38" s="85"/>
      <c r="FX38" s="85"/>
      <c r="FY38" s="85"/>
      <c r="FZ38" s="85"/>
      <c r="GA38" s="85"/>
      <c r="GB38" s="85"/>
      <c r="GC38" s="85"/>
      <c r="GD38" s="85"/>
      <c r="GE38" s="85"/>
      <c r="GF38" s="85"/>
      <c r="GG38" s="85"/>
      <c r="GH38" s="85"/>
      <c r="GI38" s="85"/>
      <c r="GJ38" s="85"/>
      <c r="GK38" s="85"/>
      <c r="GL38" s="85"/>
      <c r="GM38" s="85"/>
      <c r="GN38" s="85"/>
      <c r="GO38" s="85"/>
      <c r="GP38" s="85"/>
      <c r="GQ38" s="85"/>
      <c r="GR38" s="85"/>
      <c r="GS38" s="85"/>
      <c r="GT38" s="85"/>
      <c r="GU38" s="85"/>
      <c r="GV38" s="85"/>
      <c r="GW38" s="85"/>
      <c r="GX38" s="85"/>
      <c r="GY38" s="85"/>
      <c r="GZ38" s="85"/>
      <c r="HA38" s="85"/>
      <c r="HB38" s="85"/>
      <c r="HC38" s="85"/>
      <c r="HD38" s="85"/>
      <c r="HE38" s="85"/>
      <c r="HF38" s="85"/>
      <c r="HG38" s="85"/>
      <c r="HH38" s="85"/>
      <c r="HI38" s="85"/>
      <c r="HJ38" s="85"/>
      <c r="HK38" s="85"/>
      <c r="HL38" s="85"/>
      <c r="HM38" s="85"/>
      <c r="HN38" s="85"/>
      <c r="HO38" s="85"/>
      <c r="HP38" s="85"/>
      <c r="HQ38" s="85"/>
      <c r="HR38" s="85"/>
      <c r="HS38" s="85"/>
      <c r="HT38" s="85"/>
      <c r="HU38" s="85"/>
      <c r="HV38" s="85"/>
      <c r="HW38" s="85"/>
      <c r="HX38" s="85"/>
      <c r="HY38" s="85"/>
      <c r="HZ38" s="85"/>
      <c r="IA38" s="85"/>
      <c r="IB38" s="85"/>
      <c r="IC38" s="85"/>
      <c r="ID38" s="85"/>
      <c r="IE38" s="85"/>
      <c r="IF38" s="85"/>
      <c r="IG38" s="85"/>
      <c r="IH38" s="85"/>
      <c r="II38" s="85"/>
      <c r="IJ38" s="85"/>
      <c r="IK38" s="85"/>
      <c r="IL38" s="85"/>
      <c r="IM38" s="85"/>
      <c r="IN38" s="85"/>
      <c r="IO38" s="85"/>
      <c r="IP38" s="85"/>
      <c r="IQ38" s="85"/>
      <c r="IR38" s="85"/>
      <c r="IS38" s="85"/>
      <c r="IT38" s="85"/>
      <c r="IU38" s="85"/>
    </row>
    <row r="39" spans="1:255" s="86" customFormat="1" ht="12" customHeight="1" x14ac:dyDescent="0.25">
      <c r="A39" s="78"/>
      <c r="B39" s="103" t="s">
        <v>109</v>
      </c>
      <c r="C39" s="104" t="s">
        <v>21</v>
      </c>
      <c r="D39" s="104">
        <v>10</v>
      </c>
      <c r="E39" s="104" t="s">
        <v>126</v>
      </c>
      <c r="F39" s="105">
        <v>25000</v>
      </c>
      <c r="G39" s="106">
        <f t="shared" si="0"/>
        <v>250000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85"/>
      <c r="CO39" s="85"/>
      <c r="CP39" s="85"/>
      <c r="CQ39" s="85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85"/>
      <c r="DC39" s="85"/>
      <c r="DD39" s="85"/>
      <c r="DE39" s="85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85"/>
      <c r="DQ39" s="85"/>
      <c r="DR39" s="85"/>
      <c r="DS39" s="85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85"/>
      <c r="EE39" s="85"/>
      <c r="EF39" s="85"/>
      <c r="EG39" s="85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85"/>
      <c r="ES39" s="85"/>
      <c r="ET39" s="85"/>
      <c r="EU39" s="85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85"/>
      <c r="FG39" s="85"/>
      <c r="FH39" s="85"/>
      <c r="FI39" s="85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85"/>
      <c r="FU39" s="85"/>
      <c r="FV39" s="85"/>
      <c r="FW39" s="85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85"/>
      <c r="GI39" s="85"/>
      <c r="GJ39" s="85"/>
      <c r="GK39" s="85"/>
      <c r="GL39" s="85"/>
      <c r="GM39" s="85"/>
      <c r="GN39" s="85"/>
      <c r="GO39" s="85"/>
      <c r="GP39" s="85"/>
      <c r="GQ39" s="85"/>
      <c r="GR39" s="85"/>
      <c r="GS39" s="85"/>
      <c r="GT39" s="85"/>
      <c r="GU39" s="85"/>
      <c r="GV39" s="85"/>
      <c r="GW39" s="85"/>
      <c r="GX39" s="85"/>
      <c r="GY39" s="85"/>
      <c r="GZ39" s="85"/>
      <c r="HA39" s="85"/>
      <c r="HB39" s="85"/>
      <c r="HC39" s="85"/>
      <c r="HD39" s="85"/>
      <c r="HE39" s="85"/>
      <c r="HF39" s="85"/>
      <c r="HG39" s="85"/>
      <c r="HH39" s="85"/>
      <c r="HI39" s="85"/>
      <c r="HJ39" s="85"/>
      <c r="HK39" s="85"/>
      <c r="HL39" s="85"/>
      <c r="HM39" s="85"/>
      <c r="HN39" s="85"/>
      <c r="HO39" s="85"/>
      <c r="HP39" s="85"/>
      <c r="HQ39" s="85"/>
      <c r="HR39" s="85"/>
      <c r="HS39" s="85"/>
      <c r="HT39" s="85"/>
      <c r="HU39" s="85"/>
      <c r="HV39" s="85"/>
      <c r="HW39" s="85"/>
      <c r="HX39" s="85"/>
      <c r="HY39" s="85"/>
      <c r="HZ39" s="85"/>
      <c r="IA39" s="85"/>
      <c r="IB39" s="85"/>
      <c r="IC39" s="85"/>
      <c r="ID39" s="85"/>
      <c r="IE39" s="85"/>
      <c r="IF39" s="85"/>
      <c r="IG39" s="85"/>
      <c r="IH39" s="85"/>
      <c r="II39" s="85"/>
      <c r="IJ39" s="85"/>
      <c r="IK39" s="85"/>
      <c r="IL39" s="85"/>
      <c r="IM39" s="85"/>
      <c r="IN39" s="85"/>
      <c r="IO39" s="85"/>
      <c r="IP39" s="85"/>
      <c r="IQ39" s="85"/>
      <c r="IR39" s="85"/>
      <c r="IS39" s="85"/>
      <c r="IT39" s="85"/>
      <c r="IU39" s="85"/>
    </row>
    <row r="40" spans="1:255" s="86" customFormat="1" ht="12" customHeight="1" x14ac:dyDescent="0.25">
      <c r="A40" s="78"/>
      <c r="B40" s="103" t="s">
        <v>79</v>
      </c>
      <c r="C40" s="104" t="s">
        <v>21</v>
      </c>
      <c r="D40" s="104">
        <v>10</v>
      </c>
      <c r="E40" s="104" t="s">
        <v>127</v>
      </c>
      <c r="F40" s="105">
        <v>25000</v>
      </c>
      <c r="G40" s="106">
        <f t="shared" si="0"/>
        <v>250000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5"/>
      <c r="CA40" s="85"/>
      <c r="CB40" s="85"/>
      <c r="CC40" s="85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85"/>
      <c r="CO40" s="85"/>
      <c r="CP40" s="85"/>
      <c r="CQ40" s="85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85"/>
      <c r="DC40" s="85"/>
      <c r="DD40" s="85"/>
      <c r="DE40" s="85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85"/>
      <c r="DQ40" s="85"/>
      <c r="DR40" s="85"/>
      <c r="DS40" s="85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85"/>
      <c r="EE40" s="85"/>
      <c r="EF40" s="85"/>
      <c r="EG40" s="85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85"/>
      <c r="ES40" s="85"/>
      <c r="ET40" s="85"/>
      <c r="EU40" s="85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85"/>
      <c r="FG40" s="85"/>
      <c r="FH40" s="85"/>
      <c r="FI40" s="85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85"/>
      <c r="FU40" s="85"/>
      <c r="FV40" s="85"/>
      <c r="FW40" s="85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85"/>
      <c r="GI40" s="85"/>
      <c r="GJ40" s="85"/>
      <c r="GK40" s="85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85"/>
      <c r="GW40" s="85"/>
      <c r="GX40" s="85"/>
      <c r="GY40" s="85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85"/>
      <c r="HK40" s="85"/>
      <c r="HL40" s="85"/>
      <c r="HM40" s="85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85"/>
      <c r="HY40" s="85"/>
      <c r="HZ40" s="85"/>
      <c r="IA40" s="85"/>
      <c r="IB40" s="85"/>
      <c r="IC40" s="85"/>
      <c r="ID40" s="85"/>
      <c r="IE40" s="85"/>
      <c r="IF40" s="85"/>
      <c r="IG40" s="85"/>
      <c r="IH40" s="85"/>
      <c r="II40" s="85"/>
      <c r="IJ40" s="85"/>
      <c r="IK40" s="85"/>
      <c r="IL40" s="85"/>
      <c r="IM40" s="85"/>
      <c r="IN40" s="85"/>
      <c r="IO40" s="85"/>
      <c r="IP40" s="85"/>
      <c r="IQ40" s="85"/>
      <c r="IR40" s="85"/>
      <c r="IS40" s="85"/>
      <c r="IT40" s="85"/>
      <c r="IU40" s="85"/>
    </row>
    <row r="41" spans="1:255" ht="11.25" customHeight="1" x14ac:dyDescent="0.25">
      <c r="B41" s="18" t="s">
        <v>22</v>
      </c>
      <c r="C41" s="19"/>
      <c r="D41" s="19"/>
      <c r="E41" s="19"/>
      <c r="F41" s="20"/>
      <c r="G41" s="21">
        <f>SUM(G20:G40)</f>
        <v>1925000</v>
      </c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ht="15.75" customHeight="1" x14ac:dyDescent="0.25">
      <c r="A42" s="5"/>
      <c r="B42" s="15"/>
      <c r="C42" s="16"/>
      <c r="D42" s="16"/>
      <c r="E42" s="16"/>
      <c r="F42" s="17"/>
      <c r="G42" s="17"/>
      <c r="K42" s="107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ht="12" customHeight="1" x14ac:dyDescent="0.25">
      <c r="A43" s="5"/>
      <c r="B43" s="96" t="s">
        <v>23</v>
      </c>
      <c r="C43" s="97"/>
      <c r="D43" s="98"/>
      <c r="E43" s="98"/>
      <c r="F43" s="99"/>
      <c r="G43" s="100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ht="24" customHeight="1" x14ac:dyDescent="0.25">
      <c r="A44" s="5"/>
      <c r="B44" s="101" t="s">
        <v>15</v>
      </c>
      <c r="C44" s="102" t="s">
        <v>16</v>
      </c>
      <c r="D44" s="102" t="s">
        <v>17</v>
      </c>
      <c r="E44" s="101" t="s">
        <v>18</v>
      </c>
      <c r="F44" s="102" t="s">
        <v>19</v>
      </c>
      <c r="G44" s="101" t="s">
        <v>20</v>
      </c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s="86" customFormat="1" ht="12" customHeight="1" x14ac:dyDescent="0.25">
      <c r="A45" s="78"/>
      <c r="B45" s="103"/>
      <c r="C45" s="104"/>
      <c r="D45" s="104"/>
      <c r="E45" s="104"/>
      <c r="F45" s="105"/>
      <c r="G45" s="106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  <c r="CO45" s="85"/>
      <c r="CP45" s="85"/>
      <c r="CQ45" s="85"/>
      <c r="CR45" s="85"/>
      <c r="CS45" s="85"/>
      <c r="CT45" s="85"/>
      <c r="CU45" s="8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  <c r="DH45" s="85"/>
      <c r="DI45" s="85"/>
      <c r="DJ45" s="85"/>
      <c r="DK45" s="85"/>
      <c r="DL45" s="85"/>
      <c r="DM45" s="85"/>
      <c r="DN45" s="85"/>
      <c r="DO45" s="85"/>
      <c r="DP45" s="85"/>
      <c r="DQ45" s="85"/>
      <c r="DR45" s="85"/>
      <c r="DS45" s="85"/>
      <c r="DT45" s="85"/>
      <c r="DU45" s="85"/>
      <c r="DV45" s="85"/>
      <c r="DW45" s="85"/>
      <c r="DX45" s="85"/>
      <c r="DY45" s="85"/>
      <c r="DZ45" s="85"/>
      <c r="EA45" s="85"/>
      <c r="EB45" s="85"/>
      <c r="EC45" s="85"/>
      <c r="ED45" s="85"/>
      <c r="EE45" s="85"/>
      <c r="EF45" s="85"/>
      <c r="EG45" s="85"/>
      <c r="EH45" s="85"/>
      <c r="EI45" s="85"/>
      <c r="EJ45" s="85"/>
      <c r="EK45" s="85"/>
      <c r="EL45" s="85"/>
      <c r="EM45" s="85"/>
      <c r="EN45" s="85"/>
      <c r="EO45" s="85"/>
      <c r="EP45" s="85"/>
      <c r="EQ45" s="85"/>
      <c r="ER45" s="85"/>
      <c r="ES45" s="85"/>
      <c r="ET45" s="85"/>
      <c r="EU45" s="85"/>
      <c r="EV45" s="85"/>
      <c r="EW45" s="85"/>
      <c r="EX45" s="85"/>
      <c r="EY45" s="85"/>
      <c r="EZ45" s="85"/>
      <c r="FA45" s="85"/>
      <c r="FB45" s="85"/>
      <c r="FC45" s="85"/>
      <c r="FD45" s="85"/>
      <c r="FE45" s="85"/>
      <c r="FF45" s="85"/>
      <c r="FG45" s="85"/>
      <c r="FH45" s="85"/>
      <c r="FI45" s="85"/>
      <c r="FJ45" s="85"/>
      <c r="FK45" s="85"/>
      <c r="FL45" s="85"/>
      <c r="FM45" s="85"/>
      <c r="FN45" s="85"/>
      <c r="FO45" s="85"/>
      <c r="FP45" s="85"/>
      <c r="FQ45" s="85"/>
      <c r="FR45" s="85"/>
      <c r="FS45" s="85"/>
      <c r="FT45" s="85"/>
      <c r="FU45" s="85"/>
      <c r="FV45" s="85"/>
      <c r="FW45" s="85"/>
      <c r="FX45" s="85"/>
      <c r="FY45" s="85"/>
      <c r="FZ45" s="85"/>
      <c r="GA45" s="85"/>
      <c r="GB45" s="85"/>
      <c r="GC45" s="85"/>
      <c r="GD45" s="85"/>
      <c r="GE45" s="85"/>
      <c r="GF45" s="85"/>
      <c r="GG45" s="85"/>
      <c r="GH45" s="85"/>
      <c r="GI45" s="85"/>
      <c r="GJ45" s="85"/>
      <c r="GK45" s="85"/>
      <c r="GL45" s="85"/>
      <c r="GM45" s="85"/>
      <c r="GN45" s="85"/>
      <c r="GO45" s="85"/>
      <c r="GP45" s="85"/>
      <c r="GQ45" s="85"/>
      <c r="GR45" s="85"/>
      <c r="GS45" s="85"/>
      <c r="GT45" s="85"/>
      <c r="GU45" s="85"/>
      <c r="GV45" s="85"/>
      <c r="GW45" s="85"/>
      <c r="GX45" s="85"/>
      <c r="GY45" s="85"/>
      <c r="GZ45" s="85"/>
      <c r="HA45" s="85"/>
      <c r="HB45" s="85"/>
      <c r="HC45" s="85"/>
      <c r="HD45" s="85"/>
      <c r="HE45" s="85"/>
      <c r="HF45" s="85"/>
      <c r="HG45" s="85"/>
      <c r="HH45" s="85"/>
      <c r="HI45" s="85"/>
      <c r="HJ45" s="85"/>
      <c r="HK45" s="85"/>
      <c r="HL45" s="85"/>
      <c r="HM45" s="85"/>
      <c r="HN45" s="85"/>
      <c r="HO45" s="85"/>
      <c r="HP45" s="85"/>
      <c r="HQ45" s="85"/>
      <c r="HR45" s="85"/>
      <c r="HS45" s="85"/>
      <c r="HT45" s="85"/>
      <c r="HU45" s="85"/>
      <c r="HV45" s="85"/>
      <c r="HW45" s="85"/>
      <c r="HX45" s="85"/>
      <c r="HY45" s="85"/>
      <c r="HZ45" s="85"/>
      <c r="IA45" s="85"/>
      <c r="IB45" s="85"/>
      <c r="IC45" s="85"/>
      <c r="ID45" s="85"/>
      <c r="IE45" s="85"/>
      <c r="IF45" s="85"/>
      <c r="IG45" s="85"/>
      <c r="IH45" s="85"/>
      <c r="II45" s="85"/>
      <c r="IJ45" s="85"/>
      <c r="IK45" s="85"/>
      <c r="IL45" s="85"/>
      <c r="IM45" s="85"/>
      <c r="IN45" s="85"/>
      <c r="IO45" s="85"/>
      <c r="IP45" s="85"/>
      <c r="IQ45" s="85"/>
      <c r="IR45" s="85"/>
      <c r="IS45" s="85"/>
      <c r="IT45" s="85"/>
      <c r="IU45" s="85"/>
    </row>
    <row r="46" spans="1:255" ht="11.25" customHeight="1" x14ac:dyDescent="0.25">
      <c r="B46" s="18" t="s">
        <v>24</v>
      </c>
      <c r="C46" s="19"/>
      <c r="D46" s="19"/>
      <c r="E46" s="19"/>
      <c r="F46" s="20"/>
      <c r="G46" s="21">
        <f>SUM(G45)</f>
        <v>0</v>
      </c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ht="15.75" customHeight="1" x14ac:dyDescent="0.25">
      <c r="A47" s="5"/>
      <c r="B47" s="15"/>
      <c r="C47" s="16"/>
      <c r="D47" s="16"/>
      <c r="E47" s="16"/>
      <c r="F47" s="17"/>
      <c r="G47" s="17"/>
      <c r="K47" s="107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ht="12" customHeight="1" x14ac:dyDescent="0.25">
      <c r="A48" s="5"/>
      <c r="B48" s="96" t="s">
        <v>25</v>
      </c>
      <c r="C48" s="97"/>
      <c r="D48" s="98"/>
      <c r="E48" s="98"/>
      <c r="F48" s="99"/>
      <c r="G48" s="100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ht="24" customHeight="1" x14ac:dyDescent="0.25">
      <c r="A49" s="5"/>
      <c r="B49" s="101" t="s">
        <v>15</v>
      </c>
      <c r="C49" s="102" t="s">
        <v>16</v>
      </c>
      <c r="D49" s="102" t="s">
        <v>17</v>
      </c>
      <c r="E49" s="101" t="s">
        <v>18</v>
      </c>
      <c r="F49" s="102" t="s">
        <v>19</v>
      </c>
      <c r="G49" s="101" t="s">
        <v>20</v>
      </c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s="86" customFormat="1" ht="12" customHeight="1" x14ac:dyDescent="0.25">
      <c r="A50" s="78"/>
      <c r="B50" s="103" t="s">
        <v>27</v>
      </c>
      <c r="C50" s="104" t="s">
        <v>26</v>
      </c>
      <c r="D50" s="104">
        <v>0.4</v>
      </c>
      <c r="E50" s="104" t="s">
        <v>67</v>
      </c>
      <c r="F50" s="105">
        <v>237500</v>
      </c>
      <c r="G50" s="106">
        <f t="shared" ref="G50:G57" si="1">+D50*F50</f>
        <v>95000</v>
      </c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85"/>
      <c r="EE50" s="85"/>
      <c r="EF50" s="85"/>
      <c r="EG50" s="85"/>
      <c r="EH50" s="85"/>
      <c r="EI50" s="85"/>
      <c r="EJ50" s="85"/>
      <c r="EK50" s="85"/>
      <c r="EL50" s="85"/>
      <c r="EM50" s="85"/>
      <c r="EN50" s="85"/>
      <c r="EO50" s="85"/>
      <c r="EP50" s="85"/>
      <c r="EQ50" s="85"/>
      <c r="ER50" s="85"/>
      <c r="ES50" s="85"/>
      <c r="ET50" s="85"/>
      <c r="EU50" s="85"/>
      <c r="EV50" s="85"/>
      <c r="EW50" s="85"/>
      <c r="EX50" s="85"/>
      <c r="EY50" s="85"/>
      <c r="EZ50" s="85"/>
      <c r="FA50" s="85"/>
      <c r="FB50" s="85"/>
      <c r="FC50" s="85"/>
      <c r="FD50" s="85"/>
      <c r="FE50" s="85"/>
      <c r="FF50" s="85"/>
      <c r="FG50" s="85"/>
      <c r="FH50" s="85"/>
      <c r="FI50" s="85"/>
      <c r="FJ50" s="85"/>
      <c r="FK50" s="85"/>
      <c r="FL50" s="85"/>
      <c r="FM50" s="85"/>
      <c r="FN50" s="85"/>
      <c r="FO50" s="85"/>
      <c r="FP50" s="85"/>
      <c r="FQ50" s="85"/>
      <c r="FR50" s="85"/>
      <c r="FS50" s="85"/>
      <c r="FT50" s="85"/>
      <c r="FU50" s="85"/>
      <c r="FV50" s="85"/>
      <c r="FW50" s="85"/>
      <c r="FX50" s="85"/>
      <c r="FY50" s="85"/>
      <c r="FZ50" s="85"/>
      <c r="GA50" s="85"/>
      <c r="GB50" s="85"/>
      <c r="GC50" s="85"/>
      <c r="GD50" s="85"/>
      <c r="GE50" s="85"/>
      <c r="GF50" s="85"/>
      <c r="GG50" s="85"/>
      <c r="GH50" s="85"/>
      <c r="GI50" s="85"/>
      <c r="GJ50" s="85"/>
      <c r="GK50" s="85"/>
      <c r="GL50" s="85"/>
      <c r="GM50" s="85"/>
      <c r="GN50" s="85"/>
      <c r="GO50" s="85"/>
      <c r="GP50" s="85"/>
      <c r="GQ50" s="85"/>
      <c r="GR50" s="85"/>
      <c r="GS50" s="85"/>
      <c r="GT50" s="85"/>
      <c r="GU50" s="85"/>
      <c r="GV50" s="85"/>
      <c r="GW50" s="85"/>
      <c r="GX50" s="85"/>
      <c r="GY50" s="85"/>
      <c r="GZ50" s="85"/>
      <c r="HA50" s="85"/>
      <c r="HB50" s="85"/>
      <c r="HC50" s="85"/>
      <c r="HD50" s="85"/>
      <c r="HE50" s="85"/>
      <c r="HF50" s="85"/>
      <c r="HG50" s="85"/>
      <c r="HH50" s="85"/>
      <c r="HI50" s="85"/>
      <c r="HJ50" s="85"/>
      <c r="HK50" s="85"/>
      <c r="HL50" s="85"/>
      <c r="HM50" s="85"/>
      <c r="HN50" s="85"/>
      <c r="HO50" s="85"/>
      <c r="HP50" s="85"/>
      <c r="HQ50" s="85"/>
      <c r="HR50" s="85"/>
      <c r="HS50" s="85"/>
      <c r="HT50" s="85"/>
      <c r="HU50" s="85"/>
      <c r="HV50" s="85"/>
      <c r="HW50" s="85"/>
      <c r="HX50" s="85"/>
      <c r="HY50" s="85"/>
      <c r="HZ50" s="85"/>
      <c r="IA50" s="85"/>
      <c r="IB50" s="85"/>
      <c r="IC50" s="85"/>
      <c r="ID50" s="85"/>
      <c r="IE50" s="85"/>
      <c r="IF50" s="85"/>
      <c r="IG50" s="85"/>
      <c r="IH50" s="85"/>
      <c r="II50" s="85"/>
      <c r="IJ50" s="85"/>
      <c r="IK50" s="85"/>
      <c r="IL50" s="85"/>
      <c r="IM50" s="85"/>
      <c r="IN50" s="85"/>
      <c r="IO50" s="85"/>
      <c r="IP50" s="85"/>
      <c r="IQ50" s="85"/>
      <c r="IR50" s="85"/>
      <c r="IS50" s="85"/>
      <c r="IT50" s="85"/>
      <c r="IU50" s="85"/>
    </row>
    <row r="51" spans="1:255" s="86" customFormat="1" ht="12" customHeight="1" x14ac:dyDescent="0.25">
      <c r="A51" s="78"/>
      <c r="B51" s="103" t="s">
        <v>80</v>
      </c>
      <c r="C51" s="104" t="s">
        <v>26</v>
      </c>
      <c r="D51" s="104">
        <v>0.4</v>
      </c>
      <c r="E51" s="104" t="s">
        <v>67</v>
      </c>
      <c r="F51" s="105">
        <v>150000</v>
      </c>
      <c r="G51" s="106">
        <f t="shared" si="1"/>
        <v>60000</v>
      </c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85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85"/>
      <c r="CO51" s="85"/>
      <c r="CP51" s="85"/>
      <c r="CQ51" s="85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85"/>
      <c r="EE51" s="85"/>
      <c r="EF51" s="85"/>
      <c r="EG51" s="85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85"/>
      <c r="ES51" s="85"/>
      <c r="ET51" s="85"/>
      <c r="EU51" s="85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85"/>
      <c r="FG51" s="85"/>
      <c r="FH51" s="85"/>
      <c r="FI51" s="85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85"/>
      <c r="FU51" s="85"/>
      <c r="FV51" s="85"/>
      <c r="FW51" s="85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85"/>
      <c r="GI51" s="85"/>
      <c r="GJ51" s="85"/>
      <c r="GK51" s="85"/>
      <c r="GL51" s="85"/>
      <c r="GM51" s="85"/>
      <c r="GN51" s="85"/>
      <c r="GO51" s="85"/>
      <c r="GP51" s="85"/>
      <c r="GQ51" s="85"/>
      <c r="GR51" s="85"/>
      <c r="GS51" s="85"/>
      <c r="GT51" s="85"/>
      <c r="GU51" s="85"/>
      <c r="GV51" s="85"/>
      <c r="GW51" s="85"/>
      <c r="GX51" s="85"/>
      <c r="GY51" s="85"/>
      <c r="GZ51" s="85"/>
      <c r="HA51" s="85"/>
      <c r="HB51" s="85"/>
      <c r="HC51" s="85"/>
      <c r="HD51" s="85"/>
      <c r="HE51" s="85"/>
      <c r="HF51" s="85"/>
      <c r="HG51" s="85"/>
      <c r="HH51" s="85"/>
      <c r="HI51" s="85"/>
      <c r="HJ51" s="85"/>
      <c r="HK51" s="85"/>
      <c r="HL51" s="85"/>
      <c r="HM51" s="85"/>
      <c r="HN51" s="85"/>
      <c r="HO51" s="85"/>
      <c r="HP51" s="85"/>
      <c r="HQ51" s="85"/>
      <c r="HR51" s="85"/>
      <c r="HS51" s="85"/>
      <c r="HT51" s="85"/>
      <c r="HU51" s="85"/>
      <c r="HV51" s="85"/>
      <c r="HW51" s="85"/>
      <c r="HX51" s="85"/>
      <c r="HY51" s="85"/>
      <c r="HZ51" s="85"/>
      <c r="IA51" s="85"/>
      <c r="IB51" s="85"/>
      <c r="IC51" s="85"/>
      <c r="ID51" s="85"/>
      <c r="IE51" s="85"/>
      <c r="IF51" s="85"/>
      <c r="IG51" s="85"/>
      <c r="IH51" s="85"/>
      <c r="II51" s="85"/>
      <c r="IJ51" s="85"/>
      <c r="IK51" s="85"/>
      <c r="IL51" s="85"/>
      <c r="IM51" s="85"/>
      <c r="IN51" s="85"/>
      <c r="IO51" s="85"/>
      <c r="IP51" s="85"/>
      <c r="IQ51" s="85"/>
      <c r="IR51" s="85"/>
      <c r="IS51" s="85"/>
      <c r="IT51" s="85"/>
      <c r="IU51" s="85"/>
    </row>
    <row r="52" spans="1:255" s="86" customFormat="1" ht="12" customHeight="1" x14ac:dyDescent="0.25">
      <c r="A52" s="78"/>
      <c r="B52" s="103" t="s">
        <v>103</v>
      </c>
      <c r="C52" s="104" t="s">
        <v>26</v>
      </c>
      <c r="D52" s="104">
        <v>0.2</v>
      </c>
      <c r="E52" s="104" t="s">
        <v>132</v>
      </c>
      <c r="F52" s="105">
        <v>75000</v>
      </c>
      <c r="G52" s="106">
        <f t="shared" si="1"/>
        <v>15000</v>
      </c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85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85"/>
      <c r="CO52" s="85"/>
      <c r="CP52" s="85"/>
      <c r="CQ52" s="85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85"/>
      <c r="DC52" s="85"/>
      <c r="DD52" s="85"/>
      <c r="DE52" s="85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85"/>
      <c r="DR52" s="85"/>
      <c r="DS52" s="85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85"/>
      <c r="EE52" s="85"/>
      <c r="EF52" s="85"/>
      <c r="EG52" s="85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85"/>
      <c r="ES52" s="85"/>
      <c r="ET52" s="85"/>
      <c r="EU52" s="85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85"/>
      <c r="FG52" s="85"/>
      <c r="FH52" s="85"/>
      <c r="FI52" s="85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85"/>
      <c r="FU52" s="85"/>
      <c r="FV52" s="85"/>
      <c r="FW52" s="85"/>
      <c r="FX52" s="85"/>
      <c r="FY52" s="85"/>
      <c r="FZ52" s="85"/>
      <c r="GA52" s="85"/>
      <c r="GB52" s="85"/>
      <c r="GC52" s="85"/>
      <c r="GD52" s="85"/>
      <c r="GE52" s="85"/>
      <c r="GF52" s="85"/>
      <c r="GG52" s="85"/>
      <c r="GH52" s="85"/>
      <c r="GI52" s="85"/>
      <c r="GJ52" s="85"/>
      <c r="GK52" s="85"/>
      <c r="GL52" s="85"/>
      <c r="GM52" s="85"/>
      <c r="GN52" s="85"/>
      <c r="GO52" s="85"/>
      <c r="GP52" s="85"/>
      <c r="GQ52" s="85"/>
      <c r="GR52" s="85"/>
      <c r="GS52" s="85"/>
      <c r="GT52" s="85"/>
      <c r="GU52" s="85"/>
      <c r="GV52" s="85"/>
      <c r="GW52" s="85"/>
      <c r="GX52" s="85"/>
      <c r="GY52" s="85"/>
      <c r="GZ52" s="85"/>
      <c r="HA52" s="85"/>
      <c r="HB52" s="85"/>
      <c r="HC52" s="85"/>
      <c r="HD52" s="85"/>
      <c r="HE52" s="85"/>
      <c r="HF52" s="85"/>
      <c r="HG52" s="85"/>
      <c r="HH52" s="85"/>
      <c r="HI52" s="85"/>
      <c r="HJ52" s="85"/>
      <c r="HK52" s="85"/>
      <c r="HL52" s="85"/>
      <c r="HM52" s="85"/>
      <c r="HN52" s="85"/>
      <c r="HO52" s="85"/>
      <c r="HP52" s="85"/>
      <c r="HQ52" s="85"/>
      <c r="HR52" s="85"/>
      <c r="HS52" s="85"/>
      <c r="HT52" s="85"/>
      <c r="HU52" s="85"/>
      <c r="HV52" s="85"/>
      <c r="HW52" s="85"/>
      <c r="HX52" s="85"/>
      <c r="HY52" s="85"/>
      <c r="HZ52" s="85"/>
      <c r="IA52" s="85"/>
      <c r="IB52" s="85"/>
      <c r="IC52" s="85"/>
      <c r="ID52" s="85"/>
      <c r="IE52" s="85"/>
      <c r="IF52" s="85"/>
      <c r="IG52" s="85"/>
      <c r="IH52" s="85"/>
      <c r="II52" s="85"/>
      <c r="IJ52" s="85"/>
      <c r="IK52" s="85"/>
      <c r="IL52" s="85"/>
      <c r="IM52" s="85"/>
      <c r="IN52" s="85"/>
      <c r="IO52" s="85"/>
      <c r="IP52" s="85"/>
      <c r="IQ52" s="85"/>
      <c r="IR52" s="85"/>
      <c r="IS52" s="85"/>
      <c r="IT52" s="85"/>
      <c r="IU52" s="85"/>
    </row>
    <row r="53" spans="1:255" s="86" customFormat="1" ht="25.5" x14ac:dyDescent="0.25">
      <c r="A53" s="78"/>
      <c r="B53" s="113" t="s">
        <v>110</v>
      </c>
      <c r="C53" s="104" t="s">
        <v>26</v>
      </c>
      <c r="D53" s="104">
        <v>1</v>
      </c>
      <c r="E53" s="104" t="s">
        <v>132</v>
      </c>
      <c r="F53" s="105">
        <v>70000</v>
      </c>
      <c r="G53" s="106">
        <f t="shared" si="1"/>
        <v>70000</v>
      </c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85"/>
      <c r="CA53" s="85"/>
      <c r="CB53" s="85"/>
      <c r="CC53" s="85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85"/>
      <c r="CO53" s="85"/>
      <c r="CP53" s="85"/>
      <c r="CQ53" s="85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85"/>
      <c r="DC53" s="85"/>
      <c r="DD53" s="85"/>
      <c r="DE53" s="85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85"/>
      <c r="DQ53" s="85"/>
      <c r="DR53" s="85"/>
      <c r="DS53" s="85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85"/>
      <c r="EE53" s="85"/>
      <c r="EF53" s="85"/>
      <c r="EG53" s="85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85"/>
      <c r="ES53" s="85"/>
      <c r="ET53" s="85"/>
      <c r="EU53" s="85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85"/>
      <c r="FG53" s="85"/>
      <c r="FH53" s="85"/>
      <c r="FI53" s="85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85"/>
      <c r="FU53" s="85"/>
      <c r="FV53" s="85"/>
      <c r="FW53" s="85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85"/>
      <c r="GI53" s="85"/>
      <c r="GJ53" s="85"/>
      <c r="GK53" s="85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85"/>
      <c r="GW53" s="85"/>
      <c r="GX53" s="85"/>
      <c r="GY53" s="85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85"/>
      <c r="HK53" s="85"/>
      <c r="HL53" s="85"/>
      <c r="HM53" s="85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85"/>
      <c r="HY53" s="85"/>
      <c r="HZ53" s="85"/>
      <c r="IA53" s="85"/>
      <c r="IB53" s="85"/>
      <c r="IC53" s="85"/>
      <c r="ID53" s="85"/>
      <c r="IE53" s="85"/>
      <c r="IF53" s="85"/>
      <c r="IG53" s="85"/>
      <c r="IH53" s="85"/>
      <c r="II53" s="85"/>
      <c r="IJ53" s="85"/>
      <c r="IK53" s="85"/>
      <c r="IL53" s="85"/>
      <c r="IM53" s="85"/>
      <c r="IN53" s="85"/>
      <c r="IO53" s="85"/>
      <c r="IP53" s="85"/>
      <c r="IQ53" s="85"/>
      <c r="IR53" s="85"/>
      <c r="IS53" s="85"/>
      <c r="IT53" s="85"/>
      <c r="IU53" s="85"/>
    </row>
    <row r="54" spans="1:255" s="86" customFormat="1" ht="12" customHeight="1" x14ac:dyDescent="0.25">
      <c r="A54" s="78"/>
      <c r="B54" s="103" t="s">
        <v>68</v>
      </c>
      <c r="C54" s="104" t="s">
        <v>26</v>
      </c>
      <c r="D54" s="104">
        <v>0.125</v>
      </c>
      <c r="E54" s="104" t="s">
        <v>132</v>
      </c>
      <c r="F54" s="105">
        <v>120000</v>
      </c>
      <c r="G54" s="106">
        <f t="shared" si="1"/>
        <v>15000</v>
      </c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5"/>
      <c r="CM54" s="85"/>
      <c r="CN54" s="85"/>
      <c r="CO54" s="85"/>
      <c r="CP54" s="85"/>
      <c r="CQ54" s="85"/>
      <c r="CR54" s="85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5"/>
      <c r="DE54" s="85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5"/>
      <c r="EF54" s="85"/>
      <c r="EG54" s="85"/>
      <c r="EH54" s="85"/>
      <c r="EI54" s="85"/>
      <c r="EJ54" s="85"/>
      <c r="EK54" s="85"/>
      <c r="EL54" s="85"/>
      <c r="EM54" s="85"/>
      <c r="EN54" s="85"/>
      <c r="EO54" s="85"/>
      <c r="EP54" s="85"/>
      <c r="EQ54" s="85"/>
      <c r="ER54" s="85"/>
      <c r="ES54" s="85"/>
      <c r="ET54" s="85"/>
      <c r="EU54" s="85"/>
      <c r="EV54" s="85"/>
      <c r="EW54" s="85"/>
      <c r="EX54" s="85"/>
      <c r="EY54" s="85"/>
      <c r="EZ54" s="85"/>
      <c r="FA54" s="85"/>
      <c r="FB54" s="85"/>
      <c r="FC54" s="85"/>
      <c r="FD54" s="85"/>
      <c r="FE54" s="85"/>
      <c r="FF54" s="85"/>
      <c r="FG54" s="85"/>
      <c r="FH54" s="85"/>
      <c r="FI54" s="85"/>
      <c r="FJ54" s="85"/>
      <c r="FK54" s="85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85"/>
      <c r="GI54" s="85"/>
      <c r="GJ54" s="85"/>
      <c r="GK54" s="85"/>
      <c r="GL54" s="85"/>
      <c r="GM54" s="85"/>
      <c r="GN54" s="85"/>
      <c r="GO54" s="85"/>
      <c r="GP54" s="85"/>
      <c r="GQ54" s="85"/>
      <c r="GR54" s="85"/>
      <c r="GS54" s="85"/>
      <c r="GT54" s="85"/>
      <c r="GU54" s="85"/>
      <c r="GV54" s="85"/>
      <c r="GW54" s="85"/>
      <c r="GX54" s="85"/>
      <c r="GY54" s="85"/>
      <c r="GZ54" s="85"/>
      <c r="HA54" s="85"/>
      <c r="HB54" s="85"/>
      <c r="HC54" s="85"/>
      <c r="HD54" s="85"/>
      <c r="HE54" s="85"/>
      <c r="HF54" s="85"/>
      <c r="HG54" s="85"/>
      <c r="HH54" s="85"/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85"/>
      <c r="HY54" s="85"/>
      <c r="HZ54" s="85"/>
      <c r="IA54" s="85"/>
      <c r="IB54" s="85"/>
      <c r="IC54" s="85"/>
      <c r="ID54" s="85"/>
      <c r="IE54" s="85"/>
      <c r="IF54" s="85"/>
      <c r="IG54" s="85"/>
      <c r="IH54" s="85"/>
      <c r="II54" s="85"/>
      <c r="IJ54" s="85"/>
      <c r="IK54" s="85"/>
      <c r="IL54" s="85"/>
      <c r="IM54" s="85"/>
      <c r="IN54" s="85"/>
      <c r="IO54" s="85"/>
      <c r="IP54" s="85"/>
      <c r="IQ54" s="85"/>
      <c r="IR54" s="85"/>
      <c r="IS54" s="85"/>
      <c r="IT54" s="85"/>
      <c r="IU54" s="85"/>
    </row>
    <row r="55" spans="1:255" s="86" customFormat="1" ht="12" customHeight="1" x14ac:dyDescent="0.25">
      <c r="A55" s="78"/>
      <c r="B55" s="103" t="s">
        <v>81</v>
      </c>
      <c r="C55" s="104" t="s">
        <v>26</v>
      </c>
      <c r="D55" s="104">
        <v>0.2</v>
      </c>
      <c r="E55" s="104" t="s">
        <v>132</v>
      </c>
      <c r="F55" s="105">
        <v>75000</v>
      </c>
      <c r="G55" s="106">
        <f t="shared" si="1"/>
        <v>15000</v>
      </c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5"/>
      <c r="CA55" s="85"/>
      <c r="CB55" s="85"/>
      <c r="CC55" s="85"/>
      <c r="CD55" s="85"/>
      <c r="CE55" s="85"/>
      <c r="CF55" s="85"/>
      <c r="CG55" s="85"/>
      <c r="CH55" s="85"/>
      <c r="CI55" s="85"/>
      <c r="CJ55" s="85"/>
      <c r="CK55" s="85"/>
      <c r="CL55" s="85"/>
      <c r="CM55" s="85"/>
      <c r="CN55" s="85"/>
      <c r="CO55" s="85"/>
      <c r="CP55" s="85"/>
      <c r="CQ55" s="85"/>
      <c r="CR55" s="85"/>
      <c r="CS55" s="85"/>
      <c r="CT55" s="85"/>
      <c r="CU55" s="85"/>
      <c r="CV55" s="85"/>
      <c r="CW55" s="85"/>
      <c r="CX55" s="85"/>
      <c r="CY55" s="85"/>
      <c r="CZ55" s="85"/>
      <c r="DA55" s="85"/>
      <c r="DB55" s="85"/>
      <c r="DC55" s="85"/>
      <c r="DD55" s="85"/>
      <c r="DE55" s="85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85"/>
      <c r="DQ55" s="85"/>
      <c r="DR55" s="85"/>
      <c r="DS55" s="85"/>
      <c r="DT55" s="85"/>
      <c r="DU55" s="85"/>
      <c r="DV55" s="85"/>
      <c r="DW55" s="85"/>
      <c r="DX55" s="85"/>
      <c r="DY55" s="85"/>
      <c r="DZ55" s="85"/>
      <c r="EA55" s="85"/>
      <c r="EB55" s="85"/>
      <c r="EC55" s="85"/>
      <c r="ED55" s="85"/>
      <c r="EE55" s="85"/>
      <c r="EF55" s="85"/>
      <c r="EG55" s="85"/>
      <c r="EH55" s="85"/>
      <c r="EI55" s="85"/>
      <c r="EJ55" s="85"/>
      <c r="EK55" s="85"/>
      <c r="EL55" s="85"/>
      <c r="EM55" s="85"/>
      <c r="EN55" s="85"/>
      <c r="EO55" s="85"/>
      <c r="EP55" s="85"/>
      <c r="EQ55" s="85"/>
      <c r="ER55" s="85"/>
      <c r="ES55" s="85"/>
      <c r="ET55" s="85"/>
      <c r="EU55" s="85"/>
      <c r="EV55" s="85"/>
      <c r="EW55" s="85"/>
      <c r="EX55" s="85"/>
      <c r="EY55" s="85"/>
      <c r="EZ55" s="85"/>
      <c r="FA55" s="85"/>
      <c r="FB55" s="85"/>
      <c r="FC55" s="85"/>
      <c r="FD55" s="85"/>
      <c r="FE55" s="85"/>
      <c r="FF55" s="85"/>
      <c r="FG55" s="85"/>
      <c r="FH55" s="85"/>
      <c r="FI55" s="85"/>
      <c r="FJ55" s="85"/>
      <c r="FK55" s="85"/>
      <c r="FL55" s="85"/>
      <c r="FM55" s="85"/>
      <c r="FN55" s="85"/>
      <c r="FO55" s="85"/>
      <c r="FP55" s="85"/>
      <c r="FQ55" s="85"/>
      <c r="FR55" s="85"/>
      <c r="FS55" s="85"/>
      <c r="FT55" s="85"/>
      <c r="FU55" s="85"/>
      <c r="FV55" s="85"/>
      <c r="FW55" s="85"/>
      <c r="FX55" s="85"/>
      <c r="FY55" s="85"/>
      <c r="FZ55" s="85"/>
      <c r="GA55" s="85"/>
      <c r="GB55" s="85"/>
      <c r="GC55" s="85"/>
      <c r="GD55" s="85"/>
      <c r="GE55" s="85"/>
      <c r="GF55" s="85"/>
      <c r="GG55" s="85"/>
      <c r="GH55" s="85"/>
      <c r="GI55" s="85"/>
      <c r="GJ55" s="85"/>
      <c r="GK55" s="85"/>
      <c r="GL55" s="85"/>
      <c r="GM55" s="85"/>
      <c r="GN55" s="85"/>
      <c r="GO55" s="85"/>
      <c r="GP55" s="85"/>
      <c r="GQ55" s="85"/>
      <c r="GR55" s="85"/>
      <c r="GS55" s="85"/>
      <c r="GT55" s="85"/>
      <c r="GU55" s="85"/>
      <c r="GV55" s="85"/>
      <c r="GW55" s="85"/>
      <c r="GX55" s="85"/>
      <c r="GY55" s="85"/>
      <c r="GZ55" s="85"/>
      <c r="HA55" s="85"/>
      <c r="HB55" s="85"/>
      <c r="HC55" s="85"/>
      <c r="HD55" s="85"/>
      <c r="HE55" s="85"/>
      <c r="HF55" s="85"/>
      <c r="HG55" s="85"/>
      <c r="HH55" s="85"/>
      <c r="HI55" s="85"/>
      <c r="HJ55" s="85"/>
      <c r="HK55" s="85"/>
      <c r="HL55" s="85"/>
      <c r="HM55" s="85"/>
      <c r="HN55" s="85"/>
      <c r="HO55" s="85"/>
      <c r="HP55" s="85"/>
      <c r="HQ55" s="85"/>
      <c r="HR55" s="85"/>
      <c r="HS55" s="85"/>
      <c r="HT55" s="85"/>
      <c r="HU55" s="85"/>
      <c r="HV55" s="85"/>
      <c r="HW55" s="85"/>
      <c r="HX55" s="85"/>
      <c r="HY55" s="85"/>
      <c r="HZ55" s="85"/>
      <c r="IA55" s="85"/>
      <c r="IB55" s="85"/>
      <c r="IC55" s="85"/>
      <c r="ID55" s="85"/>
      <c r="IE55" s="85"/>
      <c r="IF55" s="85"/>
      <c r="IG55" s="85"/>
      <c r="IH55" s="85"/>
      <c r="II55" s="85"/>
      <c r="IJ55" s="85"/>
      <c r="IK55" s="85"/>
      <c r="IL55" s="85"/>
      <c r="IM55" s="85"/>
      <c r="IN55" s="85"/>
      <c r="IO55" s="85"/>
      <c r="IP55" s="85"/>
      <c r="IQ55" s="85"/>
      <c r="IR55" s="85"/>
      <c r="IS55" s="85"/>
      <c r="IT55" s="85"/>
      <c r="IU55" s="85"/>
    </row>
    <row r="56" spans="1:255" s="86" customFormat="1" ht="12" customHeight="1" x14ac:dyDescent="0.25">
      <c r="A56" s="78"/>
      <c r="B56" s="103" t="s">
        <v>81</v>
      </c>
      <c r="C56" s="104" t="s">
        <v>26</v>
      </c>
      <c r="D56" s="104">
        <v>0.2</v>
      </c>
      <c r="E56" s="104" t="s">
        <v>133</v>
      </c>
      <c r="F56" s="105">
        <v>75000</v>
      </c>
      <c r="G56" s="106">
        <f t="shared" si="1"/>
        <v>15000</v>
      </c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5"/>
      <c r="CA56" s="85"/>
      <c r="CB56" s="85"/>
      <c r="CC56" s="85"/>
      <c r="CD56" s="85"/>
      <c r="CE56" s="85"/>
      <c r="CF56" s="85"/>
      <c r="CG56" s="85"/>
      <c r="CH56" s="85"/>
      <c r="CI56" s="85"/>
      <c r="CJ56" s="85"/>
      <c r="CK56" s="85"/>
      <c r="CL56" s="85"/>
      <c r="CM56" s="85"/>
      <c r="CN56" s="85"/>
      <c r="CO56" s="85"/>
      <c r="CP56" s="85"/>
      <c r="CQ56" s="85"/>
      <c r="CR56" s="85"/>
      <c r="CS56" s="85"/>
      <c r="CT56" s="85"/>
      <c r="CU56" s="85"/>
      <c r="CV56" s="85"/>
      <c r="CW56" s="85"/>
      <c r="CX56" s="85"/>
      <c r="CY56" s="85"/>
      <c r="CZ56" s="85"/>
      <c r="DA56" s="85"/>
      <c r="DB56" s="85"/>
      <c r="DC56" s="85"/>
      <c r="DD56" s="85"/>
      <c r="DE56" s="85"/>
      <c r="DF56" s="85"/>
      <c r="DG56" s="85"/>
      <c r="DH56" s="85"/>
      <c r="DI56" s="85"/>
      <c r="DJ56" s="85"/>
      <c r="DK56" s="85"/>
      <c r="DL56" s="85"/>
      <c r="DM56" s="85"/>
      <c r="DN56" s="85"/>
      <c r="DO56" s="85"/>
      <c r="DP56" s="85"/>
      <c r="DQ56" s="85"/>
      <c r="DR56" s="85"/>
      <c r="DS56" s="85"/>
      <c r="DT56" s="85"/>
      <c r="DU56" s="85"/>
      <c r="DV56" s="85"/>
      <c r="DW56" s="85"/>
      <c r="DX56" s="85"/>
      <c r="DY56" s="85"/>
      <c r="DZ56" s="85"/>
      <c r="EA56" s="85"/>
      <c r="EB56" s="85"/>
      <c r="EC56" s="85"/>
      <c r="ED56" s="85"/>
      <c r="EE56" s="85"/>
      <c r="EF56" s="85"/>
      <c r="EG56" s="85"/>
      <c r="EH56" s="85"/>
      <c r="EI56" s="85"/>
      <c r="EJ56" s="85"/>
      <c r="EK56" s="85"/>
      <c r="EL56" s="85"/>
      <c r="EM56" s="85"/>
      <c r="EN56" s="85"/>
      <c r="EO56" s="85"/>
      <c r="EP56" s="85"/>
      <c r="EQ56" s="85"/>
      <c r="ER56" s="85"/>
      <c r="ES56" s="85"/>
      <c r="ET56" s="85"/>
      <c r="EU56" s="85"/>
      <c r="EV56" s="85"/>
      <c r="EW56" s="85"/>
      <c r="EX56" s="85"/>
      <c r="EY56" s="85"/>
      <c r="EZ56" s="85"/>
      <c r="FA56" s="85"/>
      <c r="FB56" s="85"/>
      <c r="FC56" s="85"/>
      <c r="FD56" s="85"/>
      <c r="FE56" s="85"/>
      <c r="FF56" s="85"/>
      <c r="FG56" s="85"/>
      <c r="FH56" s="85"/>
      <c r="FI56" s="85"/>
      <c r="FJ56" s="85"/>
      <c r="FK56" s="85"/>
      <c r="FL56" s="85"/>
      <c r="FM56" s="85"/>
      <c r="FN56" s="85"/>
      <c r="FO56" s="85"/>
      <c r="FP56" s="85"/>
      <c r="FQ56" s="85"/>
      <c r="FR56" s="85"/>
      <c r="FS56" s="85"/>
      <c r="FT56" s="85"/>
      <c r="FU56" s="85"/>
      <c r="FV56" s="85"/>
      <c r="FW56" s="85"/>
      <c r="FX56" s="85"/>
      <c r="FY56" s="85"/>
      <c r="FZ56" s="85"/>
      <c r="GA56" s="85"/>
      <c r="GB56" s="85"/>
      <c r="GC56" s="85"/>
      <c r="GD56" s="85"/>
      <c r="GE56" s="85"/>
      <c r="GF56" s="85"/>
      <c r="GG56" s="85"/>
      <c r="GH56" s="85"/>
      <c r="GI56" s="85"/>
      <c r="GJ56" s="85"/>
      <c r="GK56" s="85"/>
      <c r="GL56" s="85"/>
      <c r="GM56" s="85"/>
      <c r="GN56" s="85"/>
      <c r="GO56" s="85"/>
      <c r="GP56" s="85"/>
      <c r="GQ56" s="85"/>
      <c r="GR56" s="85"/>
      <c r="GS56" s="85"/>
      <c r="GT56" s="85"/>
      <c r="GU56" s="85"/>
      <c r="GV56" s="85"/>
      <c r="GW56" s="85"/>
      <c r="GX56" s="85"/>
      <c r="GY56" s="85"/>
      <c r="GZ56" s="85"/>
      <c r="HA56" s="85"/>
      <c r="HB56" s="85"/>
      <c r="HC56" s="85"/>
      <c r="HD56" s="85"/>
      <c r="HE56" s="85"/>
      <c r="HF56" s="85"/>
      <c r="HG56" s="85"/>
      <c r="HH56" s="85"/>
      <c r="HI56" s="85"/>
      <c r="HJ56" s="85"/>
      <c r="HK56" s="85"/>
      <c r="HL56" s="85"/>
      <c r="HM56" s="85"/>
      <c r="HN56" s="85"/>
      <c r="HO56" s="85"/>
      <c r="HP56" s="85"/>
      <c r="HQ56" s="85"/>
      <c r="HR56" s="85"/>
      <c r="HS56" s="85"/>
      <c r="HT56" s="85"/>
      <c r="HU56" s="85"/>
      <c r="HV56" s="85"/>
      <c r="HW56" s="85"/>
      <c r="HX56" s="85"/>
      <c r="HY56" s="85"/>
      <c r="HZ56" s="85"/>
      <c r="IA56" s="85"/>
      <c r="IB56" s="85"/>
      <c r="IC56" s="85"/>
      <c r="ID56" s="85"/>
      <c r="IE56" s="85"/>
      <c r="IF56" s="85"/>
      <c r="IG56" s="85"/>
      <c r="IH56" s="85"/>
      <c r="II56" s="85"/>
      <c r="IJ56" s="85"/>
      <c r="IK56" s="85"/>
      <c r="IL56" s="85"/>
      <c r="IM56" s="85"/>
      <c r="IN56" s="85"/>
      <c r="IO56" s="85"/>
      <c r="IP56" s="85"/>
      <c r="IQ56" s="85"/>
      <c r="IR56" s="85"/>
      <c r="IS56" s="85"/>
      <c r="IT56" s="85"/>
      <c r="IU56" s="85"/>
    </row>
    <row r="57" spans="1:255" s="86" customFormat="1" ht="12" customHeight="1" x14ac:dyDescent="0.25">
      <c r="A57" s="78"/>
      <c r="B57" s="103" t="s">
        <v>81</v>
      </c>
      <c r="C57" s="104" t="s">
        <v>26</v>
      </c>
      <c r="D57" s="104">
        <v>0.2</v>
      </c>
      <c r="E57" s="104" t="s">
        <v>134</v>
      </c>
      <c r="F57" s="105">
        <v>75000</v>
      </c>
      <c r="G57" s="106">
        <f t="shared" si="1"/>
        <v>15000</v>
      </c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85"/>
      <c r="CD57" s="85"/>
      <c r="CE57" s="85"/>
      <c r="CF57" s="85"/>
      <c r="CG57" s="85"/>
      <c r="CH57" s="85"/>
      <c r="CI57" s="85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5"/>
      <c r="DE57" s="85"/>
      <c r="DF57" s="85"/>
      <c r="DG57" s="85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5"/>
      <c r="EF57" s="85"/>
      <c r="EG57" s="85"/>
      <c r="EH57" s="85"/>
      <c r="EI57" s="85"/>
      <c r="EJ57" s="85"/>
      <c r="EK57" s="85"/>
      <c r="EL57" s="85"/>
      <c r="EM57" s="85"/>
      <c r="EN57" s="85"/>
      <c r="EO57" s="85"/>
      <c r="EP57" s="85"/>
      <c r="EQ57" s="85"/>
      <c r="ER57" s="85"/>
      <c r="ES57" s="85"/>
      <c r="ET57" s="85"/>
      <c r="EU57" s="85"/>
      <c r="EV57" s="85"/>
      <c r="EW57" s="85"/>
      <c r="EX57" s="85"/>
      <c r="EY57" s="85"/>
      <c r="EZ57" s="85"/>
      <c r="FA57" s="85"/>
      <c r="FB57" s="85"/>
      <c r="FC57" s="85"/>
      <c r="FD57" s="85"/>
      <c r="FE57" s="85"/>
      <c r="FF57" s="85"/>
      <c r="FG57" s="85"/>
      <c r="FH57" s="85"/>
      <c r="FI57" s="85"/>
      <c r="FJ57" s="85"/>
      <c r="FK57" s="85"/>
      <c r="FL57" s="85"/>
      <c r="FM57" s="85"/>
      <c r="FN57" s="85"/>
      <c r="FO57" s="85"/>
      <c r="FP57" s="85"/>
      <c r="FQ57" s="85"/>
      <c r="FR57" s="85"/>
      <c r="FS57" s="85"/>
      <c r="FT57" s="85"/>
      <c r="FU57" s="85"/>
      <c r="FV57" s="85"/>
      <c r="FW57" s="85"/>
      <c r="FX57" s="85"/>
      <c r="FY57" s="85"/>
      <c r="FZ57" s="85"/>
      <c r="GA57" s="85"/>
      <c r="GB57" s="85"/>
      <c r="GC57" s="85"/>
      <c r="GD57" s="85"/>
      <c r="GE57" s="85"/>
      <c r="GF57" s="85"/>
      <c r="GG57" s="85"/>
      <c r="GH57" s="85"/>
      <c r="GI57" s="85"/>
      <c r="GJ57" s="85"/>
      <c r="GK57" s="85"/>
      <c r="GL57" s="85"/>
      <c r="GM57" s="85"/>
      <c r="GN57" s="85"/>
      <c r="GO57" s="85"/>
      <c r="GP57" s="85"/>
      <c r="GQ57" s="85"/>
      <c r="GR57" s="85"/>
      <c r="GS57" s="85"/>
      <c r="GT57" s="85"/>
      <c r="GU57" s="85"/>
      <c r="GV57" s="85"/>
      <c r="GW57" s="85"/>
      <c r="GX57" s="85"/>
      <c r="GY57" s="85"/>
      <c r="GZ57" s="85"/>
      <c r="HA57" s="85"/>
      <c r="HB57" s="85"/>
      <c r="HC57" s="85"/>
      <c r="HD57" s="85"/>
      <c r="HE57" s="85"/>
      <c r="HF57" s="85"/>
      <c r="HG57" s="85"/>
      <c r="HH57" s="85"/>
      <c r="HI57" s="85"/>
      <c r="HJ57" s="85"/>
      <c r="HK57" s="85"/>
      <c r="HL57" s="85"/>
      <c r="HM57" s="85"/>
      <c r="HN57" s="85"/>
      <c r="HO57" s="85"/>
      <c r="HP57" s="85"/>
      <c r="HQ57" s="85"/>
      <c r="HR57" s="85"/>
      <c r="HS57" s="85"/>
      <c r="HT57" s="85"/>
      <c r="HU57" s="85"/>
      <c r="HV57" s="85"/>
      <c r="HW57" s="85"/>
      <c r="HX57" s="85"/>
      <c r="HY57" s="85"/>
      <c r="HZ57" s="85"/>
      <c r="IA57" s="85"/>
      <c r="IB57" s="85"/>
      <c r="IC57" s="85"/>
      <c r="ID57" s="85"/>
      <c r="IE57" s="85"/>
      <c r="IF57" s="85"/>
      <c r="IG57" s="85"/>
      <c r="IH57" s="85"/>
      <c r="II57" s="85"/>
      <c r="IJ57" s="85"/>
      <c r="IK57" s="85"/>
      <c r="IL57" s="85"/>
      <c r="IM57" s="85"/>
      <c r="IN57" s="85"/>
      <c r="IO57" s="85"/>
      <c r="IP57" s="85"/>
      <c r="IQ57" s="85"/>
      <c r="IR57" s="85"/>
      <c r="IS57" s="85"/>
      <c r="IT57" s="85"/>
      <c r="IU57" s="85"/>
    </row>
    <row r="58" spans="1:255" ht="12" customHeight="1" x14ac:dyDescent="0.25">
      <c r="A58" s="34"/>
      <c r="B58" s="108" t="s">
        <v>28</v>
      </c>
      <c r="C58" s="109"/>
      <c r="D58" s="109"/>
      <c r="E58" s="109"/>
      <c r="F58" s="110"/>
      <c r="G58" s="111">
        <f>SUM(G50:G57)</f>
        <v>300000</v>
      </c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pans="1:255" ht="12" customHeight="1" x14ac:dyDescent="0.25">
      <c r="A59" s="34"/>
      <c r="B59" s="15"/>
      <c r="C59" s="16"/>
      <c r="D59" s="16"/>
      <c r="E59" s="16"/>
      <c r="F59" s="17"/>
      <c r="G59" s="17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pans="1:255" ht="12" customHeight="1" x14ac:dyDescent="0.25">
      <c r="A60" s="5"/>
      <c r="B60" s="96" t="s">
        <v>29</v>
      </c>
      <c r="C60" s="97"/>
      <c r="D60" s="98"/>
      <c r="E60" s="98"/>
      <c r="F60" s="99"/>
      <c r="G60" s="100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pans="1:255" ht="24" customHeight="1" x14ac:dyDescent="0.25">
      <c r="A61" s="5"/>
      <c r="B61" s="101" t="s">
        <v>30</v>
      </c>
      <c r="C61" s="102" t="s">
        <v>31</v>
      </c>
      <c r="D61" s="102" t="s">
        <v>32</v>
      </c>
      <c r="E61" s="101" t="s">
        <v>18</v>
      </c>
      <c r="F61" s="102" t="s">
        <v>19</v>
      </c>
      <c r="G61" s="101" t="s">
        <v>20</v>
      </c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pans="1:255" s="86" customFormat="1" ht="12" customHeight="1" x14ac:dyDescent="0.25">
      <c r="A62" s="78"/>
      <c r="B62" s="112" t="s">
        <v>111</v>
      </c>
      <c r="C62" s="104"/>
      <c r="D62" s="104"/>
      <c r="E62" s="104"/>
      <c r="F62" s="105"/>
      <c r="G62" s="106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  <c r="CC62" s="85"/>
      <c r="CD62" s="85"/>
      <c r="CE62" s="85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5"/>
      <c r="DA62" s="85"/>
      <c r="DB62" s="85"/>
      <c r="DC62" s="85"/>
      <c r="DD62" s="85"/>
      <c r="DE62" s="85"/>
      <c r="DF62" s="85"/>
      <c r="DG62" s="85"/>
      <c r="DH62" s="85"/>
      <c r="DI62" s="85"/>
      <c r="DJ62" s="85"/>
      <c r="DK62" s="85"/>
      <c r="DL62" s="85"/>
      <c r="DM62" s="85"/>
      <c r="DN62" s="85"/>
      <c r="DO62" s="85"/>
      <c r="DP62" s="85"/>
      <c r="DQ62" s="85"/>
      <c r="DR62" s="85"/>
      <c r="DS62" s="85"/>
      <c r="DT62" s="85"/>
      <c r="DU62" s="85"/>
      <c r="DV62" s="85"/>
      <c r="DW62" s="85"/>
      <c r="DX62" s="85"/>
      <c r="DY62" s="85"/>
      <c r="DZ62" s="85"/>
      <c r="EA62" s="85"/>
      <c r="EB62" s="85"/>
      <c r="EC62" s="85"/>
      <c r="ED62" s="85"/>
      <c r="EE62" s="85"/>
      <c r="EF62" s="85"/>
      <c r="EG62" s="85"/>
      <c r="EH62" s="85"/>
      <c r="EI62" s="85"/>
      <c r="EJ62" s="85"/>
      <c r="EK62" s="85"/>
      <c r="EL62" s="85"/>
      <c r="EM62" s="85"/>
      <c r="EN62" s="85"/>
      <c r="EO62" s="85"/>
      <c r="EP62" s="85"/>
      <c r="EQ62" s="85"/>
      <c r="ER62" s="85"/>
      <c r="ES62" s="85"/>
      <c r="ET62" s="85"/>
      <c r="EU62" s="85"/>
      <c r="EV62" s="85"/>
      <c r="EW62" s="85"/>
      <c r="EX62" s="85"/>
      <c r="EY62" s="85"/>
      <c r="EZ62" s="85"/>
      <c r="FA62" s="85"/>
      <c r="FB62" s="85"/>
      <c r="FC62" s="85"/>
      <c r="FD62" s="85"/>
      <c r="FE62" s="85"/>
      <c r="FF62" s="85"/>
      <c r="FG62" s="85"/>
      <c r="FH62" s="85"/>
      <c r="FI62" s="85"/>
      <c r="FJ62" s="85"/>
      <c r="FK62" s="85"/>
      <c r="FL62" s="85"/>
      <c r="FM62" s="85"/>
      <c r="FN62" s="85"/>
      <c r="FO62" s="85"/>
      <c r="FP62" s="85"/>
      <c r="FQ62" s="85"/>
      <c r="FR62" s="85"/>
      <c r="FS62" s="85"/>
      <c r="FT62" s="85"/>
      <c r="FU62" s="85"/>
      <c r="FV62" s="85"/>
      <c r="FW62" s="85"/>
      <c r="FX62" s="85"/>
      <c r="FY62" s="85"/>
      <c r="FZ62" s="85"/>
      <c r="GA62" s="85"/>
      <c r="GB62" s="85"/>
      <c r="GC62" s="85"/>
      <c r="GD62" s="85"/>
      <c r="GE62" s="85"/>
      <c r="GF62" s="85"/>
      <c r="GG62" s="85"/>
      <c r="GH62" s="85"/>
      <c r="GI62" s="85"/>
      <c r="GJ62" s="85"/>
      <c r="GK62" s="85"/>
      <c r="GL62" s="85"/>
      <c r="GM62" s="85"/>
      <c r="GN62" s="85"/>
      <c r="GO62" s="85"/>
      <c r="GP62" s="85"/>
      <c r="GQ62" s="85"/>
      <c r="GR62" s="85"/>
      <c r="GS62" s="85"/>
      <c r="GT62" s="85"/>
      <c r="GU62" s="85"/>
      <c r="GV62" s="85"/>
      <c r="GW62" s="85"/>
      <c r="GX62" s="85"/>
      <c r="GY62" s="85"/>
      <c r="GZ62" s="85"/>
      <c r="HA62" s="85"/>
      <c r="HB62" s="85"/>
      <c r="HC62" s="85"/>
      <c r="HD62" s="85"/>
      <c r="HE62" s="85"/>
      <c r="HF62" s="85"/>
      <c r="HG62" s="85"/>
      <c r="HH62" s="85"/>
      <c r="HI62" s="85"/>
      <c r="HJ62" s="85"/>
      <c r="HK62" s="85"/>
      <c r="HL62" s="85"/>
      <c r="HM62" s="85"/>
      <c r="HN62" s="85"/>
      <c r="HO62" s="85"/>
      <c r="HP62" s="85"/>
      <c r="HQ62" s="85"/>
      <c r="HR62" s="85"/>
      <c r="HS62" s="85"/>
      <c r="HT62" s="85"/>
      <c r="HU62" s="85"/>
      <c r="HV62" s="85"/>
      <c r="HW62" s="85"/>
      <c r="HX62" s="85"/>
      <c r="HY62" s="85"/>
      <c r="HZ62" s="85"/>
      <c r="IA62" s="85"/>
      <c r="IB62" s="85"/>
      <c r="IC62" s="85"/>
      <c r="ID62" s="85"/>
      <c r="IE62" s="85"/>
      <c r="IF62" s="85"/>
      <c r="IG62" s="85"/>
      <c r="IH62" s="85"/>
      <c r="II62" s="85"/>
      <c r="IJ62" s="85"/>
      <c r="IK62" s="85"/>
      <c r="IL62" s="85"/>
      <c r="IM62" s="85"/>
      <c r="IN62" s="85"/>
      <c r="IO62" s="85"/>
      <c r="IP62" s="85"/>
      <c r="IQ62" s="85"/>
      <c r="IR62" s="85"/>
      <c r="IS62" s="85"/>
      <c r="IT62" s="85"/>
      <c r="IU62" s="85"/>
    </row>
    <row r="63" spans="1:255" s="86" customFormat="1" ht="12" customHeight="1" x14ac:dyDescent="0.25">
      <c r="A63" s="78"/>
      <c r="B63" s="103" t="s">
        <v>112</v>
      </c>
      <c r="C63" s="104" t="s">
        <v>34</v>
      </c>
      <c r="D63" s="104">
        <v>3</v>
      </c>
      <c r="E63" s="104" t="s">
        <v>135</v>
      </c>
      <c r="F63" s="105">
        <v>90000</v>
      </c>
      <c r="G63" s="106">
        <f>+D63*F63</f>
        <v>270000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85"/>
      <c r="CA63" s="85"/>
      <c r="CB63" s="85"/>
      <c r="CC63" s="85"/>
      <c r="CD63" s="85"/>
      <c r="CE63" s="85"/>
      <c r="CF63" s="85"/>
      <c r="CG63" s="85"/>
      <c r="CH63" s="85"/>
      <c r="CI63" s="85"/>
      <c r="CJ63" s="85"/>
      <c r="CK63" s="85"/>
      <c r="CL63" s="85"/>
      <c r="CM63" s="85"/>
      <c r="CN63" s="85"/>
      <c r="CO63" s="85"/>
      <c r="CP63" s="85"/>
      <c r="CQ63" s="85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85"/>
      <c r="DC63" s="85"/>
      <c r="DD63" s="85"/>
      <c r="DE63" s="85"/>
      <c r="DF63" s="85"/>
      <c r="DG63" s="85"/>
      <c r="DH63" s="85"/>
      <c r="DI63" s="85"/>
      <c r="DJ63" s="85"/>
      <c r="DK63" s="85"/>
      <c r="DL63" s="85"/>
      <c r="DM63" s="85"/>
      <c r="DN63" s="85"/>
      <c r="DO63" s="85"/>
      <c r="DP63" s="85"/>
      <c r="DQ63" s="85"/>
      <c r="DR63" s="85"/>
      <c r="DS63" s="85"/>
      <c r="DT63" s="85"/>
      <c r="DU63" s="85"/>
      <c r="DV63" s="85"/>
      <c r="DW63" s="85"/>
      <c r="DX63" s="85"/>
      <c r="DY63" s="85"/>
      <c r="DZ63" s="85"/>
      <c r="EA63" s="85"/>
      <c r="EB63" s="85"/>
      <c r="EC63" s="85"/>
      <c r="ED63" s="85"/>
      <c r="EE63" s="85"/>
      <c r="EF63" s="85"/>
      <c r="EG63" s="85"/>
      <c r="EH63" s="85"/>
      <c r="EI63" s="85"/>
      <c r="EJ63" s="85"/>
      <c r="EK63" s="85"/>
      <c r="EL63" s="85"/>
      <c r="EM63" s="85"/>
      <c r="EN63" s="85"/>
      <c r="EO63" s="85"/>
      <c r="EP63" s="85"/>
      <c r="EQ63" s="85"/>
      <c r="ER63" s="85"/>
      <c r="ES63" s="85"/>
      <c r="ET63" s="85"/>
      <c r="EU63" s="85"/>
      <c r="EV63" s="85"/>
      <c r="EW63" s="85"/>
      <c r="EX63" s="85"/>
      <c r="EY63" s="85"/>
      <c r="EZ63" s="85"/>
      <c r="FA63" s="85"/>
      <c r="FB63" s="85"/>
      <c r="FC63" s="85"/>
      <c r="FD63" s="85"/>
      <c r="FE63" s="85"/>
      <c r="FF63" s="85"/>
      <c r="FG63" s="85"/>
      <c r="FH63" s="85"/>
      <c r="FI63" s="85"/>
      <c r="FJ63" s="85"/>
      <c r="FK63" s="85"/>
      <c r="FL63" s="85"/>
      <c r="FM63" s="85"/>
      <c r="FN63" s="85"/>
      <c r="FO63" s="85"/>
      <c r="FP63" s="85"/>
      <c r="FQ63" s="85"/>
      <c r="FR63" s="85"/>
      <c r="FS63" s="85"/>
      <c r="FT63" s="85"/>
      <c r="FU63" s="85"/>
      <c r="FV63" s="85"/>
      <c r="FW63" s="85"/>
      <c r="FX63" s="85"/>
      <c r="FY63" s="85"/>
      <c r="FZ63" s="85"/>
      <c r="GA63" s="85"/>
      <c r="GB63" s="85"/>
      <c r="GC63" s="85"/>
      <c r="GD63" s="85"/>
      <c r="GE63" s="85"/>
      <c r="GF63" s="85"/>
      <c r="GG63" s="85"/>
      <c r="GH63" s="85"/>
      <c r="GI63" s="85"/>
      <c r="GJ63" s="85"/>
      <c r="GK63" s="85"/>
      <c r="GL63" s="85"/>
      <c r="GM63" s="85"/>
      <c r="GN63" s="85"/>
      <c r="GO63" s="85"/>
      <c r="GP63" s="85"/>
      <c r="GQ63" s="85"/>
      <c r="GR63" s="85"/>
      <c r="GS63" s="85"/>
      <c r="GT63" s="85"/>
      <c r="GU63" s="85"/>
      <c r="GV63" s="85"/>
      <c r="GW63" s="85"/>
      <c r="GX63" s="85"/>
      <c r="GY63" s="85"/>
      <c r="GZ63" s="85"/>
      <c r="HA63" s="85"/>
      <c r="HB63" s="85"/>
      <c r="HC63" s="85"/>
      <c r="HD63" s="85"/>
      <c r="HE63" s="85"/>
      <c r="HF63" s="85"/>
      <c r="HG63" s="85"/>
      <c r="HH63" s="85"/>
      <c r="HI63" s="85"/>
      <c r="HJ63" s="85"/>
      <c r="HK63" s="85"/>
      <c r="HL63" s="85"/>
      <c r="HM63" s="85"/>
      <c r="HN63" s="85"/>
      <c r="HO63" s="85"/>
      <c r="HP63" s="85"/>
      <c r="HQ63" s="85"/>
      <c r="HR63" s="85"/>
      <c r="HS63" s="85"/>
      <c r="HT63" s="85"/>
      <c r="HU63" s="85"/>
      <c r="HV63" s="85"/>
      <c r="HW63" s="85"/>
      <c r="HX63" s="85"/>
      <c r="HY63" s="85"/>
      <c r="HZ63" s="85"/>
      <c r="IA63" s="85"/>
      <c r="IB63" s="85"/>
      <c r="IC63" s="85"/>
      <c r="ID63" s="85"/>
      <c r="IE63" s="85"/>
      <c r="IF63" s="85"/>
      <c r="IG63" s="85"/>
      <c r="IH63" s="85"/>
      <c r="II63" s="85"/>
      <c r="IJ63" s="85"/>
      <c r="IK63" s="85"/>
      <c r="IL63" s="85"/>
      <c r="IM63" s="85"/>
      <c r="IN63" s="85"/>
      <c r="IO63" s="85"/>
      <c r="IP63" s="85"/>
      <c r="IQ63" s="85"/>
      <c r="IR63" s="85"/>
      <c r="IS63" s="85"/>
      <c r="IT63" s="85"/>
      <c r="IU63" s="85"/>
    </row>
    <row r="64" spans="1:255" s="86" customFormat="1" ht="12" customHeight="1" x14ac:dyDescent="0.25">
      <c r="A64" s="78"/>
      <c r="B64" s="112" t="s">
        <v>33</v>
      </c>
      <c r="C64" s="104"/>
      <c r="D64" s="104"/>
      <c r="E64" s="104"/>
      <c r="F64" s="105"/>
      <c r="G64" s="106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85"/>
      <c r="CN64" s="85"/>
      <c r="CO64" s="85"/>
      <c r="CP64" s="85"/>
      <c r="CQ64" s="85"/>
      <c r="CR64" s="85"/>
      <c r="CS64" s="85"/>
      <c r="CT64" s="85"/>
      <c r="CU64" s="85"/>
      <c r="CV64" s="85"/>
      <c r="CW64" s="85"/>
      <c r="CX64" s="85"/>
      <c r="CY64" s="85"/>
      <c r="CZ64" s="85"/>
      <c r="DA64" s="85"/>
      <c r="DB64" s="85"/>
      <c r="DC64" s="85"/>
      <c r="DD64" s="85"/>
      <c r="DE64" s="85"/>
      <c r="DF64" s="85"/>
      <c r="DG64" s="85"/>
      <c r="DH64" s="85"/>
      <c r="DI64" s="85"/>
      <c r="DJ64" s="85"/>
      <c r="DK64" s="85"/>
      <c r="DL64" s="85"/>
      <c r="DM64" s="85"/>
      <c r="DN64" s="85"/>
      <c r="DO64" s="85"/>
      <c r="DP64" s="85"/>
      <c r="DQ64" s="85"/>
      <c r="DR64" s="85"/>
      <c r="DS64" s="85"/>
      <c r="DT64" s="85"/>
      <c r="DU64" s="85"/>
      <c r="DV64" s="85"/>
      <c r="DW64" s="85"/>
      <c r="DX64" s="85"/>
      <c r="DY64" s="85"/>
      <c r="DZ64" s="85"/>
      <c r="EA64" s="85"/>
      <c r="EB64" s="85"/>
      <c r="EC64" s="85"/>
      <c r="ED64" s="85"/>
      <c r="EE64" s="85"/>
      <c r="EF64" s="85"/>
      <c r="EG64" s="85"/>
      <c r="EH64" s="85"/>
      <c r="EI64" s="85"/>
      <c r="EJ64" s="85"/>
      <c r="EK64" s="85"/>
      <c r="EL64" s="85"/>
      <c r="EM64" s="85"/>
      <c r="EN64" s="85"/>
      <c r="EO64" s="85"/>
      <c r="EP64" s="85"/>
      <c r="EQ64" s="85"/>
      <c r="ER64" s="85"/>
      <c r="ES64" s="85"/>
      <c r="ET64" s="85"/>
      <c r="EU64" s="85"/>
      <c r="EV64" s="85"/>
      <c r="EW64" s="85"/>
      <c r="EX64" s="85"/>
      <c r="EY64" s="85"/>
      <c r="EZ64" s="85"/>
      <c r="FA64" s="85"/>
      <c r="FB64" s="85"/>
      <c r="FC64" s="85"/>
      <c r="FD64" s="85"/>
      <c r="FE64" s="85"/>
      <c r="FF64" s="85"/>
      <c r="FG64" s="85"/>
      <c r="FH64" s="85"/>
      <c r="FI64" s="85"/>
      <c r="FJ64" s="85"/>
      <c r="FK64" s="85"/>
      <c r="FL64" s="85"/>
      <c r="FM64" s="85"/>
      <c r="FN64" s="85"/>
      <c r="FO64" s="85"/>
      <c r="FP64" s="85"/>
      <c r="FQ64" s="85"/>
      <c r="FR64" s="85"/>
      <c r="FS64" s="85"/>
      <c r="FT64" s="85"/>
      <c r="FU64" s="85"/>
      <c r="FV64" s="85"/>
      <c r="FW64" s="85"/>
      <c r="FX64" s="85"/>
      <c r="FY64" s="85"/>
      <c r="FZ64" s="85"/>
      <c r="GA64" s="85"/>
      <c r="GB64" s="85"/>
      <c r="GC64" s="85"/>
      <c r="GD64" s="85"/>
      <c r="GE64" s="85"/>
      <c r="GF64" s="85"/>
      <c r="GG64" s="85"/>
      <c r="GH64" s="85"/>
      <c r="GI64" s="85"/>
      <c r="GJ64" s="85"/>
      <c r="GK64" s="85"/>
      <c r="GL64" s="85"/>
      <c r="GM64" s="85"/>
      <c r="GN64" s="85"/>
      <c r="GO64" s="85"/>
      <c r="GP64" s="85"/>
      <c r="GQ64" s="85"/>
      <c r="GR64" s="85"/>
      <c r="GS64" s="85"/>
      <c r="GT64" s="85"/>
      <c r="GU64" s="85"/>
      <c r="GV64" s="85"/>
      <c r="GW64" s="85"/>
      <c r="GX64" s="85"/>
      <c r="GY64" s="85"/>
      <c r="GZ64" s="85"/>
      <c r="HA64" s="85"/>
      <c r="HB64" s="85"/>
      <c r="HC64" s="85"/>
      <c r="HD64" s="85"/>
      <c r="HE64" s="85"/>
      <c r="HF64" s="85"/>
      <c r="HG64" s="85"/>
      <c r="HH64" s="85"/>
      <c r="HI64" s="85"/>
      <c r="HJ64" s="85"/>
      <c r="HK64" s="85"/>
      <c r="HL64" s="85"/>
      <c r="HM64" s="85"/>
      <c r="HN64" s="85"/>
      <c r="HO64" s="85"/>
      <c r="HP64" s="85"/>
      <c r="HQ64" s="85"/>
      <c r="HR64" s="85"/>
      <c r="HS64" s="85"/>
      <c r="HT64" s="85"/>
      <c r="HU64" s="85"/>
      <c r="HV64" s="85"/>
      <c r="HW64" s="85"/>
      <c r="HX64" s="85"/>
      <c r="HY64" s="85"/>
      <c r="HZ64" s="85"/>
      <c r="IA64" s="85"/>
      <c r="IB64" s="85"/>
      <c r="IC64" s="85"/>
      <c r="ID64" s="85"/>
      <c r="IE64" s="85"/>
      <c r="IF64" s="85"/>
      <c r="IG64" s="85"/>
      <c r="IH64" s="85"/>
      <c r="II64" s="85"/>
      <c r="IJ64" s="85"/>
      <c r="IK64" s="85"/>
      <c r="IL64" s="85"/>
      <c r="IM64" s="85"/>
      <c r="IN64" s="85"/>
      <c r="IO64" s="85"/>
      <c r="IP64" s="85"/>
      <c r="IQ64" s="85"/>
      <c r="IR64" s="85"/>
      <c r="IS64" s="85"/>
      <c r="IT64" s="85"/>
      <c r="IU64" s="85"/>
    </row>
    <row r="65" spans="1:255" s="86" customFormat="1" ht="12" customHeight="1" x14ac:dyDescent="0.25">
      <c r="A65" s="78"/>
      <c r="B65" s="103" t="s">
        <v>82</v>
      </c>
      <c r="C65" s="104" t="s">
        <v>34</v>
      </c>
      <c r="D65" s="104">
        <v>100</v>
      </c>
      <c r="E65" s="104" t="s">
        <v>132</v>
      </c>
      <c r="F65" s="105">
        <v>1200</v>
      </c>
      <c r="G65" s="106">
        <f t="shared" ref="G65:G76" si="2">+D65*F65</f>
        <v>120000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85"/>
      <c r="CA65" s="85"/>
      <c r="CB65" s="85"/>
      <c r="CC65" s="85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85"/>
      <c r="CO65" s="85"/>
      <c r="CP65" s="85"/>
      <c r="CQ65" s="85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85"/>
      <c r="DC65" s="85"/>
      <c r="DD65" s="85"/>
      <c r="DE65" s="85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85"/>
      <c r="DQ65" s="85"/>
      <c r="DR65" s="85"/>
      <c r="DS65" s="85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85"/>
      <c r="EE65" s="85"/>
      <c r="EF65" s="85"/>
      <c r="EG65" s="85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85"/>
      <c r="ES65" s="85"/>
      <c r="ET65" s="85"/>
      <c r="EU65" s="85"/>
      <c r="EV65" s="85"/>
      <c r="EW65" s="85"/>
      <c r="EX65" s="85"/>
      <c r="EY65" s="85"/>
      <c r="EZ65" s="85"/>
      <c r="FA65" s="85"/>
      <c r="FB65" s="85"/>
      <c r="FC65" s="85"/>
      <c r="FD65" s="85"/>
      <c r="FE65" s="85"/>
      <c r="FF65" s="85"/>
      <c r="FG65" s="85"/>
      <c r="FH65" s="85"/>
      <c r="FI65" s="85"/>
      <c r="FJ65" s="85"/>
      <c r="FK65" s="85"/>
      <c r="FL65" s="85"/>
      <c r="FM65" s="85"/>
      <c r="FN65" s="85"/>
      <c r="FO65" s="85"/>
      <c r="FP65" s="85"/>
      <c r="FQ65" s="85"/>
      <c r="FR65" s="85"/>
      <c r="FS65" s="85"/>
      <c r="FT65" s="85"/>
      <c r="FU65" s="85"/>
      <c r="FV65" s="85"/>
      <c r="FW65" s="85"/>
      <c r="FX65" s="85"/>
      <c r="FY65" s="85"/>
      <c r="FZ65" s="85"/>
      <c r="GA65" s="85"/>
      <c r="GB65" s="85"/>
      <c r="GC65" s="85"/>
      <c r="GD65" s="85"/>
      <c r="GE65" s="85"/>
      <c r="GF65" s="85"/>
      <c r="GG65" s="85"/>
      <c r="GH65" s="85"/>
      <c r="GI65" s="85"/>
      <c r="GJ65" s="85"/>
      <c r="GK65" s="85"/>
      <c r="GL65" s="85"/>
      <c r="GM65" s="85"/>
      <c r="GN65" s="85"/>
      <c r="GO65" s="85"/>
      <c r="GP65" s="85"/>
      <c r="GQ65" s="85"/>
      <c r="GR65" s="85"/>
      <c r="GS65" s="85"/>
      <c r="GT65" s="85"/>
      <c r="GU65" s="85"/>
      <c r="GV65" s="85"/>
      <c r="GW65" s="85"/>
      <c r="GX65" s="85"/>
      <c r="GY65" s="85"/>
      <c r="GZ65" s="85"/>
      <c r="HA65" s="85"/>
      <c r="HB65" s="85"/>
      <c r="HC65" s="85"/>
      <c r="HD65" s="85"/>
      <c r="HE65" s="85"/>
      <c r="HF65" s="85"/>
      <c r="HG65" s="85"/>
      <c r="HH65" s="85"/>
      <c r="HI65" s="85"/>
      <c r="HJ65" s="85"/>
      <c r="HK65" s="85"/>
      <c r="HL65" s="85"/>
      <c r="HM65" s="85"/>
      <c r="HN65" s="85"/>
      <c r="HO65" s="85"/>
      <c r="HP65" s="85"/>
      <c r="HQ65" s="85"/>
      <c r="HR65" s="85"/>
      <c r="HS65" s="85"/>
      <c r="HT65" s="85"/>
      <c r="HU65" s="85"/>
      <c r="HV65" s="85"/>
      <c r="HW65" s="85"/>
      <c r="HX65" s="85"/>
      <c r="HY65" s="85"/>
      <c r="HZ65" s="85"/>
      <c r="IA65" s="85"/>
      <c r="IB65" s="85"/>
      <c r="IC65" s="85"/>
      <c r="ID65" s="85"/>
      <c r="IE65" s="85"/>
      <c r="IF65" s="85"/>
      <c r="IG65" s="85"/>
      <c r="IH65" s="85"/>
      <c r="II65" s="85"/>
      <c r="IJ65" s="85"/>
      <c r="IK65" s="85"/>
      <c r="IL65" s="85"/>
      <c r="IM65" s="85"/>
      <c r="IN65" s="85"/>
      <c r="IO65" s="85"/>
      <c r="IP65" s="85"/>
      <c r="IQ65" s="85"/>
      <c r="IR65" s="85"/>
      <c r="IS65" s="85"/>
      <c r="IT65" s="85"/>
      <c r="IU65" s="85"/>
    </row>
    <row r="66" spans="1:255" s="86" customFormat="1" ht="12" customHeight="1" x14ac:dyDescent="0.25">
      <c r="A66" s="78"/>
      <c r="B66" s="103" t="s">
        <v>83</v>
      </c>
      <c r="C66" s="104" t="s">
        <v>34</v>
      </c>
      <c r="D66" s="104">
        <v>200</v>
      </c>
      <c r="E66" s="104" t="s">
        <v>132</v>
      </c>
      <c r="F66" s="105">
        <v>1000</v>
      </c>
      <c r="G66" s="106">
        <f t="shared" si="2"/>
        <v>200000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5"/>
      <c r="CA66" s="85"/>
      <c r="CB66" s="85"/>
      <c r="CC66" s="85"/>
      <c r="CD66" s="85"/>
      <c r="CE66" s="85"/>
      <c r="CF66" s="85"/>
      <c r="CG66" s="85"/>
      <c r="CH66" s="85"/>
      <c r="CI66" s="85"/>
      <c r="CJ66" s="85"/>
      <c r="CK66" s="85"/>
      <c r="CL66" s="85"/>
      <c r="CM66" s="85"/>
      <c r="CN66" s="85"/>
      <c r="CO66" s="85"/>
      <c r="CP66" s="85"/>
      <c r="CQ66" s="85"/>
      <c r="CR66" s="85"/>
      <c r="CS66" s="85"/>
      <c r="CT66" s="85"/>
      <c r="CU66" s="85"/>
      <c r="CV66" s="85"/>
      <c r="CW66" s="85"/>
      <c r="CX66" s="85"/>
      <c r="CY66" s="85"/>
      <c r="CZ66" s="85"/>
      <c r="DA66" s="85"/>
      <c r="DB66" s="85"/>
      <c r="DC66" s="85"/>
      <c r="DD66" s="85"/>
      <c r="DE66" s="85"/>
      <c r="DF66" s="85"/>
      <c r="DG66" s="85"/>
      <c r="DH66" s="85"/>
      <c r="DI66" s="85"/>
      <c r="DJ66" s="85"/>
      <c r="DK66" s="85"/>
      <c r="DL66" s="85"/>
      <c r="DM66" s="85"/>
      <c r="DN66" s="85"/>
      <c r="DO66" s="85"/>
      <c r="DP66" s="85"/>
      <c r="DQ66" s="85"/>
      <c r="DR66" s="85"/>
      <c r="DS66" s="85"/>
      <c r="DT66" s="85"/>
      <c r="DU66" s="85"/>
      <c r="DV66" s="85"/>
      <c r="DW66" s="85"/>
      <c r="DX66" s="85"/>
      <c r="DY66" s="85"/>
      <c r="DZ66" s="85"/>
      <c r="EA66" s="85"/>
      <c r="EB66" s="85"/>
      <c r="EC66" s="85"/>
      <c r="ED66" s="85"/>
      <c r="EE66" s="85"/>
      <c r="EF66" s="85"/>
      <c r="EG66" s="85"/>
      <c r="EH66" s="85"/>
      <c r="EI66" s="85"/>
      <c r="EJ66" s="85"/>
      <c r="EK66" s="85"/>
      <c r="EL66" s="85"/>
      <c r="EM66" s="85"/>
      <c r="EN66" s="85"/>
      <c r="EO66" s="85"/>
      <c r="EP66" s="85"/>
      <c r="EQ66" s="85"/>
      <c r="ER66" s="85"/>
      <c r="ES66" s="85"/>
      <c r="ET66" s="85"/>
      <c r="EU66" s="85"/>
      <c r="EV66" s="85"/>
      <c r="EW66" s="85"/>
      <c r="EX66" s="85"/>
      <c r="EY66" s="85"/>
      <c r="EZ66" s="85"/>
      <c r="FA66" s="85"/>
      <c r="FB66" s="85"/>
      <c r="FC66" s="85"/>
      <c r="FD66" s="85"/>
      <c r="FE66" s="85"/>
      <c r="FF66" s="85"/>
      <c r="FG66" s="85"/>
      <c r="FH66" s="85"/>
      <c r="FI66" s="85"/>
      <c r="FJ66" s="85"/>
      <c r="FK66" s="85"/>
      <c r="FL66" s="85"/>
      <c r="FM66" s="85"/>
      <c r="FN66" s="85"/>
      <c r="FO66" s="85"/>
      <c r="FP66" s="85"/>
      <c r="FQ66" s="85"/>
      <c r="FR66" s="85"/>
      <c r="FS66" s="85"/>
      <c r="FT66" s="85"/>
      <c r="FU66" s="85"/>
      <c r="FV66" s="85"/>
      <c r="FW66" s="85"/>
      <c r="FX66" s="85"/>
      <c r="FY66" s="85"/>
      <c r="FZ66" s="85"/>
      <c r="GA66" s="85"/>
      <c r="GB66" s="85"/>
      <c r="GC66" s="85"/>
      <c r="GD66" s="85"/>
      <c r="GE66" s="85"/>
      <c r="GF66" s="85"/>
      <c r="GG66" s="85"/>
      <c r="GH66" s="85"/>
      <c r="GI66" s="85"/>
      <c r="GJ66" s="85"/>
      <c r="GK66" s="85"/>
      <c r="GL66" s="85"/>
      <c r="GM66" s="85"/>
      <c r="GN66" s="85"/>
      <c r="GO66" s="85"/>
      <c r="GP66" s="85"/>
      <c r="GQ66" s="85"/>
      <c r="GR66" s="85"/>
      <c r="GS66" s="85"/>
      <c r="GT66" s="85"/>
      <c r="GU66" s="85"/>
      <c r="GV66" s="85"/>
      <c r="GW66" s="85"/>
      <c r="GX66" s="85"/>
      <c r="GY66" s="85"/>
      <c r="GZ66" s="85"/>
      <c r="HA66" s="85"/>
      <c r="HB66" s="85"/>
      <c r="HC66" s="85"/>
      <c r="HD66" s="85"/>
      <c r="HE66" s="85"/>
      <c r="HF66" s="85"/>
      <c r="HG66" s="85"/>
      <c r="HH66" s="85"/>
      <c r="HI66" s="85"/>
      <c r="HJ66" s="85"/>
      <c r="HK66" s="85"/>
      <c r="HL66" s="85"/>
      <c r="HM66" s="85"/>
      <c r="HN66" s="85"/>
      <c r="HO66" s="85"/>
      <c r="HP66" s="85"/>
      <c r="HQ66" s="85"/>
      <c r="HR66" s="85"/>
      <c r="HS66" s="85"/>
      <c r="HT66" s="85"/>
      <c r="HU66" s="85"/>
      <c r="HV66" s="85"/>
      <c r="HW66" s="85"/>
      <c r="HX66" s="85"/>
      <c r="HY66" s="85"/>
      <c r="HZ66" s="85"/>
      <c r="IA66" s="85"/>
      <c r="IB66" s="85"/>
      <c r="IC66" s="85"/>
      <c r="ID66" s="85"/>
      <c r="IE66" s="85"/>
      <c r="IF66" s="85"/>
      <c r="IG66" s="85"/>
      <c r="IH66" s="85"/>
      <c r="II66" s="85"/>
      <c r="IJ66" s="85"/>
      <c r="IK66" s="85"/>
      <c r="IL66" s="85"/>
      <c r="IM66" s="85"/>
      <c r="IN66" s="85"/>
      <c r="IO66" s="85"/>
      <c r="IP66" s="85"/>
      <c r="IQ66" s="85"/>
      <c r="IR66" s="85"/>
      <c r="IS66" s="85"/>
      <c r="IT66" s="85"/>
      <c r="IU66" s="85"/>
    </row>
    <row r="67" spans="1:255" s="86" customFormat="1" ht="12" customHeight="1" x14ac:dyDescent="0.25">
      <c r="A67" s="78"/>
      <c r="B67" s="103" t="s">
        <v>113</v>
      </c>
      <c r="C67" s="104" t="s">
        <v>34</v>
      </c>
      <c r="D67" s="104">
        <v>150</v>
      </c>
      <c r="E67" s="104" t="s">
        <v>132</v>
      </c>
      <c r="F67" s="105">
        <v>1920</v>
      </c>
      <c r="G67" s="106">
        <f t="shared" si="2"/>
        <v>288000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5"/>
      <c r="CA67" s="85"/>
      <c r="CB67" s="85"/>
      <c r="CC67" s="85"/>
      <c r="CD67" s="85"/>
      <c r="CE67" s="85"/>
      <c r="CF67" s="85"/>
      <c r="CG67" s="85"/>
      <c r="CH67" s="85"/>
      <c r="CI67" s="85"/>
      <c r="CJ67" s="85"/>
      <c r="CK67" s="85"/>
      <c r="CL67" s="85"/>
      <c r="CM67" s="85"/>
      <c r="CN67" s="85"/>
      <c r="CO67" s="85"/>
      <c r="CP67" s="85"/>
      <c r="CQ67" s="85"/>
      <c r="CR67" s="85"/>
      <c r="CS67" s="85"/>
      <c r="CT67" s="85"/>
      <c r="CU67" s="85"/>
      <c r="CV67" s="85"/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5"/>
      <c r="FX67" s="85"/>
      <c r="FY67" s="85"/>
      <c r="FZ67" s="85"/>
      <c r="GA67" s="85"/>
      <c r="GB67" s="85"/>
      <c r="GC67" s="85"/>
      <c r="GD67" s="85"/>
      <c r="GE67" s="85"/>
      <c r="GF67" s="85"/>
      <c r="GG67" s="85"/>
      <c r="GH67" s="85"/>
      <c r="GI67" s="85"/>
      <c r="GJ67" s="85"/>
      <c r="GK67" s="85"/>
      <c r="GL67" s="85"/>
      <c r="GM67" s="85"/>
      <c r="GN67" s="85"/>
      <c r="GO67" s="85"/>
      <c r="GP67" s="85"/>
      <c r="GQ67" s="85"/>
      <c r="GR67" s="85"/>
      <c r="GS67" s="85"/>
      <c r="GT67" s="85"/>
      <c r="GU67" s="85"/>
      <c r="GV67" s="85"/>
      <c r="GW67" s="85"/>
      <c r="GX67" s="85"/>
      <c r="GY67" s="85"/>
      <c r="GZ67" s="85"/>
      <c r="HA67" s="85"/>
      <c r="HB67" s="85"/>
      <c r="HC67" s="85"/>
      <c r="HD67" s="85"/>
      <c r="HE67" s="85"/>
      <c r="HF67" s="85"/>
      <c r="HG67" s="85"/>
      <c r="HH67" s="85"/>
      <c r="HI67" s="85"/>
      <c r="HJ67" s="85"/>
      <c r="HK67" s="85"/>
      <c r="HL67" s="85"/>
      <c r="HM67" s="85"/>
      <c r="HN67" s="85"/>
      <c r="HO67" s="85"/>
      <c r="HP67" s="85"/>
      <c r="HQ67" s="85"/>
      <c r="HR67" s="85"/>
      <c r="HS67" s="85"/>
      <c r="HT67" s="85"/>
      <c r="HU67" s="85"/>
      <c r="HV67" s="85"/>
      <c r="HW67" s="85"/>
      <c r="HX67" s="85"/>
      <c r="HY67" s="85"/>
      <c r="HZ67" s="85"/>
      <c r="IA67" s="85"/>
      <c r="IB67" s="85"/>
      <c r="IC67" s="85"/>
      <c r="ID67" s="85"/>
      <c r="IE67" s="85"/>
      <c r="IF67" s="85"/>
      <c r="IG67" s="85"/>
      <c r="IH67" s="85"/>
      <c r="II67" s="85"/>
      <c r="IJ67" s="85"/>
      <c r="IK67" s="85"/>
      <c r="IL67" s="85"/>
      <c r="IM67" s="85"/>
      <c r="IN67" s="85"/>
      <c r="IO67" s="85"/>
      <c r="IP67" s="85"/>
      <c r="IQ67" s="85"/>
      <c r="IR67" s="85"/>
      <c r="IS67" s="85"/>
      <c r="IT67" s="85"/>
      <c r="IU67" s="85"/>
    </row>
    <row r="68" spans="1:255" s="86" customFormat="1" ht="12" customHeight="1" x14ac:dyDescent="0.25">
      <c r="A68" s="78"/>
      <c r="B68" s="103" t="s">
        <v>82</v>
      </c>
      <c r="C68" s="104" t="s">
        <v>34</v>
      </c>
      <c r="D68" s="104">
        <v>70</v>
      </c>
      <c r="E68" s="104" t="s">
        <v>132</v>
      </c>
      <c r="F68" s="105">
        <v>1200</v>
      </c>
      <c r="G68" s="106">
        <f t="shared" si="2"/>
        <v>84000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5"/>
      <c r="CA68" s="85"/>
      <c r="CB68" s="85"/>
      <c r="CC68" s="85"/>
      <c r="CD68" s="85"/>
      <c r="CE68" s="85"/>
      <c r="CF68" s="85"/>
      <c r="CG68" s="85"/>
      <c r="CH68" s="85"/>
      <c r="CI68" s="85"/>
      <c r="CJ68" s="85"/>
      <c r="CK68" s="85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85"/>
      <c r="CW68" s="85"/>
      <c r="CX68" s="85"/>
      <c r="CY68" s="85"/>
      <c r="CZ68" s="85"/>
      <c r="DA68" s="85"/>
      <c r="DB68" s="85"/>
      <c r="DC68" s="85"/>
      <c r="DD68" s="85"/>
      <c r="DE68" s="85"/>
      <c r="DF68" s="85"/>
      <c r="DG68" s="85"/>
      <c r="DH68" s="85"/>
      <c r="DI68" s="85"/>
      <c r="DJ68" s="85"/>
      <c r="DK68" s="85"/>
      <c r="DL68" s="85"/>
      <c r="DM68" s="85"/>
      <c r="DN68" s="85"/>
      <c r="DO68" s="85"/>
      <c r="DP68" s="85"/>
      <c r="DQ68" s="85"/>
      <c r="DR68" s="85"/>
      <c r="DS68" s="85"/>
      <c r="DT68" s="85"/>
      <c r="DU68" s="85"/>
      <c r="DV68" s="85"/>
      <c r="DW68" s="85"/>
      <c r="DX68" s="85"/>
      <c r="DY68" s="85"/>
      <c r="DZ68" s="85"/>
      <c r="EA68" s="85"/>
      <c r="EB68" s="85"/>
      <c r="EC68" s="85"/>
      <c r="ED68" s="85"/>
      <c r="EE68" s="85"/>
      <c r="EF68" s="85"/>
      <c r="EG68" s="85"/>
      <c r="EH68" s="85"/>
      <c r="EI68" s="85"/>
      <c r="EJ68" s="85"/>
      <c r="EK68" s="85"/>
      <c r="EL68" s="85"/>
      <c r="EM68" s="85"/>
      <c r="EN68" s="85"/>
      <c r="EO68" s="85"/>
      <c r="EP68" s="85"/>
      <c r="EQ68" s="85"/>
      <c r="ER68" s="85"/>
      <c r="ES68" s="85"/>
      <c r="ET68" s="85"/>
      <c r="EU68" s="85"/>
      <c r="EV68" s="85"/>
      <c r="EW68" s="85"/>
      <c r="EX68" s="85"/>
      <c r="EY68" s="85"/>
      <c r="EZ68" s="85"/>
      <c r="FA68" s="85"/>
      <c r="FB68" s="85"/>
      <c r="FC68" s="85"/>
      <c r="FD68" s="85"/>
      <c r="FE68" s="85"/>
      <c r="FF68" s="85"/>
      <c r="FG68" s="85"/>
      <c r="FH68" s="85"/>
      <c r="FI68" s="85"/>
      <c r="FJ68" s="85"/>
      <c r="FK68" s="85"/>
      <c r="FL68" s="85"/>
      <c r="FM68" s="85"/>
      <c r="FN68" s="85"/>
      <c r="FO68" s="85"/>
      <c r="FP68" s="85"/>
      <c r="FQ68" s="85"/>
      <c r="FR68" s="85"/>
      <c r="FS68" s="85"/>
      <c r="FT68" s="85"/>
      <c r="FU68" s="85"/>
      <c r="FV68" s="85"/>
      <c r="FW68" s="85"/>
      <c r="FX68" s="85"/>
      <c r="FY68" s="85"/>
      <c r="FZ68" s="85"/>
      <c r="GA68" s="85"/>
      <c r="GB68" s="85"/>
      <c r="GC68" s="85"/>
      <c r="GD68" s="85"/>
      <c r="GE68" s="85"/>
      <c r="GF68" s="85"/>
      <c r="GG68" s="85"/>
      <c r="GH68" s="85"/>
      <c r="GI68" s="85"/>
      <c r="GJ68" s="85"/>
      <c r="GK68" s="85"/>
      <c r="GL68" s="85"/>
      <c r="GM68" s="85"/>
      <c r="GN68" s="85"/>
      <c r="GO68" s="85"/>
      <c r="GP68" s="85"/>
      <c r="GQ68" s="85"/>
      <c r="GR68" s="85"/>
      <c r="GS68" s="85"/>
      <c r="GT68" s="85"/>
      <c r="GU68" s="85"/>
      <c r="GV68" s="85"/>
      <c r="GW68" s="85"/>
      <c r="GX68" s="85"/>
      <c r="GY68" s="85"/>
      <c r="GZ68" s="85"/>
      <c r="HA68" s="85"/>
      <c r="HB68" s="85"/>
      <c r="HC68" s="85"/>
      <c r="HD68" s="85"/>
      <c r="HE68" s="85"/>
      <c r="HF68" s="85"/>
      <c r="HG68" s="85"/>
      <c r="HH68" s="85"/>
      <c r="HI68" s="85"/>
      <c r="HJ68" s="85"/>
      <c r="HK68" s="85"/>
      <c r="HL68" s="85"/>
      <c r="HM68" s="85"/>
      <c r="HN68" s="85"/>
      <c r="HO68" s="85"/>
      <c r="HP68" s="85"/>
      <c r="HQ68" s="85"/>
      <c r="HR68" s="85"/>
      <c r="HS68" s="85"/>
      <c r="HT68" s="85"/>
      <c r="HU68" s="85"/>
      <c r="HV68" s="85"/>
      <c r="HW68" s="85"/>
      <c r="HX68" s="85"/>
      <c r="HY68" s="85"/>
      <c r="HZ68" s="85"/>
      <c r="IA68" s="85"/>
      <c r="IB68" s="85"/>
      <c r="IC68" s="85"/>
      <c r="ID68" s="85"/>
      <c r="IE68" s="85"/>
      <c r="IF68" s="85"/>
      <c r="IG68" s="85"/>
      <c r="IH68" s="85"/>
      <c r="II68" s="85"/>
      <c r="IJ68" s="85"/>
      <c r="IK68" s="85"/>
      <c r="IL68" s="85"/>
      <c r="IM68" s="85"/>
      <c r="IN68" s="85"/>
      <c r="IO68" s="85"/>
      <c r="IP68" s="85"/>
      <c r="IQ68" s="85"/>
      <c r="IR68" s="85"/>
      <c r="IS68" s="85"/>
      <c r="IT68" s="85"/>
      <c r="IU68" s="85"/>
    </row>
    <row r="69" spans="1:255" s="86" customFormat="1" ht="12" customHeight="1" x14ac:dyDescent="0.25">
      <c r="A69" s="78"/>
      <c r="B69" s="103" t="s">
        <v>70</v>
      </c>
      <c r="C69" s="104" t="s">
        <v>34</v>
      </c>
      <c r="D69" s="104">
        <v>150</v>
      </c>
      <c r="E69" s="104" t="s">
        <v>132</v>
      </c>
      <c r="F69" s="105">
        <v>1920</v>
      </c>
      <c r="G69" s="106">
        <f t="shared" si="2"/>
        <v>288000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5"/>
      <c r="CA69" s="85"/>
      <c r="CB69" s="85"/>
      <c r="CC69" s="85"/>
      <c r="CD69" s="85"/>
      <c r="CE69" s="85"/>
      <c r="CF69" s="85"/>
      <c r="CG69" s="85"/>
      <c r="CH69" s="85"/>
      <c r="CI69" s="85"/>
      <c r="CJ69" s="85"/>
      <c r="CK69" s="85"/>
      <c r="CL69" s="85"/>
      <c r="CM69" s="85"/>
      <c r="CN69" s="85"/>
      <c r="CO69" s="85"/>
      <c r="CP69" s="85"/>
      <c r="CQ69" s="85"/>
      <c r="CR69" s="85"/>
      <c r="CS69" s="85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5"/>
      <c r="DE69" s="85"/>
      <c r="DF69" s="85"/>
      <c r="DG69" s="85"/>
      <c r="DH69" s="85"/>
      <c r="DI69" s="85"/>
      <c r="DJ69" s="85"/>
      <c r="DK69" s="85"/>
      <c r="DL69" s="85"/>
      <c r="DM69" s="85"/>
      <c r="DN69" s="85"/>
      <c r="DO69" s="85"/>
      <c r="DP69" s="85"/>
      <c r="DQ69" s="85"/>
      <c r="DR69" s="85"/>
      <c r="DS69" s="85"/>
      <c r="DT69" s="85"/>
      <c r="DU69" s="85"/>
      <c r="DV69" s="85"/>
      <c r="DW69" s="85"/>
      <c r="DX69" s="85"/>
      <c r="DY69" s="85"/>
      <c r="DZ69" s="85"/>
      <c r="EA69" s="85"/>
      <c r="EB69" s="85"/>
      <c r="EC69" s="85"/>
      <c r="ED69" s="85"/>
      <c r="EE69" s="85"/>
      <c r="EF69" s="85"/>
      <c r="EG69" s="85"/>
      <c r="EH69" s="85"/>
      <c r="EI69" s="85"/>
      <c r="EJ69" s="85"/>
      <c r="EK69" s="85"/>
      <c r="EL69" s="85"/>
      <c r="EM69" s="85"/>
      <c r="EN69" s="85"/>
      <c r="EO69" s="85"/>
      <c r="EP69" s="85"/>
      <c r="EQ69" s="85"/>
      <c r="ER69" s="85"/>
      <c r="ES69" s="85"/>
      <c r="ET69" s="85"/>
      <c r="EU69" s="85"/>
      <c r="EV69" s="85"/>
      <c r="EW69" s="85"/>
      <c r="EX69" s="85"/>
      <c r="EY69" s="85"/>
      <c r="EZ69" s="85"/>
      <c r="FA69" s="85"/>
      <c r="FB69" s="85"/>
      <c r="FC69" s="85"/>
      <c r="FD69" s="85"/>
      <c r="FE69" s="85"/>
      <c r="FF69" s="85"/>
      <c r="FG69" s="85"/>
      <c r="FH69" s="85"/>
      <c r="FI69" s="85"/>
      <c r="FJ69" s="85"/>
      <c r="FK69" s="85"/>
      <c r="FL69" s="85"/>
      <c r="FM69" s="85"/>
      <c r="FN69" s="85"/>
      <c r="FO69" s="85"/>
      <c r="FP69" s="85"/>
      <c r="FQ69" s="85"/>
      <c r="FR69" s="85"/>
      <c r="FS69" s="85"/>
      <c r="FT69" s="85"/>
      <c r="FU69" s="85"/>
      <c r="FV69" s="85"/>
      <c r="FW69" s="85"/>
      <c r="FX69" s="85"/>
      <c r="FY69" s="85"/>
      <c r="FZ69" s="85"/>
      <c r="GA69" s="85"/>
      <c r="GB69" s="85"/>
      <c r="GC69" s="85"/>
      <c r="GD69" s="85"/>
      <c r="GE69" s="85"/>
      <c r="GF69" s="85"/>
      <c r="GG69" s="85"/>
      <c r="GH69" s="85"/>
      <c r="GI69" s="85"/>
      <c r="GJ69" s="85"/>
      <c r="GK69" s="85"/>
      <c r="GL69" s="85"/>
      <c r="GM69" s="85"/>
      <c r="GN69" s="85"/>
      <c r="GO69" s="85"/>
      <c r="GP69" s="85"/>
      <c r="GQ69" s="85"/>
      <c r="GR69" s="85"/>
      <c r="GS69" s="85"/>
      <c r="GT69" s="85"/>
      <c r="GU69" s="85"/>
      <c r="GV69" s="85"/>
      <c r="GW69" s="85"/>
      <c r="GX69" s="85"/>
      <c r="GY69" s="85"/>
      <c r="GZ69" s="85"/>
      <c r="HA69" s="85"/>
      <c r="HB69" s="85"/>
      <c r="HC69" s="85"/>
      <c r="HD69" s="85"/>
      <c r="HE69" s="85"/>
      <c r="HF69" s="85"/>
      <c r="HG69" s="85"/>
      <c r="HH69" s="85"/>
      <c r="HI69" s="85"/>
      <c r="HJ69" s="85"/>
      <c r="HK69" s="85"/>
      <c r="HL69" s="85"/>
      <c r="HM69" s="85"/>
      <c r="HN69" s="85"/>
      <c r="HO69" s="85"/>
      <c r="HP69" s="85"/>
      <c r="HQ69" s="85"/>
      <c r="HR69" s="85"/>
      <c r="HS69" s="85"/>
      <c r="HT69" s="85"/>
      <c r="HU69" s="85"/>
      <c r="HV69" s="85"/>
      <c r="HW69" s="85"/>
      <c r="HX69" s="85"/>
      <c r="HY69" s="85"/>
      <c r="HZ69" s="85"/>
      <c r="IA69" s="85"/>
      <c r="IB69" s="85"/>
      <c r="IC69" s="85"/>
      <c r="ID69" s="85"/>
      <c r="IE69" s="85"/>
      <c r="IF69" s="85"/>
      <c r="IG69" s="85"/>
      <c r="IH69" s="85"/>
      <c r="II69" s="85"/>
      <c r="IJ69" s="85"/>
      <c r="IK69" s="85"/>
      <c r="IL69" s="85"/>
      <c r="IM69" s="85"/>
      <c r="IN69" s="85"/>
      <c r="IO69" s="85"/>
      <c r="IP69" s="85"/>
      <c r="IQ69" s="85"/>
      <c r="IR69" s="85"/>
      <c r="IS69" s="85"/>
      <c r="IT69" s="85"/>
      <c r="IU69" s="85"/>
    </row>
    <row r="70" spans="1:255" s="86" customFormat="1" ht="12" customHeight="1" x14ac:dyDescent="0.25">
      <c r="A70" s="78"/>
      <c r="B70" s="103" t="s">
        <v>82</v>
      </c>
      <c r="C70" s="104" t="s">
        <v>34</v>
      </c>
      <c r="D70" s="104">
        <v>50</v>
      </c>
      <c r="E70" s="104" t="s">
        <v>132</v>
      </c>
      <c r="F70" s="105">
        <v>1200</v>
      </c>
      <c r="G70" s="106">
        <f t="shared" si="2"/>
        <v>60000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  <c r="CC70" s="85"/>
      <c r="CD70" s="85"/>
      <c r="CE70" s="85"/>
      <c r="CF70" s="85"/>
      <c r="CG70" s="85"/>
      <c r="CH70" s="85"/>
      <c r="CI70" s="85"/>
      <c r="CJ70" s="85"/>
      <c r="CK70" s="85"/>
      <c r="CL70" s="85"/>
      <c r="CM70" s="85"/>
      <c r="CN70" s="85"/>
      <c r="CO70" s="85"/>
      <c r="CP70" s="85"/>
      <c r="CQ70" s="85"/>
      <c r="CR70" s="85"/>
      <c r="CS70" s="85"/>
      <c r="CT70" s="85"/>
      <c r="CU70" s="85"/>
      <c r="CV70" s="85"/>
      <c r="CW70" s="85"/>
      <c r="CX70" s="85"/>
      <c r="CY70" s="85"/>
      <c r="CZ70" s="85"/>
      <c r="DA70" s="85"/>
      <c r="DB70" s="85"/>
      <c r="DC70" s="85"/>
      <c r="DD70" s="85"/>
      <c r="DE70" s="85"/>
      <c r="DF70" s="85"/>
      <c r="DG70" s="85"/>
      <c r="DH70" s="85"/>
      <c r="DI70" s="85"/>
      <c r="DJ70" s="85"/>
      <c r="DK70" s="85"/>
      <c r="DL70" s="85"/>
      <c r="DM70" s="85"/>
      <c r="DN70" s="85"/>
      <c r="DO70" s="85"/>
      <c r="DP70" s="85"/>
      <c r="DQ70" s="85"/>
      <c r="DR70" s="85"/>
      <c r="DS70" s="85"/>
      <c r="DT70" s="85"/>
      <c r="DU70" s="85"/>
      <c r="DV70" s="85"/>
      <c r="DW70" s="85"/>
      <c r="DX70" s="85"/>
      <c r="DY70" s="85"/>
      <c r="DZ70" s="85"/>
      <c r="EA70" s="85"/>
      <c r="EB70" s="85"/>
      <c r="EC70" s="85"/>
      <c r="ED70" s="85"/>
      <c r="EE70" s="85"/>
      <c r="EF70" s="85"/>
      <c r="EG70" s="85"/>
      <c r="EH70" s="85"/>
      <c r="EI70" s="85"/>
      <c r="EJ70" s="85"/>
      <c r="EK70" s="85"/>
      <c r="EL70" s="85"/>
      <c r="EM70" s="85"/>
      <c r="EN70" s="85"/>
      <c r="EO70" s="85"/>
      <c r="EP70" s="85"/>
      <c r="EQ70" s="85"/>
      <c r="ER70" s="85"/>
      <c r="ES70" s="85"/>
      <c r="ET70" s="85"/>
      <c r="EU70" s="85"/>
      <c r="EV70" s="85"/>
      <c r="EW70" s="85"/>
      <c r="EX70" s="85"/>
      <c r="EY70" s="85"/>
      <c r="EZ70" s="85"/>
      <c r="FA70" s="85"/>
      <c r="FB70" s="85"/>
      <c r="FC70" s="85"/>
      <c r="FD70" s="85"/>
      <c r="FE70" s="85"/>
      <c r="FF70" s="85"/>
      <c r="FG70" s="85"/>
      <c r="FH70" s="85"/>
      <c r="FI70" s="85"/>
      <c r="FJ70" s="85"/>
      <c r="FK70" s="85"/>
      <c r="FL70" s="85"/>
      <c r="FM70" s="85"/>
      <c r="FN70" s="85"/>
      <c r="FO70" s="85"/>
      <c r="FP70" s="85"/>
      <c r="FQ70" s="85"/>
      <c r="FR70" s="85"/>
      <c r="FS70" s="85"/>
      <c r="FT70" s="85"/>
      <c r="FU70" s="85"/>
      <c r="FV70" s="85"/>
      <c r="FW70" s="85"/>
      <c r="FX70" s="85"/>
      <c r="FY70" s="85"/>
      <c r="FZ70" s="85"/>
      <c r="GA70" s="85"/>
      <c r="GB70" s="85"/>
      <c r="GC70" s="85"/>
      <c r="GD70" s="85"/>
      <c r="GE70" s="85"/>
      <c r="GF70" s="85"/>
      <c r="GG70" s="85"/>
      <c r="GH70" s="85"/>
      <c r="GI70" s="85"/>
      <c r="GJ70" s="85"/>
      <c r="GK70" s="85"/>
      <c r="GL70" s="85"/>
      <c r="GM70" s="85"/>
      <c r="GN70" s="85"/>
      <c r="GO70" s="85"/>
      <c r="GP70" s="85"/>
      <c r="GQ70" s="85"/>
      <c r="GR70" s="85"/>
      <c r="GS70" s="85"/>
      <c r="GT70" s="85"/>
      <c r="GU70" s="85"/>
      <c r="GV70" s="85"/>
      <c r="GW70" s="85"/>
      <c r="GX70" s="85"/>
      <c r="GY70" s="85"/>
      <c r="GZ70" s="85"/>
      <c r="HA70" s="85"/>
      <c r="HB70" s="85"/>
      <c r="HC70" s="85"/>
      <c r="HD70" s="85"/>
      <c r="HE70" s="85"/>
      <c r="HF70" s="85"/>
      <c r="HG70" s="85"/>
      <c r="HH70" s="85"/>
      <c r="HI70" s="85"/>
      <c r="HJ70" s="85"/>
      <c r="HK70" s="85"/>
      <c r="HL70" s="85"/>
      <c r="HM70" s="85"/>
      <c r="HN70" s="85"/>
      <c r="HO70" s="85"/>
      <c r="HP70" s="85"/>
      <c r="HQ70" s="85"/>
      <c r="HR70" s="85"/>
      <c r="HS70" s="85"/>
      <c r="HT70" s="85"/>
      <c r="HU70" s="85"/>
      <c r="HV70" s="85"/>
      <c r="HW70" s="85"/>
      <c r="HX70" s="85"/>
      <c r="HY70" s="85"/>
      <c r="HZ70" s="85"/>
      <c r="IA70" s="85"/>
      <c r="IB70" s="85"/>
      <c r="IC70" s="85"/>
      <c r="ID70" s="85"/>
      <c r="IE70" s="85"/>
      <c r="IF70" s="85"/>
      <c r="IG70" s="85"/>
      <c r="IH70" s="85"/>
      <c r="II70" s="85"/>
      <c r="IJ70" s="85"/>
      <c r="IK70" s="85"/>
      <c r="IL70" s="85"/>
      <c r="IM70" s="85"/>
      <c r="IN70" s="85"/>
      <c r="IO70" s="85"/>
      <c r="IP70" s="85"/>
      <c r="IQ70" s="85"/>
      <c r="IR70" s="85"/>
      <c r="IS70" s="85"/>
      <c r="IT70" s="85"/>
      <c r="IU70" s="85"/>
    </row>
    <row r="71" spans="1:255" s="86" customFormat="1" ht="12" customHeight="1" x14ac:dyDescent="0.25">
      <c r="A71" s="78"/>
      <c r="B71" s="103" t="s">
        <v>70</v>
      </c>
      <c r="C71" s="104" t="s">
        <v>34</v>
      </c>
      <c r="D71" s="104">
        <v>150</v>
      </c>
      <c r="E71" s="104" t="s">
        <v>132</v>
      </c>
      <c r="F71" s="105">
        <v>1920</v>
      </c>
      <c r="G71" s="106">
        <f t="shared" si="2"/>
        <v>288000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5"/>
      <c r="CZ71" s="85"/>
      <c r="DA71" s="85"/>
      <c r="DB71" s="85"/>
      <c r="DC71" s="85"/>
      <c r="DD71" s="85"/>
      <c r="DE71" s="85"/>
      <c r="DF71" s="85"/>
      <c r="DG71" s="85"/>
      <c r="DH71" s="85"/>
      <c r="DI71" s="85"/>
      <c r="DJ71" s="85"/>
      <c r="DK71" s="85"/>
      <c r="DL71" s="85"/>
      <c r="DM71" s="85"/>
      <c r="DN71" s="85"/>
      <c r="DO71" s="85"/>
      <c r="DP71" s="85"/>
      <c r="DQ71" s="85"/>
      <c r="DR71" s="85"/>
      <c r="DS71" s="85"/>
      <c r="DT71" s="85"/>
      <c r="DU71" s="85"/>
      <c r="DV71" s="85"/>
      <c r="DW71" s="85"/>
      <c r="DX71" s="85"/>
      <c r="DY71" s="85"/>
      <c r="DZ71" s="85"/>
      <c r="EA71" s="85"/>
      <c r="EB71" s="85"/>
      <c r="EC71" s="85"/>
      <c r="ED71" s="85"/>
      <c r="EE71" s="85"/>
      <c r="EF71" s="85"/>
      <c r="EG71" s="85"/>
      <c r="EH71" s="85"/>
      <c r="EI71" s="85"/>
      <c r="EJ71" s="85"/>
      <c r="EK71" s="85"/>
      <c r="EL71" s="85"/>
      <c r="EM71" s="85"/>
      <c r="EN71" s="85"/>
      <c r="EO71" s="85"/>
      <c r="EP71" s="85"/>
      <c r="EQ71" s="85"/>
      <c r="ER71" s="85"/>
      <c r="ES71" s="85"/>
      <c r="ET71" s="85"/>
      <c r="EU71" s="85"/>
      <c r="EV71" s="85"/>
      <c r="EW71" s="85"/>
      <c r="EX71" s="85"/>
      <c r="EY71" s="85"/>
      <c r="EZ71" s="85"/>
      <c r="FA71" s="85"/>
      <c r="FB71" s="85"/>
      <c r="FC71" s="85"/>
      <c r="FD71" s="85"/>
      <c r="FE71" s="85"/>
      <c r="FF71" s="85"/>
      <c r="FG71" s="85"/>
      <c r="FH71" s="85"/>
      <c r="FI71" s="85"/>
      <c r="FJ71" s="85"/>
      <c r="FK71" s="85"/>
      <c r="FL71" s="85"/>
      <c r="FM71" s="85"/>
      <c r="FN71" s="85"/>
      <c r="FO71" s="85"/>
      <c r="FP71" s="85"/>
      <c r="FQ71" s="85"/>
      <c r="FR71" s="85"/>
      <c r="FS71" s="85"/>
      <c r="FT71" s="85"/>
      <c r="FU71" s="85"/>
      <c r="FV71" s="85"/>
      <c r="FW71" s="85"/>
      <c r="FX71" s="85"/>
      <c r="FY71" s="85"/>
      <c r="FZ71" s="85"/>
      <c r="GA71" s="85"/>
      <c r="GB71" s="85"/>
      <c r="GC71" s="85"/>
      <c r="GD71" s="85"/>
      <c r="GE71" s="85"/>
      <c r="GF71" s="85"/>
      <c r="GG71" s="85"/>
      <c r="GH71" s="85"/>
      <c r="GI71" s="85"/>
      <c r="GJ71" s="85"/>
      <c r="GK71" s="85"/>
      <c r="GL71" s="85"/>
      <c r="GM71" s="85"/>
      <c r="GN71" s="85"/>
      <c r="GO71" s="85"/>
      <c r="GP71" s="85"/>
      <c r="GQ71" s="85"/>
      <c r="GR71" s="85"/>
      <c r="GS71" s="85"/>
      <c r="GT71" s="85"/>
      <c r="GU71" s="85"/>
      <c r="GV71" s="85"/>
      <c r="GW71" s="85"/>
      <c r="GX71" s="85"/>
      <c r="GY71" s="85"/>
      <c r="GZ71" s="85"/>
      <c r="HA71" s="85"/>
      <c r="HB71" s="85"/>
      <c r="HC71" s="85"/>
      <c r="HD71" s="85"/>
      <c r="HE71" s="85"/>
      <c r="HF71" s="85"/>
      <c r="HG71" s="85"/>
      <c r="HH71" s="85"/>
      <c r="HI71" s="85"/>
      <c r="HJ71" s="85"/>
      <c r="HK71" s="85"/>
      <c r="HL71" s="85"/>
      <c r="HM71" s="85"/>
      <c r="HN71" s="85"/>
      <c r="HO71" s="85"/>
      <c r="HP71" s="85"/>
      <c r="HQ71" s="85"/>
      <c r="HR71" s="85"/>
      <c r="HS71" s="85"/>
      <c r="HT71" s="85"/>
      <c r="HU71" s="85"/>
      <c r="HV71" s="85"/>
      <c r="HW71" s="85"/>
      <c r="HX71" s="85"/>
      <c r="HY71" s="85"/>
      <c r="HZ71" s="85"/>
      <c r="IA71" s="85"/>
      <c r="IB71" s="85"/>
      <c r="IC71" s="85"/>
      <c r="ID71" s="85"/>
      <c r="IE71" s="85"/>
      <c r="IF71" s="85"/>
      <c r="IG71" s="85"/>
      <c r="IH71" s="85"/>
      <c r="II71" s="85"/>
      <c r="IJ71" s="85"/>
      <c r="IK71" s="85"/>
      <c r="IL71" s="85"/>
      <c r="IM71" s="85"/>
      <c r="IN71" s="85"/>
      <c r="IO71" s="85"/>
      <c r="IP71" s="85"/>
      <c r="IQ71" s="85"/>
      <c r="IR71" s="85"/>
      <c r="IS71" s="85"/>
      <c r="IT71" s="85"/>
      <c r="IU71" s="85"/>
    </row>
    <row r="72" spans="1:255" s="86" customFormat="1" ht="12" customHeight="1" x14ac:dyDescent="0.25">
      <c r="A72" s="78"/>
      <c r="B72" s="103" t="s">
        <v>86</v>
      </c>
      <c r="C72" s="104" t="s">
        <v>72</v>
      </c>
      <c r="D72" s="104">
        <v>0.5</v>
      </c>
      <c r="E72" s="104" t="s">
        <v>64</v>
      </c>
      <c r="F72" s="105">
        <v>17656</v>
      </c>
      <c r="G72" s="106">
        <f t="shared" si="2"/>
        <v>8828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  <c r="CI72" s="85"/>
      <c r="CJ72" s="85"/>
      <c r="CK72" s="85"/>
      <c r="CL72" s="85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85"/>
      <c r="CY72" s="85"/>
      <c r="CZ72" s="85"/>
      <c r="DA72" s="85"/>
      <c r="DB72" s="85"/>
      <c r="DC72" s="85"/>
      <c r="DD72" s="85"/>
      <c r="DE72" s="85"/>
      <c r="DF72" s="85"/>
      <c r="DG72" s="85"/>
      <c r="DH72" s="85"/>
      <c r="DI72" s="85"/>
      <c r="DJ72" s="85"/>
      <c r="DK72" s="85"/>
      <c r="DL72" s="85"/>
      <c r="DM72" s="85"/>
      <c r="DN72" s="85"/>
      <c r="DO72" s="85"/>
      <c r="DP72" s="85"/>
      <c r="DQ72" s="85"/>
      <c r="DR72" s="85"/>
      <c r="DS72" s="85"/>
      <c r="DT72" s="85"/>
      <c r="DU72" s="85"/>
      <c r="DV72" s="85"/>
      <c r="DW72" s="85"/>
      <c r="DX72" s="85"/>
      <c r="DY72" s="85"/>
      <c r="DZ72" s="85"/>
      <c r="EA72" s="85"/>
      <c r="EB72" s="85"/>
      <c r="EC72" s="85"/>
      <c r="ED72" s="85"/>
      <c r="EE72" s="85"/>
      <c r="EF72" s="85"/>
      <c r="EG72" s="85"/>
      <c r="EH72" s="85"/>
      <c r="EI72" s="85"/>
      <c r="EJ72" s="85"/>
      <c r="EK72" s="85"/>
      <c r="EL72" s="85"/>
      <c r="EM72" s="85"/>
      <c r="EN72" s="85"/>
      <c r="EO72" s="85"/>
      <c r="EP72" s="85"/>
      <c r="EQ72" s="85"/>
      <c r="ER72" s="85"/>
      <c r="ES72" s="85"/>
      <c r="ET72" s="85"/>
      <c r="EU72" s="85"/>
      <c r="EV72" s="85"/>
      <c r="EW72" s="85"/>
      <c r="EX72" s="85"/>
      <c r="EY72" s="85"/>
      <c r="EZ72" s="85"/>
      <c r="FA72" s="85"/>
      <c r="FB72" s="85"/>
      <c r="FC72" s="85"/>
      <c r="FD72" s="85"/>
      <c r="FE72" s="85"/>
      <c r="FF72" s="85"/>
      <c r="FG72" s="85"/>
      <c r="FH72" s="85"/>
      <c r="FI72" s="85"/>
      <c r="FJ72" s="85"/>
      <c r="FK72" s="85"/>
      <c r="FL72" s="85"/>
      <c r="FM72" s="85"/>
      <c r="FN72" s="85"/>
      <c r="FO72" s="85"/>
      <c r="FP72" s="85"/>
      <c r="FQ72" s="85"/>
      <c r="FR72" s="85"/>
      <c r="FS72" s="85"/>
      <c r="FT72" s="85"/>
      <c r="FU72" s="85"/>
      <c r="FV72" s="85"/>
      <c r="FW72" s="85"/>
      <c r="FX72" s="85"/>
      <c r="FY72" s="85"/>
      <c r="FZ72" s="85"/>
      <c r="GA72" s="85"/>
      <c r="GB72" s="85"/>
      <c r="GC72" s="85"/>
      <c r="GD72" s="85"/>
      <c r="GE72" s="85"/>
      <c r="GF72" s="85"/>
      <c r="GG72" s="85"/>
      <c r="GH72" s="85"/>
      <c r="GI72" s="85"/>
      <c r="GJ72" s="85"/>
      <c r="GK72" s="85"/>
      <c r="GL72" s="85"/>
      <c r="GM72" s="85"/>
      <c r="GN72" s="85"/>
      <c r="GO72" s="85"/>
      <c r="GP72" s="85"/>
      <c r="GQ72" s="85"/>
      <c r="GR72" s="85"/>
      <c r="GS72" s="85"/>
      <c r="GT72" s="85"/>
      <c r="GU72" s="85"/>
      <c r="GV72" s="85"/>
      <c r="GW72" s="85"/>
      <c r="GX72" s="85"/>
      <c r="GY72" s="85"/>
      <c r="GZ72" s="85"/>
      <c r="HA72" s="85"/>
      <c r="HB72" s="85"/>
      <c r="HC72" s="85"/>
      <c r="HD72" s="85"/>
      <c r="HE72" s="85"/>
      <c r="HF72" s="85"/>
      <c r="HG72" s="85"/>
      <c r="HH72" s="85"/>
      <c r="HI72" s="85"/>
      <c r="HJ72" s="85"/>
      <c r="HK72" s="85"/>
      <c r="HL72" s="85"/>
      <c r="HM72" s="85"/>
      <c r="HN72" s="85"/>
      <c r="HO72" s="85"/>
      <c r="HP72" s="85"/>
      <c r="HQ72" s="85"/>
      <c r="HR72" s="85"/>
      <c r="HS72" s="85"/>
      <c r="HT72" s="85"/>
      <c r="HU72" s="85"/>
      <c r="HV72" s="85"/>
      <c r="HW72" s="85"/>
      <c r="HX72" s="85"/>
      <c r="HY72" s="85"/>
      <c r="HZ72" s="85"/>
      <c r="IA72" s="85"/>
      <c r="IB72" s="85"/>
      <c r="IC72" s="85"/>
      <c r="ID72" s="85"/>
      <c r="IE72" s="85"/>
      <c r="IF72" s="85"/>
      <c r="IG72" s="85"/>
      <c r="IH72" s="85"/>
      <c r="II72" s="85"/>
      <c r="IJ72" s="85"/>
      <c r="IK72" s="85"/>
      <c r="IL72" s="85"/>
      <c r="IM72" s="85"/>
      <c r="IN72" s="85"/>
      <c r="IO72" s="85"/>
      <c r="IP72" s="85"/>
      <c r="IQ72" s="85"/>
      <c r="IR72" s="85"/>
      <c r="IS72" s="85"/>
      <c r="IT72" s="85"/>
      <c r="IU72" s="85"/>
    </row>
    <row r="73" spans="1:255" s="86" customFormat="1" ht="12" customHeight="1" x14ac:dyDescent="0.25">
      <c r="A73" s="78"/>
      <c r="B73" s="103" t="s">
        <v>84</v>
      </c>
      <c r="C73" s="104" t="s">
        <v>72</v>
      </c>
      <c r="D73" s="104">
        <v>4</v>
      </c>
      <c r="E73" s="104" t="s">
        <v>136</v>
      </c>
      <c r="F73" s="105">
        <v>22000</v>
      </c>
      <c r="G73" s="106">
        <f t="shared" si="2"/>
        <v>88000</v>
      </c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85"/>
      <c r="CC73" s="85"/>
      <c r="CD73" s="85"/>
      <c r="CE73" s="85"/>
      <c r="CF73" s="85"/>
      <c r="CG73" s="85"/>
      <c r="CH73" s="85"/>
      <c r="CI73" s="85"/>
      <c r="CJ73" s="85"/>
      <c r="CK73" s="85"/>
      <c r="CL73" s="85"/>
      <c r="CM73" s="85"/>
      <c r="CN73" s="85"/>
      <c r="CO73" s="85"/>
      <c r="CP73" s="85"/>
      <c r="CQ73" s="85"/>
      <c r="CR73" s="85"/>
      <c r="CS73" s="85"/>
      <c r="CT73" s="85"/>
      <c r="CU73" s="85"/>
      <c r="CV73" s="85"/>
      <c r="CW73" s="85"/>
      <c r="CX73" s="85"/>
      <c r="CY73" s="85"/>
      <c r="CZ73" s="85"/>
      <c r="DA73" s="85"/>
      <c r="DB73" s="85"/>
      <c r="DC73" s="85"/>
      <c r="DD73" s="85"/>
      <c r="DE73" s="85"/>
      <c r="DF73" s="85"/>
      <c r="DG73" s="85"/>
      <c r="DH73" s="85"/>
      <c r="DI73" s="85"/>
      <c r="DJ73" s="85"/>
      <c r="DK73" s="85"/>
      <c r="DL73" s="85"/>
      <c r="DM73" s="85"/>
      <c r="DN73" s="85"/>
      <c r="DO73" s="85"/>
      <c r="DP73" s="85"/>
      <c r="DQ73" s="85"/>
      <c r="DR73" s="85"/>
      <c r="DS73" s="85"/>
      <c r="DT73" s="85"/>
      <c r="DU73" s="85"/>
      <c r="DV73" s="85"/>
      <c r="DW73" s="85"/>
      <c r="DX73" s="85"/>
      <c r="DY73" s="85"/>
      <c r="DZ73" s="85"/>
      <c r="EA73" s="85"/>
      <c r="EB73" s="85"/>
      <c r="EC73" s="85"/>
      <c r="ED73" s="85"/>
      <c r="EE73" s="85"/>
      <c r="EF73" s="85"/>
      <c r="EG73" s="85"/>
      <c r="EH73" s="85"/>
      <c r="EI73" s="85"/>
      <c r="EJ73" s="85"/>
      <c r="EK73" s="85"/>
      <c r="EL73" s="85"/>
      <c r="EM73" s="85"/>
      <c r="EN73" s="85"/>
      <c r="EO73" s="85"/>
      <c r="EP73" s="85"/>
      <c r="EQ73" s="85"/>
      <c r="ER73" s="85"/>
      <c r="ES73" s="85"/>
      <c r="ET73" s="85"/>
      <c r="EU73" s="85"/>
      <c r="EV73" s="85"/>
      <c r="EW73" s="85"/>
      <c r="EX73" s="85"/>
      <c r="EY73" s="85"/>
      <c r="EZ73" s="85"/>
      <c r="FA73" s="85"/>
      <c r="FB73" s="85"/>
      <c r="FC73" s="85"/>
      <c r="FD73" s="85"/>
      <c r="FE73" s="85"/>
      <c r="FF73" s="85"/>
      <c r="FG73" s="85"/>
      <c r="FH73" s="85"/>
      <c r="FI73" s="85"/>
      <c r="FJ73" s="85"/>
      <c r="FK73" s="85"/>
      <c r="FL73" s="85"/>
      <c r="FM73" s="85"/>
      <c r="FN73" s="85"/>
      <c r="FO73" s="85"/>
      <c r="FP73" s="85"/>
      <c r="FQ73" s="85"/>
      <c r="FR73" s="85"/>
      <c r="FS73" s="85"/>
      <c r="FT73" s="85"/>
      <c r="FU73" s="85"/>
      <c r="FV73" s="85"/>
      <c r="FW73" s="85"/>
      <c r="FX73" s="85"/>
      <c r="FY73" s="85"/>
      <c r="FZ73" s="85"/>
      <c r="GA73" s="85"/>
      <c r="GB73" s="85"/>
      <c r="GC73" s="85"/>
      <c r="GD73" s="85"/>
      <c r="GE73" s="85"/>
      <c r="GF73" s="85"/>
      <c r="GG73" s="85"/>
      <c r="GH73" s="85"/>
      <c r="GI73" s="85"/>
      <c r="GJ73" s="85"/>
      <c r="GK73" s="85"/>
      <c r="GL73" s="85"/>
      <c r="GM73" s="85"/>
      <c r="GN73" s="85"/>
      <c r="GO73" s="85"/>
      <c r="GP73" s="85"/>
      <c r="GQ73" s="85"/>
      <c r="GR73" s="85"/>
      <c r="GS73" s="85"/>
      <c r="GT73" s="85"/>
      <c r="GU73" s="85"/>
      <c r="GV73" s="85"/>
      <c r="GW73" s="85"/>
      <c r="GX73" s="85"/>
      <c r="GY73" s="85"/>
      <c r="GZ73" s="85"/>
      <c r="HA73" s="85"/>
      <c r="HB73" s="85"/>
      <c r="HC73" s="85"/>
      <c r="HD73" s="85"/>
      <c r="HE73" s="85"/>
      <c r="HF73" s="85"/>
      <c r="HG73" s="85"/>
      <c r="HH73" s="85"/>
      <c r="HI73" s="85"/>
      <c r="HJ73" s="85"/>
      <c r="HK73" s="85"/>
      <c r="HL73" s="85"/>
      <c r="HM73" s="85"/>
      <c r="HN73" s="85"/>
      <c r="HO73" s="85"/>
      <c r="HP73" s="85"/>
      <c r="HQ73" s="85"/>
      <c r="HR73" s="85"/>
      <c r="HS73" s="85"/>
      <c r="HT73" s="85"/>
      <c r="HU73" s="85"/>
      <c r="HV73" s="85"/>
      <c r="HW73" s="85"/>
      <c r="HX73" s="85"/>
      <c r="HY73" s="85"/>
      <c r="HZ73" s="85"/>
      <c r="IA73" s="85"/>
      <c r="IB73" s="85"/>
      <c r="IC73" s="85"/>
      <c r="ID73" s="85"/>
      <c r="IE73" s="85"/>
      <c r="IF73" s="85"/>
      <c r="IG73" s="85"/>
      <c r="IH73" s="85"/>
      <c r="II73" s="85"/>
      <c r="IJ73" s="85"/>
      <c r="IK73" s="85"/>
      <c r="IL73" s="85"/>
      <c r="IM73" s="85"/>
      <c r="IN73" s="85"/>
      <c r="IO73" s="85"/>
      <c r="IP73" s="85"/>
      <c r="IQ73" s="85"/>
      <c r="IR73" s="85"/>
      <c r="IS73" s="85"/>
      <c r="IT73" s="85"/>
      <c r="IU73" s="85"/>
    </row>
    <row r="74" spans="1:255" s="86" customFormat="1" ht="12" customHeight="1" x14ac:dyDescent="0.25">
      <c r="A74" s="78"/>
      <c r="B74" s="103" t="s">
        <v>85</v>
      </c>
      <c r="C74" s="104" t="s">
        <v>72</v>
      </c>
      <c r="D74" s="104">
        <v>4</v>
      </c>
      <c r="E74" s="104" t="s">
        <v>136</v>
      </c>
      <c r="F74" s="105">
        <v>13550</v>
      </c>
      <c r="G74" s="106">
        <f t="shared" si="2"/>
        <v>54200</v>
      </c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5"/>
      <c r="DE74" s="85"/>
      <c r="DF74" s="85"/>
      <c r="DG74" s="85"/>
      <c r="DH74" s="85"/>
      <c r="DI74" s="85"/>
      <c r="DJ74" s="85"/>
      <c r="DK74" s="85"/>
      <c r="DL74" s="85"/>
      <c r="DM74" s="85"/>
      <c r="DN74" s="85"/>
      <c r="DO74" s="85"/>
      <c r="DP74" s="85"/>
      <c r="DQ74" s="85"/>
      <c r="DR74" s="85"/>
      <c r="DS74" s="85"/>
      <c r="DT74" s="85"/>
      <c r="DU74" s="85"/>
      <c r="DV74" s="85"/>
      <c r="DW74" s="85"/>
      <c r="DX74" s="85"/>
      <c r="DY74" s="85"/>
      <c r="DZ74" s="85"/>
      <c r="EA74" s="85"/>
      <c r="EB74" s="85"/>
      <c r="EC74" s="85"/>
      <c r="ED74" s="85"/>
      <c r="EE74" s="85"/>
      <c r="EF74" s="85"/>
      <c r="EG74" s="85"/>
      <c r="EH74" s="85"/>
      <c r="EI74" s="85"/>
      <c r="EJ74" s="85"/>
      <c r="EK74" s="85"/>
      <c r="EL74" s="85"/>
      <c r="EM74" s="85"/>
      <c r="EN74" s="85"/>
      <c r="EO74" s="85"/>
      <c r="EP74" s="85"/>
      <c r="EQ74" s="85"/>
      <c r="ER74" s="85"/>
      <c r="ES74" s="85"/>
      <c r="ET74" s="85"/>
      <c r="EU74" s="85"/>
      <c r="EV74" s="85"/>
      <c r="EW74" s="85"/>
      <c r="EX74" s="85"/>
      <c r="EY74" s="85"/>
      <c r="EZ74" s="85"/>
      <c r="FA74" s="85"/>
      <c r="FB74" s="85"/>
      <c r="FC74" s="85"/>
      <c r="FD74" s="85"/>
      <c r="FE74" s="85"/>
      <c r="FF74" s="85"/>
      <c r="FG74" s="85"/>
      <c r="FH74" s="85"/>
      <c r="FI74" s="85"/>
      <c r="FJ74" s="85"/>
      <c r="FK74" s="85"/>
      <c r="FL74" s="85"/>
      <c r="FM74" s="85"/>
      <c r="FN74" s="85"/>
      <c r="FO74" s="85"/>
      <c r="FP74" s="85"/>
      <c r="FQ74" s="85"/>
      <c r="FR74" s="85"/>
      <c r="FS74" s="85"/>
      <c r="FT74" s="85"/>
      <c r="FU74" s="85"/>
      <c r="FV74" s="85"/>
      <c r="FW74" s="85"/>
      <c r="FX74" s="85"/>
      <c r="FY74" s="85"/>
      <c r="FZ74" s="85"/>
      <c r="GA74" s="85"/>
      <c r="GB74" s="85"/>
      <c r="GC74" s="85"/>
      <c r="GD74" s="85"/>
      <c r="GE74" s="85"/>
      <c r="GF74" s="85"/>
      <c r="GG74" s="85"/>
      <c r="GH74" s="85"/>
      <c r="GI74" s="85"/>
      <c r="GJ74" s="85"/>
      <c r="GK74" s="85"/>
      <c r="GL74" s="85"/>
      <c r="GM74" s="85"/>
      <c r="GN74" s="85"/>
      <c r="GO74" s="85"/>
      <c r="GP74" s="85"/>
      <c r="GQ74" s="85"/>
      <c r="GR74" s="85"/>
      <c r="GS74" s="85"/>
      <c r="GT74" s="85"/>
      <c r="GU74" s="85"/>
      <c r="GV74" s="85"/>
      <c r="GW74" s="85"/>
      <c r="GX74" s="85"/>
      <c r="GY74" s="85"/>
      <c r="GZ74" s="85"/>
      <c r="HA74" s="85"/>
      <c r="HB74" s="85"/>
      <c r="HC74" s="85"/>
      <c r="HD74" s="85"/>
      <c r="HE74" s="85"/>
      <c r="HF74" s="85"/>
      <c r="HG74" s="85"/>
      <c r="HH74" s="85"/>
      <c r="HI74" s="85"/>
      <c r="HJ74" s="85"/>
      <c r="HK74" s="85"/>
      <c r="HL74" s="85"/>
      <c r="HM74" s="85"/>
      <c r="HN74" s="85"/>
      <c r="HO74" s="85"/>
      <c r="HP74" s="85"/>
      <c r="HQ74" s="85"/>
      <c r="HR74" s="85"/>
      <c r="HS74" s="85"/>
      <c r="HT74" s="85"/>
      <c r="HU74" s="85"/>
      <c r="HV74" s="85"/>
      <c r="HW74" s="85"/>
      <c r="HX74" s="85"/>
      <c r="HY74" s="85"/>
      <c r="HZ74" s="85"/>
      <c r="IA74" s="85"/>
      <c r="IB74" s="85"/>
      <c r="IC74" s="85"/>
      <c r="ID74" s="85"/>
      <c r="IE74" s="85"/>
      <c r="IF74" s="85"/>
      <c r="IG74" s="85"/>
      <c r="IH74" s="85"/>
      <c r="II74" s="85"/>
      <c r="IJ74" s="85"/>
      <c r="IK74" s="85"/>
      <c r="IL74" s="85"/>
      <c r="IM74" s="85"/>
      <c r="IN74" s="85"/>
      <c r="IO74" s="85"/>
      <c r="IP74" s="85"/>
      <c r="IQ74" s="85"/>
      <c r="IR74" s="85"/>
      <c r="IS74" s="85"/>
      <c r="IT74" s="85"/>
      <c r="IU74" s="85"/>
    </row>
    <row r="75" spans="1:255" s="86" customFormat="1" ht="12" customHeight="1" x14ac:dyDescent="0.25">
      <c r="A75" s="78"/>
      <c r="B75" s="103" t="s">
        <v>114</v>
      </c>
      <c r="C75" s="104" t="s">
        <v>72</v>
      </c>
      <c r="D75" s="104">
        <v>1</v>
      </c>
      <c r="E75" s="104" t="s">
        <v>136</v>
      </c>
      <c r="F75" s="105">
        <v>40000</v>
      </c>
      <c r="G75" s="106">
        <f t="shared" si="2"/>
        <v>40000</v>
      </c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5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85"/>
      <c r="DM75" s="85"/>
      <c r="DN75" s="85"/>
      <c r="DO75" s="85"/>
      <c r="DP75" s="85"/>
      <c r="DQ75" s="85"/>
      <c r="DR75" s="85"/>
      <c r="DS75" s="85"/>
      <c r="DT75" s="85"/>
      <c r="DU75" s="85"/>
      <c r="DV75" s="85"/>
      <c r="DW75" s="85"/>
      <c r="DX75" s="85"/>
      <c r="DY75" s="85"/>
      <c r="DZ75" s="85"/>
      <c r="EA75" s="85"/>
      <c r="EB75" s="85"/>
      <c r="EC75" s="85"/>
      <c r="ED75" s="85"/>
      <c r="EE75" s="85"/>
      <c r="EF75" s="85"/>
      <c r="EG75" s="85"/>
      <c r="EH75" s="85"/>
      <c r="EI75" s="85"/>
      <c r="EJ75" s="85"/>
      <c r="EK75" s="85"/>
      <c r="EL75" s="85"/>
      <c r="EM75" s="85"/>
      <c r="EN75" s="85"/>
      <c r="EO75" s="85"/>
      <c r="EP75" s="85"/>
      <c r="EQ75" s="85"/>
      <c r="ER75" s="85"/>
      <c r="ES75" s="85"/>
      <c r="ET75" s="85"/>
      <c r="EU75" s="85"/>
      <c r="EV75" s="85"/>
      <c r="EW75" s="85"/>
      <c r="EX75" s="85"/>
      <c r="EY75" s="85"/>
      <c r="EZ75" s="85"/>
      <c r="FA75" s="85"/>
      <c r="FB75" s="85"/>
      <c r="FC75" s="85"/>
      <c r="FD75" s="85"/>
      <c r="FE75" s="85"/>
      <c r="FF75" s="85"/>
      <c r="FG75" s="85"/>
      <c r="FH75" s="85"/>
      <c r="FI75" s="85"/>
      <c r="FJ75" s="85"/>
      <c r="FK75" s="85"/>
      <c r="FL75" s="85"/>
      <c r="FM75" s="85"/>
      <c r="FN75" s="85"/>
      <c r="FO75" s="85"/>
      <c r="FP75" s="85"/>
      <c r="FQ75" s="85"/>
      <c r="FR75" s="85"/>
      <c r="FS75" s="85"/>
      <c r="FT75" s="85"/>
      <c r="FU75" s="85"/>
      <c r="FV75" s="85"/>
      <c r="FW75" s="85"/>
      <c r="FX75" s="85"/>
      <c r="FY75" s="85"/>
      <c r="FZ75" s="85"/>
      <c r="GA75" s="85"/>
      <c r="GB75" s="85"/>
      <c r="GC75" s="85"/>
      <c r="GD75" s="85"/>
      <c r="GE75" s="85"/>
      <c r="GF75" s="85"/>
      <c r="GG75" s="85"/>
      <c r="GH75" s="85"/>
      <c r="GI75" s="85"/>
      <c r="GJ75" s="85"/>
      <c r="GK75" s="85"/>
      <c r="GL75" s="85"/>
      <c r="GM75" s="85"/>
      <c r="GN75" s="85"/>
      <c r="GO75" s="85"/>
      <c r="GP75" s="85"/>
      <c r="GQ75" s="85"/>
      <c r="GR75" s="85"/>
      <c r="GS75" s="85"/>
      <c r="GT75" s="85"/>
      <c r="GU75" s="85"/>
      <c r="GV75" s="85"/>
      <c r="GW75" s="85"/>
      <c r="GX75" s="85"/>
      <c r="GY75" s="85"/>
      <c r="GZ75" s="85"/>
      <c r="HA75" s="85"/>
      <c r="HB75" s="85"/>
      <c r="HC75" s="85"/>
      <c r="HD75" s="85"/>
      <c r="HE75" s="85"/>
      <c r="HF75" s="85"/>
      <c r="HG75" s="85"/>
      <c r="HH75" s="85"/>
      <c r="HI75" s="85"/>
      <c r="HJ75" s="85"/>
      <c r="HK75" s="85"/>
      <c r="HL75" s="85"/>
      <c r="HM75" s="85"/>
      <c r="HN75" s="85"/>
      <c r="HO75" s="85"/>
      <c r="HP75" s="85"/>
      <c r="HQ75" s="85"/>
      <c r="HR75" s="85"/>
      <c r="HS75" s="85"/>
      <c r="HT75" s="85"/>
      <c r="HU75" s="85"/>
      <c r="HV75" s="85"/>
      <c r="HW75" s="85"/>
      <c r="HX75" s="85"/>
      <c r="HY75" s="85"/>
      <c r="HZ75" s="85"/>
      <c r="IA75" s="85"/>
      <c r="IB75" s="85"/>
      <c r="IC75" s="85"/>
      <c r="ID75" s="85"/>
      <c r="IE75" s="85"/>
      <c r="IF75" s="85"/>
      <c r="IG75" s="85"/>
      <c r="IH75" s="85"/>
      <c r="II75" s="85"/>
      <c r="IJ75" s="85"/>
      <c r="IK75" s="85"/>
      <c r="IL75" s="85"/>
      <c r="IM75" s="85"/>
      <c r="IN75" s="85"/>
      <c r="IO75" s="85"/>
      <c r="IP75" s="85"/>
      <c r="IQ75" s="85"/>
      <c r="IR75" s="85"/>
      <c r="IS75" s="85"/>
      <c r="IT75" s="85"/>
      <c r="IU75" s="85"/>
    </row>
    <row r="76" spans="1:255" s="86" customFormat="1" ht="12" customHeight="1" x14ac:dyDescent="0.25">
      <c r="A76" s="78"/>
      <c r="B76" s="103" t="s">
        <v>70</v>
      </c>
      <c r="C76" s="104" t="s">
        <v>34</v>
      </c>
      <c r="D76" s="104">
        <v>150</v>
      </c>
      <c r="E76" s="104" t="s">
        <v>77</v>
      </c>
      <c r="F76" s="105">
        <v>1920</v>
      </c>
      <c r="G76" s="106">
        <f t="shared" si="2"/>
        <v>288000</v>
      </c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5"/>
      <c r="FX76" s="85"/>
      <c r="FY76" s="85"/>
      <c r="FZ76" s="85"/>
      <c r="GA76" s="85"/>
      <c r="GB76" s="85"/>
      <c r="GC76" s="85"/>
      <c r="GD76" s="85"/>
      <c r="GE76" s="85"/>
      <c r="GF76" s="85"/>
      <c r="GG76" s="85"/>
      <c r="GH76" s="85"/>
      <c r="GI76" s="85"/>
      <c r="GJ76" s="85"/>
      <c r="GK76" s="85"/>
      <c r="GL76" s="85"/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5"/>
      <c r="HA76" s="85"/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5"/>
      <c r="HP76" s="85"/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5"/>
      <c r="IE76" s="85"/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5"/>
      <c r="IT76" s="85"/>
      <c r="IU76" s="85"/>
    </row>
    <row r="77" spans="1:255" s="86" customFormat="1" ht="12" customHeight="1" x14ac:dyDescent="0.25">
      <c r="A77" s="78"/>
      <c r="B77" s="112" t="s">
        <v>71</v>
      </c>
      <c r="C77" s="104"/>
      <c r="D77" s="104"/>
      <c r="E77" s="104"/>
      <c r="F77" s="105"/>
      <c r="G77" s="106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85"/>
      <c r="DM77" s="85"/>
      <c r="DN77" s="85"/>
      <c r="DO77" s="85"/>
      <c r="DP77" s="85"/>
      <c r="DQ77" s="85"/>
      <c r="DR77" s="85"/>
      <c r="DS77" s="85"/>
      <c r="DT77" s="85"/>
      <c r="DU77" s="85"/>
      <c r="DV77" s="85"/>
      <c r="DW77" s="85"/>
      <c r="DX77" s="85"/>
      <c r="DY77" s="85"/>
      <c r="DZ77" s="85"/>
      <c r="EA77" s="85"/>
      <c r="EB77" s="85"/>
      <c r="EC77" s="85"/>
      <c r="ED77" s="85"/>
      <c r="EE77" s="85"/>
      <c r="EF77" s="85"/>
      <c r="EG77" s="85"/>
      <c r="EH77" s="85"/>
      <c r="EI77" s="85"/>
      <c r="EJ77" s="85"/>
      <c r="EK77" s="85"/>
      <c r="EL77" s="85"/>
      <c r="EM77" s="85"/>
      <c r="EN77" s="85"/>
      <c r="EO77" s="85"/>
      <c r="EP77" s="85"/>
      <c r="EQ77" s="85"/>
      <c r="ER77" s="85"/>
      <c r="ES77" s="85"/>
      <c r="ET77" s="85"/>
      <c r="EU77" s="85"/>
      <c r="EV77" s="85"/>
      <c r="EW77" s="85"/>
      <c r="EX77" s="85"/>
      <c r="EY77" s="85"/>
      <c r="EZ77" s="85"/>
      <c r="FA77" s="85"/>
      <c r="FB77" s="85"/>
      <c r="FC77" s="85"/>
      <c r="FD77" s="85"/>
      <c r="FE77" s="85"/>
      <c r="FF77" s="85"/>
      <c r="FG77" s="85"/>
      <c r="FH77" s="85"/>
      <c r="FI77" s="85"/>
      <c r="FJ77" s="85"/>
      <c r="FK77" s="85"/>
      <c r="FL77" s="85"/>
      <c r="FM77" s="85"/>
      <c r="FN77" s="85"/>
      <c r="FO77" s="85"/>
      <c r="FP77" s="85"/>
      <c r="FQ77" s="85"/>
      <c r="FR77" s="85"/>
      <c r="FS77" s="85"/>
      <c r="FT77" s="85"/>
      <c r="FU77" s="85"/>
      <c r="FV77" s="85"/>
      <c r="FW77" s="85"/>
      <c r="FX77" s="85"/>
      <c r="FY77" s="85"/>
      <c r="FZ77" s="85"/>
      <c r="GA77" s="85"/>
      <c r="GB77" s="85"/>
      <c r="GC77" s="85"/>
      <c r="GD77" s="85"/>
      <c r="GE77" s="85"/>
      <c r="GF77" s="85"/>
      <c r="GG77" s="85"/>
      <c r="GH77" s="85"/>
      <c r="GI77" s="85"/>
      <c r="GJ77" s="85"/>
      <c r="GK77" s="85"/>
      <c r="GL77" s="85"/>
      <c r="GM77" s="85"/>
      <c r="GN77" s="85"/>
      <c r="GO77" s="85"/>
      <c r="GP77" s="85"/>
      <c r="GQ77" s="85"/>
      <c r="GR77" s="85"/>
      <c r="GS77" s="85"/>
      <c r="GT77" s="85"/>
      <c r="GU77" s="85"/>
      <c r="GV77" s="85"/>
      <c r="GW77" s="85"/>
      <c r="GX77" s="85"/>
      <c r="GY77" s="85"/>
      <c r="GZ77" s="85"/>
      <c r="HA77" s="85"/>
      <c r="HB77" s="85"/>
      <c r="HC77" s="85"/>
      <c r="HD77" s="85"/>
      <c r="HE77" s="85"/>
      <c r="HF77" s="85"/>
      <c r="HG77" s="85"/>
      <c r="HH77" s="85"/>
      <c r="HI77" s="85"/>
      <c r="HJ77" s="85"/>
      <c r="HK77" s="85"/>
      <c r="HL77" s="85"/>
      <c r="HM77" s="85"/>
      <c r="HN77" s="85"/>
      <c r="HO77" s="85"/>
      <c r="HP77" s="85"/>
      <c r="HQ77" s="85"/>
      <c r="HR77" s="85"/>
      <c r="HS77" s="85"/>
      <c r="HT77" s="85"/>
      <c r="HU77" s="85"/>
      <c r="HV77" s="85"/>
      <c r="HW77" s="85"/>
      <c r="HX77" s="85"/>
      <c r="HY77" s="85"/>
      <c r="HZ77" s="85"/>
      <c r="IA77" s="85"/>
      <c r="IB77" s="85"/>
      <c r="IC77" s="85"/>
      <c r="ID77" s="85"/>
      <c r="IE77" s="85"/>
      <c r="IF77" s="85"/>
      <c r="IG77" s="85"/>
      <c r="IH77" s="85"/>
      <c r="II77" s="85"/>
      <c r="IJ77" s="85"/>
      <c r="IK77" s="85"/>
      <c r="IL77" s="85"/>
      <c r="IM77" s="85"/>
      <c r="IN77" s="85"/>
      <c r="IO77" s="85"/>
      <c r="IP77" s="85"/>
      <c r="IQ77" s="85"/>
      <c r="IR77" s="85"/>
      <c r="IS77" s="85"/>
      <c r="IT77" s="85"/>
      <c r="IU77" s="85"/>
    </row>
    <row r="78" spans="1:255" s="86" customFormat="1" ht="12" customHeight="1" x14ac:dyDescent="0.25">
      <c r="A78" s="78"/>
      <c r="B78" s="103" t="s">
        <v>115</v>
      </c>
      <c r="C78" s="104" t="s">
        <v>72</v>
      </c>
      <c r="D78" s="104">
        <v>0.5</v>
      </c>
      <c r="E78" s="104" t="s">
        <v>137</v>
      </c>
      <c r="F78" s="105">
        <v>74500</v>
      </c>
      <c r="G78" s="106">
        <f>+D78*F78</f>
        <v>37250</v>
      </c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5"/>
      <c r="CH78" s="85"/>
      <c r="CI78" s="85"/>
      <c r="CJ78" s="85"/>
      <c r="CK78" s="85"/>
      <c r="CL78" s="85"/>
      <c r="CM78" s="85"/>
      <c r="CN78" s="85"/>
      <c r="CO78" s="85"/>
      <c r="CP78" s="85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5"/>
      <c r="DE78" s="85"/>
      <c r="DF78" s="85"/>
      <c r="DG78" s="85"/>
      <c r="DH78" s="85"/>
      <c r="DI78" s="85"/>
      <c r="DJ78" s="85"/>
      <c r="DK78" s="85"/>
      <c r="DL78" s="85"/>
      <c r="DM78" s="85"/>
      <c r="DN78" s="85"/>
      <c r="DO78" s="85"/>
      <c r="DP78" s="85"/>
      <c r="DQ78" s="85"/>
      <c r="DR78" s="85"/>
      <c r="DS78" s="85"/>
      <c r="DT78" s="85"/>
      <c r="DU78" s="85"/>
      <c r="DV78" s="85"/>
      <c r="DW78" s="85"/>
      <c r="DX78" s="85"/>
      <c r="DY78" s="85"/>
      <c r="DZ78" s="85"/>
      <c r="EA78" s="85"/>
      <c r="EB78" s="85"/>
      <c r="EC78" s="85"/>
      <c r="ED78" s="85"/>
      <c r="EE78" s="85"/>
      <c r="EF78" s="85"/>
      <c r="EG78" s="85"/>
      <c r="EH78" s="85"/>
      <c r="EI78" s="85"/>
      <c r="EJ78" s="85"/>
      <c r="EK78" s="85"/>
      <c r="EL78" s="85"/>
      <c r="EM78" s="85"/>
      <c r="EN78" s="85"/>
      <c r="EO78" s="85"/>
      <c r="EP78" s="85"/>
      <c r="EQ78" s="85"/>
      <c r="ER78" s="85"/>
      <c r="ES78" s="85"/>
      <c r="ET78" s="85"/>
      <c r="EU78" s="85"/>
      <c r="EV78" s="85"/>
      <c r="EW78" s="85"/>
      <c r="EX78" s="85"/>
      <c r="EY78" s="85"/>
      <c r="EZ78" s="85"/>
      <c r="FA78" s="85"/>
      <c r="FB78" s="85"/>
      <c r="FC78" s="85"/>
      <c r="FD78" s="85"/>
      <c r="FE78" s="85"/>
      <c r="FF78" s="85"/>
      <c r="FG78" s="85"/>
      <c r="FH78" s="85"/>
      <c r="FI78" s="85"/>
      <c r="FJ78" s="85"/>
      <c r="FK78" s="85"/>
      <c r="FL78" s="85"/>
      <c r="FM78" s="85"/>
      <c r="FN78" s="85"/>
      <c r="FO78" s="85"/>
      <c r="FP78" s="85"/>
      <c r="FQ78" s="85"/>
      <c r="FR78" s="85"/>
      <c r="FS78" s="85"/>
      <c r="FT78" s="85"/>
      <c r="FU78" s="85"/>
      <c r="FV78" s="85"/>
      <c r="FW78" s="85"/>
      <c r="FX78" s="85"/>
      <c r="FY78" s="85"/>
      <c r="FZ78" s="85"/>
      <c r="GA78" s="85"/>
      <c r="GB78" s="85"/>
      <c r="GC78" s="85"/>
      <c r="GD78" s="85"/>
      <c r="GE78" s="85"/>
      <c r="GF78" s="85"/>
      <c r="GG78" s="85"/>
      <c r="GH78" s="85"/>
      <c r="GI78" s="85"/>
      <c r="GJ78" s="85"/>
      <c r="GK78" s="85"/>
      <c r="GL78" s="85"/>
      <c r="GM78" s="85"/>
      <c r="GN78" s="85"/>
      <c r="GO78" s="85"/>
      <c r="GP78" s="85"/>
      <c r="GQ78" s="85"/>
      <c r="GR78" s="85"/>
      <c r="GS78" s="85"/>
      <c r="GT78" s="85"/>
      <c r="GU78" s="85"/>
      <c r="GV78" s="85"/>
      <c r="GW78" s="85"/>
      <c r="GX78" s="85"/>
      <c r="GY78" s="85"/>
      <c r="GZ78" s="85"/>
      <c r="HA78" s="85"/>
      <c r="HB78" s="85"/>
      <c r="HC78" s="85"/>
      <c r="HD78" s="85"/>
      <c r="HE78" s="85"/>
      <c r="HF78" s="85"/>
      <c r="HG78" s="85"/>
      <c r="HH78" s="85"/>
      <c r="HI78" s="85"/>
      <c r="HJ78" s="85"/>
      <c r="HK78" s="85"/>
      <c r="HL78" s="85"/>
      <c r="HM78" s="85"/>
      <c r="HN78" s="85"/>
      <c r="HO78" s="85"/>
      <c r="HP78" s="85"/>
      <c r="HQ78" s="85"/>
      <c r="HR78" s="85"/>
      <c r="HS78" s="85"/>
      <c r="HT78" s="85"/>
      <c r="HU78" s="85"/>
      <c r="HV78" s="85"/>
      <c r="HW78" s="85"/>
      <c r="HX78" s="85"/>
      <c r="HY78" s="85"/>
      <c r="HZ78" s="85"/>
      <c r="IA78" s="85"/>
      <c r="IB78" s="85"/>
      <c r="IC78" s="85"/>
      <c r="ID78" s="85"/>
      <c r="IE78" s="85"/>
      <c r="IF78" s="85"/>
      <c r="IG78" s="85"/>
      <c r="IH78" s="85"/>
      <c r="II78" s="85"/>
      <c r="IJ78" s="85"/>
      <c r="IK78" s="85"/>
      <c r="IL78" s="85"/>
      <c r="IM78" s="85"/>
      <c r="IN78" s="85"/>
      <c r="IO78" s="85"/>
      <c r="IP78" s="85"/>
      <c r="IQ78" s="85"/>
      <c r="IR78" s="85"/>
      <c r="IS78" s="85"/>
      <c r="IT78" s="85"/>
      <c r="IU78" s="85"/>
    </row>
    <row r="79" spans="1:255" s="86" customFormat="1" ht="12" customHeight="1" x14ac:dyDescent="0.25">
      <c r="A79" s="78"/>
      <c r="B79" s="103" t="s">
        <v>116</v>
      </c>
      <c r="C79" s="104" t="s">
        <v>72</v>
      </c>
      <c r="D79" s="104">
        <v>0.25</v>
      </c>
      <c r="E79" s="104" t="s">
        <v>66</v>
      </c>
      <c r="F79" s="105">
        <v>88710</v>
      </c>
      <c r="G79" s="106">
        <f>+D79*F79</f>
        <v>22177.5</v>
      </c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5"/>
      <c r="CH79" s="85"/>
      <c r="CI79" s="85"/>
      <c r="CJ79" s="85"/>
      <c r="CK79" s="85"/>
      <c r="CL79" s="85"/>
      <c r="CM79" s="85"/>
      <c r="CN79" s="85"/>
      <c r="CO79" s="85"/>
      <c r="CP79" s="85"/>
      <c r="CQ79" s="85"/>
      <c r="CR79" s="85"/>
      <c r="CS79" s="85"/>
      <c r="CT79" s="85"/>
      <c r="CU79" s="85"/>
      <c r="CV79" s="85"/>
      <c r="CW79" s="85"/>
      <c r="CX79" s="85"/>
      <c r="CY79" s="85"/>
      <c r="CZ79" s="85"/>
      <c r="DA79" s="85"/>
      <c r="DB79" s="85"/>
      <c r="DC79" s="85"/>
      <c r="DD79" s="85"/>
      <c r="DE79" s="85"/>
      <c r="DF79" s="85"/>
      <c r="DG79" s="85"/>
      <c r="DH79" s="85"/>
      <c r="DI79" s="85"/>
      <c r="DJ79" s="85"/>
      <c r="DK79" s="85"/>
      <c r="DL79" s="85"/>
      <c r="DM79" s="85"/>
      <c r="DN79" s="85"/>
      <c r="DO79" s="85"/>
      <c r="DP79" s="85"/>
      <c r="DQ79" s="85"/>
      <c r="DR79" s="85"/>
      <c r="DS79" s="85"/>
      <c r="DT79" s="85"/>
      <c r="DU79" s="85"/>
      <c r="DV79" s="85"/>
      <c r="DW79" s="85"/>
      <c r="DX79" s="85"/>
      <c r="DY79" s="85"/>
      <c r="DZ79" s="85"/>
      <c r="EA79" s="85"/>
      <c r="EB79" s="85"/>
      <c r="EC79" s="85"/>
      <c r="ED79" s="85"/>
      <c r="EE79" s="85"/>
      <c r="EF79" s="85"/>
      <c r="EG79" s="85"/>
      <c r="EH79" s="85"/>
      <c r="EI79" s="85"/>
      <c r="EJ79" s="85"/>
      <c r="EK79" s="85"/>
      <c r="EL79" s="85"/>
      <c r="EM79" s="85"/>
      <c r="EN79" s="85"/>
      <c r="EO79" s="85"/>
      <c r="EP79" s="85"/>
      <c r="EQ79" s="85"/>
      <c r="ER79" s="85"/>
      <c r="ES79" s="85"/>
      <c r="ET79" s="85"/>
      <c r="EU79" s="85"/>
      <c r="EV79" s="85"/>
      <c r="EW79" s="85"/>
      <c r="EX79" s="85"/>
      <c r="EY79" s="85"/>
      <c r="EZ79" s="85"/>
      <c r="FA79" s="85"/>
      <c r="FB79" s="85"/>
      <c r="FC79" s="85"/>
      <c r="FD79" s="85"/>
      <c r="FE79" s="85"/>
      <c r="FF79" s="85"/>
      <c r="FG79" s="85"/>
      <c r="FH79" s="85"/>
      <c r="FI79" s="85"/>
      <c r="FJ79" s="85"/>
      <c r="FK79" s="85"/>
      <c r="FL79" s="85"/>
      <c r="FM79" s="85"/>
      <c r="FN79" s="85"/>
      <c r="FO79" s="85"/>
      <c r="FP79" s="85"/>
      <c r="FQ79" s="85"/>
      <c r="FR79" s="85"/>
      <c r="FS79" s="85"/>
      <c r="FT79" s="85"/>
      <c r="FU79" s="85"/>
      <c r="FV79" s="85"/>
      <c r="FW79" s="85"/>
      <c r="FX79" s="85"/>
      <c r="FY79" s="85"/>
      <c r="FZ79" s="85"/>
      <c r="GA79" s="85"/>
      <c r="GB79" s="85"/>
      <c r="GC79" s="85"/>
      <c r="GD79" s="85"/>
      <c r="GE79" s="85"/>
      <c r="GF79" s="85"/>
      <c r="GG79" s="85"/>
      <c r="GH79" s="85"/>
      <c r="GI79" s="85"/>
      <c r="GJ79" s="85"/>
      <c r="GK79" s="85"/>
      <c r="GL79" s="85"/>
      <c r="GM79" s="85"/>
      <c r="GN79" s="85"/>
      <c r="GO79" s="85"/>
      <c r="GP79" s="85"/>
      <c r="GQ79" s="85"/>
      <c r="GR79" s="85"/>
      <c r="GS79" s="85"/>
      <c r="GT79" s="85"/>
      <c r="GU79" s="85"/>
      <c r="GV79" s="85"/>
      <c r="GW79" s="85"/>
      <c r="GX79" s="85"/>
      <c r="GY79" s="85"/>
      <c r="GZ79" s="85"/>
      <c r="HA79" s="85"/>
      <c r="HB79" s="85"/>
      <c r="HC79" s="85"/>
      <c r="HD79" s="85"/>
      <c r="HE79" s="85"/>
      <c r="HF79" s="85"/>
      <c r="HG79" s="85"/>
      <c r="HH79" s="85"/>
      <c r="HI79" s="85"/>
      <c r="HJ79" s="85"/>
      <c r="HK79" s="85"/>
      <c r="HL79" s="85"/>
      <c r="HM79" s="85"/>
      <c r="HN79" s="85"/>
      <c r="HO79" s="85"/>
      <c r="HP79" s="85"/>
      <c r="HQ79" s="85"/>
      <c r="HR79" s="85"/>
      <c r="HS79" s="85"/>
      <c r="HT79" s="85"/>
      <c r="HU79" s="85"/>
      <c r="HV79" s="85"/>
      <c r="HW79" s="85"/>
      <c r="HX79" s="85"/>
      <c r="HY79" s="85"/>
      <c r="HZ79" s="85"/>
      <c r="IA79" s="85"/>
      <c r="IB79" s="85"/>
      <c r="IC79" s="85"/>
      <c r="ID79" s="85"/>
      <c r="IE79" s="85"/>
      <c r="IF79" s="85"/>
      <c r="IG79" s="85"/>
      <c r="IH79" s="85"/>
      <c r="II79" s="85"/>
      <c r="IJ79" s="85"/>
      <c r="IK79" s="85"/>
      <c r="IL79" s="85"/>
      <c r="IM79" s="85"/>
      <c r="IN79" s="85"/>
      <c r="IO79" s="85"/>
      <c r="IP79" s="85"/>
      <c r="IQ79" s="85"/>
      <c r="IR79" s="85"/>
      <c r="IS79" s="85"/>
      <c r="IT79" s="85"/>
      <c r="IU79" s="85"/>
    </row>
    <row r="80" spans="1:255" s="86" customFormat="1" ht="12" customHeight="1" x14ac:dyDescent="0.25">
      <c r="A80" s="78"/>
      <c r="B80" s="112" t="s">
        <v>35</v>
      </c>
      <c r="C80" s="104"/>
      <c r="D80" s="104"/>
      <c r="E80" s="104"/>
      <c r="F80" s="105"/>
      <c r="G80" s="106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5"/>
      <c r="CH80" s="85"/>
      <c r="CI80" s="85"/>
      <c r="CJ80" s="85"/>
      <c r="CK80" s="85"/>
      <c r="CL80" s="85"/>
      <c r="CM80" s="85"/>
      <c r="CN80" s="85"/>
      <c r="CO80" s="85"/>
      <c r="CP80" s="85"/>
      <c r="CQ80" s="85"/>
      <c r="CR80" s="85"/>
      <c r="CS80" s="85"/>
      <c r="CT80" s="85"/>
      <c r="CU80" s="85"/>
      <c r="CV80" s="85"/>
      <c r="CW80" s="85"/>
      <c r="CX80" s="85"/>
      <c r="CY80" s="85"/>
      <c r="CZ80" s="85"/>
      <c r="DA80" s="85"/>
      <c r="DB80" s="85"/>
      <c r="DC80" s="85"/>
      <c r="DD80" s="85"/>
      <c r="DE80" s="85"/>
      <c r="DF80" s="85"/>
      <c r="DG80" s="85"/>
      <c r="DH80" s="85"/>
      <c r="DI80" s="85"/>
      <c r="DJ80" s="85"/>
      <c r="DK80" s="85"/>
      <c r="DL80" s="85"/>
      <c r="DM80" s="85"/>
      <c r="DN80" s="85"/>
      <c r="DO80" s="85"/>
      <c r="DP80" s="85"/>
      <c r="DQ80" s="85"/>
      <c r="DR80" s="85"/>
      <c r="DS80" s="85"/>
      <c r="DT80" s="85"/>
      <c r="DU80" s="85"/>
      <c r="DV80" s="85"/>
      <c r="DW80" s="85"/>
      <c r="DX80" s="85"/>
      <c r="DY80" s="85"/>
      <c r="DZ80" s="85"/>
      <c r="EA80" s="85"/>
      <c r="EB80" s="85"/>
      <c r="EC80" s="85"/>
      <c r="ED80" s="85"/>
      <c r="EE80" s="85"/>
      <c r="EF80" s="85"/>
      <c r="EG80" s="85"/>
      <c r="EH80" s="85"/>
      <c r="EI80" s="85"/>
      <c r="EJ80" s="85"/>
      <c r="EK80" s="85"/>
      <c r="EL80" s="85"/>
      <c r="EM80" s="85"/>
      <c r="EN80" s="85"/>
      <c r="EO80" s="85"/>
      <c r="EP80" s="85"/>
      <c r="EQ80" s="85"/>
      <c r="ER80" s="85"/>
      <c r="ES80" s="85"/>
      <c r="ET80" s="85"/>
      <c r="EU80" s="85"/>
      <c r="EV80" s="85"/>
      <c r="EW80" s="85"/>
      <c r="EX80" s="85"/>
      <c r="EY80" s="85"/>
      <c r="EZ80" s="85"/>
      <c r="FA80" s="85"/>
      <c r="FB80" s="85"/>
      <c r="FC80" s="85"/>
      <c r="FD80" s="85"/>
      <c r="FE80" s="85"/>
      <c r="FF80" s="85"/>
      <c r="FG80" s="85"/>
      <c r="FH80" s="85"/>
      <c r="FI80" s="85"/>
      <c r="FJ80" s="85"/>
      <c r="FK80" s="85"/>
      <c r="FL80" s="85"/>
      <c r="FM80" s="85"/>
      <c r="FN80" s="85"/>
      <c r="FO80" s="85"/>
      <c r="FP80" s="85"/>
      <c r="FQ80" s="85"/>
      <c r="FR80" s="85"/>
      <c r="FS80" s="85"/>
      <c r="FT80" s="85"/>
      <c r="FU80" s="85"/>
      <c r="FV80" s="85"/>
      <c r="FW80" s="85"/>
      <c r="FX80" s="85"/>
      <c r="FY80" s="85"/>
      <c r="FZ80" s="85"/>
      <c r="GA80" s="85"/>
      <c r="GB80" s="85"/>
      <c r="GC80" s="85"/>
      <c r="GD80" s="85"/>
      <c r="GE80" s="85"/>
      <c r="GF80" s="85"/>
      <c r="GG80" s="85"/>
      <c r="GH80" s="85"/>
      <c r="GI80" s="85"/>
      <c r="GJ80" s="85"/>
      <c r="GK80" s="85"/>
      <c r="GL80" s="85"/>
      <c r="GM80" s="85"/>
      <c r="GN80" s="85"/>
      <c r="GO80" s="85"/>
      <c r="GP80" s="85"/>
      <c r="GQ80" s="85"/>
      <c r="GR80" s="85"/>
      <c r="GS80" s="85"/>
      <c r="GT80" s="85"/>
      <c r="GU80" s="85"/>
      <c r="GV80" s="85"/>
      <c r="GW80" s="85"/>
      <c r="GX80" s="85"/>
      <c r="GY80" s="85"/>
      <c r="GZ80" s="85"/>
      <c r="HA80" s="85"/>
      <c r="HB80" s="85"/>
      <c r="HC80" s="85"/>
      <c r="HD80" s="85"/>
      <c r="HE80" s="85"/>
      <c r="HF80" s="85"/>
      <c r="HG80" s="85"/>
      <c r="HH80" s="85"/>
      <c r="HI80" s="85"/>
      <c r="HJ80" s="85"/>
      <c r="HK80" s="85"/>
      <c r="HL80" s="85"/>
      <c r="HM80" s="85"/>
      <c r="HN80" s="85"/>
      <c r="HO80" s="85"/>
      <c r="HP80" s="85"/>
      <c r="HQ80" s="85"/>
      <c r="HR80" s="85"/>
      <c r="HS80" s="85"/>
      <c r="HT80" s="85"/>
      <c r="HU80" s="85"/>
      <c r="HV80" s="85"/>
      <c r="HW80" s="85"/>
      <c r="HX80" s="85"/>
      <c r="HY80" s="85"/>
      <c r="HZ80" s="85"/>
      <c r="IA80" s="85"/>
      <c r="IB80" s="85"/>
      <c r="IC80" s="85"/>
      <c r="ID80" s="85"/>
      <c r="IE80" s="85"/>
      <c r="IF80" s="85"/>
      <c r="IG80" s="85"/>
      <c r="IH80" s="85"/>
      <c r="II80" s="85"/>
      <c r="IJ80" s="85"/>
      <c r="IK80" s="85"/>
      <c r="IL80" s="85"/>
      <c r="IM80" s="85"/>
      <c r="IN80" s="85"/>
      <c r="IO80" s="85"/>
      <c r="IP80" s="85"/>
      <c r="IQ80" s="85"/>
      <c r="IR80" s="85"/>
      <c r="IS80" s="85"/>
      <c r="IT80" s="85"/>
      <c r="IU80" s="85"/>
    </row>
    <row r="81" spans="1:255" s="86" customFormat="1" ht="12" customHeight="1" x14ac:dyDescent="0.25">
      <c r="A81" s="78"/>
      <c r="B81" s="103" t="s">
        <v>128</v>
      </c>
      <c r="C81" s="104" t="s">
        <v>87</v>
      </c>
      <c r="D81" s="104">
        <v>10</v>
      </c>
      <c r="E81" s="104" t="s">
        <v>138</v>
      </c>
      <c r="F81" s="105">
        <v>26000</v>
      </c>
      <c r="G81" s="106">
        <f>+D81*F81</f>
        <v>260000</v>
      </c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5"/>
      <c r="BT81" s="85"/>
      <c r="BU81" s="85"/>
      <c r="BV81" s="85"/>
      <c r="BW81" s="85"/>
      <c r="BX81" s="85"/>
      <c r="BY81" s="85"/>
      <c r="BZ81" s="85"/>
      <c r="CA81" s="85"/>
      <c r="CB81" s="85"/>
      <c r="CC81" s="85"/>
      <c r="CD81" s="85"/>
      <c r="CE81" s="85"/>
      <c r="CF81" s="85"/>
      <c r="CG81" s="85"/>
      <c r="CH81" s="85"/>
      <c r="CI81" s="85"/>
      <c r="CJ81" s="85"/>
      <c r="CK81" s="85"/>
      <c r="CL81" s="85"/>
      <c r="CM81" s="85"/>
      <c r="CN81" s="85"/>
      <c r="CO81" s="85"/>
      <c r="CP81" s="85"/>
      <c r="CQ81" s="85"/>
      <c r="CR81" s="85"/>
      <c r="CS81" s="85"/>
      <c r="CT81" s="85"/>
      <c r="CU81" s="85"/>
      <c r="CV81" s="85"/>
      <c r="CW81" s="85"/>
      <c r="CX81" s="85"/>
      <c r="CY81" s="85"/>
      <c r="CZ81" s="85"/>
      <c r="DA81" s="85"/>
      <c r="DB81" s="85"/>
      <c r="DC81" s="85"/>
      <c r="DD81" s="85"/>
      <c r="DE81" s="85"/>
      <c r="DF81" s="85"/>
      <c r="DG81" s="85"/>
      <c r="DH81" s="85"/>
      <c r="DI81" s="85"/>
      <c r="DJ81" s="85"/>
      <c r="DK81" s="85"/>
      <c r="DL81" s="85"/>
      <c r="DM81" s="85"/>
      <c r="DN81" s="85"/>
      <c r="DO81" s="85"/>
      <c r="DP81" s="85"/>
      <c r="DQ81" s="85"/>
      <c r="DR81" s="85"/>
      <c r="DS81" s="85"/>
      <c r="DT81" s="85"/>
      <c r="DU81" s="85"/>
      <c r="DV81" s="85"/>
      <c r="DW81" s="85"/>
      <c r="DX81" s="85"/>
      <c r="DY81" s="85"/>
      <c r="DZ81" s="85"/>
      <c r="EA81" s="85"/>
      <c r="EB81" s="85"/>
      <c r="EC81" s="85"/>
      <c r="ED81" s="85"/>
      <c r="EE81" s="85"/>
      <c r="EF81" s="85"/>
      <c r="EG81" s="85"/>
      <c r="EH81" s="85"/>
      <c r="EI81" s="85"/>
      <c r="EJ81" s="85"/>
      <c r="EK81" s="85"/>
      <c r="EL81" s="85"/>
      <c r="EM81" s="85"/>
      <c r="EN81" s="85"/>
      <c r="EO81" s="85"/>
      <c r="EP81" s="85"/>
      <c r="EQ81" s="85"/>
      <c r="ER81" s="85"/>
      <c r="ES81" s="85"/>
      <c r="ET81" s="85"/>
      <c r="EU81" s="85"/>
      <c r="EV81" s="85"/>
      <c r="EW81" s="85"/>
      <c r="EX81" s="85"/>
      <c r="EY81" s="85"/>
      <c r="EZ81" s="85"/>
      <c r="FA81" s="85"/>
      <c r="FB81" s="85"/>
      <c r="FC81" s="85"/>
      <c r="FD81" s="85"/>
      <c r="FE81" s="85"/>
      <c r="FF81" s="85"/>
      <c r="FG81" s="85"/>
      <c r="FH81" s="85"/>
      <c r="FI81" s="85"/>
      <c r="FJ81" s="85"/>
      <c r="FK81" s="85"/>
      <c r="FL81" s="85"/>
      <c r="FM81" s="85"/>
      <c r="FN81" s="85"/>
      <c r="FO81" s="85"/>
      <c r="FP81" s="85"/>
      <c r="FQ81" s="85"/>
      <c r="FR81" s="85"/>
      <c r="FS81" s="85"/>
      <c r="FT81" s="85"/>
      <c r="FU81" s="85"/>
      <c r="FV81" s="85"/>
      <c r="FW81" s="85"/>
      <c r="FX81" s="85"/>
      <c r="FY81" s="85"/>
      <c r="FZ81" s="85"/>
      <c r="GA81" s="85"/>
      <c r="GB81" s="85"/>
      <c r="GC81" s="85"/>
      <c r="GD81" s="85"/>
      <c r="GE81" s="85"/>
      <c r="GF81" s="85"/>
      <c r="GG81" s="85"/>
      <c r="GH81" s="85"/>
      <c r="GI81" s="85"/>
      <c r="GJ81" s="85"/>
      <c r="GK81" s="85"/>
      <c r="GL81" s="85"/>
      <c r="GM81" s="85"/>
      <c r="GN81" s="85"/>
      <c r="GO81" s="85"/>
      <c r="GP81" s="85"/>
      <c r="GQ81" s="85"/>
      <c r="GR81" s="85"/>
      <c r="GS81" s="85"/>
      <c r="GT81" s="85"/>
      <c r="GU81" s="85"/>
      <c r="GV81" s="85"/>
      <c r="GW81" s="85"/>
      <c r="GX81" s="85"/>
      <c r="GY81" s="85"/>
      <c r="GZ81" s="85"/>
      <c r="HA81" s="85"/>
      <c r="HB81" s="85"/>
      <c r="HC81" s="85"/>
      <c r="HD81" s="85"/>
      <c r="HE81" s="85"/>
      <c r="HF81" s="85"/>
      <c r="HG81" s="85"/>
      <c r="HH81" s="85"/>
      <c r="HI81" s="85"/>
      <c r="HJ81" s="85"/>
      <c r="HK81" s="85"/>
      <c r="HL81" s="85"/>
      <c r="HM81" s="85"/>
      <c r="HN81" s="85"/>
      <c r="HO81" s="85"/>
      <c r="HP81" s="85"/>
      <c r="HQ81" s="85"/>
      <c r="HR81" s="85"/>
      <c r="HS81" s="85"/>
      <c r="HT81" s="85"/>
      <c r="HU81" s="85"/>
      <c r="HV81" s="85"/>
      <c r="HW81" s="85"/>
      <c r="HX81" s="85"/>
      <c r="HY81" s="85"/>
      <c r="HZ81" s="85"/>
      <c r="IA81" s="85"/>
      <c r="IB81" s="85"/>
      <c r="IC81" s="85"/>
      <c r="ID81" s="85"/>
      <c r="IE81" s="85"/>
      <c r="IF81" s="85"/>
      <c r="IG81" s="85"/>
      <c r="IH81" s="85"/>
      <c r="II81" s="85"/>
      <c r="IJ81" s="85"/>
      <c r="IK81" s="85"/>
      <c r="IL81" s="85"/>
      <c r="IM81" s="85"/>
      <c r="IN81" s="85"/>
      <c r="IO81" s="85"/>
      <c r="IP81" s="85"/>
      <c r="IQ81" s="85"/>
      <c r="IR81" s="85"/>
      <c r="IS81" s="85"/>
      <c r="IT81" s="85"/>
      <c r="IU81" s="85"/>
    </row>
    <row r="82" spans="1:255" s="86" customFormat="1" ht="12" customHeight="1" x14ac:dyDescent="0.25">
      <c r="A82" s="78"/>
      <c r="B82" s="103" t="s">
        <v>117</v>
      </c>
      <c r="C82" s="104" t="s">
        <v>72</v>
      </c>
      <c r="D82" s="104">
        <v>1</v>
      </c>
      <c r="E82" s="104" t="s">
        <v>139</v>
      </c>
      <c r="F82" s="105">
        <v>14676</v>
      </c>
      <c r="G82" s="106">
        <f>+D82*F82</f>
        <v>14676</v>
      </c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5"/>
      <c r="CH82" s="85"/>
      <c r="CI82" s="85"/>
      <c r="CJ82" s="85"/>
      <c r="CK82" s="85"/>
      <c r="CL82" s="85"/>
      <c r="CM82" s="85"/>
      <c r="CN82" s="85"/>
      <c r="CO82" s="85"/>
      <c r="CP82" s="85"/>
      <c r="CQ82" s="85"/>
      <c r="CR82" s="85"/>
      <c r="CS82" s="85"/>
      <c r="CT82" s="85"/>
      <c r="CU82" s="85"/>
      <c r="CV82" s="85"/>
      <c r="CW82" s="85"/>
      <c r="CX82" s="85"/>
      <c r="CY82" s="85"/>
      <c r="CZ82" s="85"/>
      <c r="DA82" s="85"/>
      <c r="DB82" s="85"/>
      <c r="DC82" s="85"/>
      <c r="DD82" s="85"/>
      <c r="DE82" s="85"/>
      <c r="DF82" s="85"/>
      <c r="DG82" s="85"/>
      <c r="DH82" s="85"/>
      <c r="DI82" s="85"/>
      <c r="DJ82" s="85"/>
      <c r="DK82" s="85"/>
      <c r="DL82" s="85"/>
      <c r="DM82" s="85"/>
      <c r="DN82" s="85"/>
      <c r="DO82" s="85"/>
      <c r="DP82" s="85"/>
      <c r="DQ82" s="85"/>
      <c r="DR82" s="85"/>
      <c r="DS82" s="85"/>
      <c r="DT82" s="85"/>
      <c r="DU82" s="85"/>
      <c r="DV82" s="85"/>
      <c r="DW82" s="85"/>
      <c r="DX82" s="85"/>
      <c r="DY82" s="85"/>
      <c r="DZ82" s="85"/>
      <c r="EA82" s="85"/>
      <c r="EB82" s="85"/>
      <c r="EC82" s="85"/>
      <c r="ED82" s="85"/>
      <c r="EE82" s="85"/>
      <c r="EF82" s="85"/>
      <c r="EG82" s="85"/>
      <c r="EH82" s="85"/>
      <c r="EI82" s="85"/>
      <c r="EJ82" s="85"/>
      <c r="EK82" s="85"/>
      <c r="EL82" s="85"/>
      <c r="EM82" s="85"/>
      <c r="EN82" s="85"/>
      <c r="EO82" s="85"/>
      <c r="EP82" s="85"/>
      <c r="EQ82" s="85"/>
      <c r="ER82" s="85"/>
      <c r="ES82" s="85"/>
      <c r="ET82" s="85"/>
      <c r="EU82" s="85"/>
      <c r="EV82" s="85"/>
      <c r="EW82" s="85"/>
      <c r="EX82" s="85"/>
      <c r="EY82" s="85"/>
      <c r="EZ82" s="85"/>
      <c r="FA82" s="85"/>
      <c r="FB82" s="85"/>
      <c r="FC82" s="85"/>
      <c r="FD82" s="85"/>
      <c r="FE82" s="85"/>
      <c r="FF82" s="85"/>
      <c r="FG82" s="85"/>
      <c r="FH82" s="85"/>
      <c r="FI82" s="85"/>
      <c r="FJ82" s="85"/>
      <c r="FK82" s="85"/>
      <c r="FL82" s="85"/>
      <c r="FM82" s="85"/>
      <c r="FN82" s="85"/>
      <c r="FO82" s="85"/>
      <c r="FP82" s="85"/>
      <c r="FQ82" s="85"/>
      <c r="FR82" s="85"/>
      <c r="FS82" s="85"/>
      <c r="FT82" s="85"/>
      <c r="FU82" s="85"/>
      <c r="FV82" s="85"/>
      <c r="FW82" s="85"/>
      <c r="FX82" s="85"/>
      <c r="FY82" s="85"/>
      <c r="FZ82" s="85"/>
      <c r="GA82" s="85"/>
      <c r="GB82" s="85"/>
      <c r="GC82" s="85"/>
      <c r="GD82" s="85"/>
      <c r="GE82" s="85"/>
      <c r="GF82" s="85"/>
      <c r="GG82" s="85"/>
      <c r="GH82" s="85"/>
      <c r="GI82" s="85"/>
      <c r="GJ82" s="85"/>
      <c r="GK82" s="85"/>
      <c r="GL82" s="85"/>
      <c r="GM82" s="85"/>
      <c r="GN82" s="85"/>
      <c r="GO82" s="85"/>
      <c r="GP82" s="85"/>
      <c r="GQ82" s="85"/>
      <c r="GR82" s="85"/>
      <c r="GS82" s="85"/>
      <c r="GT82" s="85"/>
      <c r="GU82" s="85"/>
      <c r="GV82" s="85"/>
      <c r="GW82" s="85"/>
      <c r="GX82" s="85"/>
      <c r="GY82" s="85"/>
      <c r="GZ82" s="85"/>
      <c r="HA82" s="85"/>
      <c r="HB82" s="85"/>
      <c r="HC82" s="85"/>
      <c r="HD82" s="85"/>
      <c r="HE82" s="85"/>
      <c r="HF82" s="85"/>
      <c r="HG82" s="85"/>
      <c r="HH82" s="85"/>
      <c r="HI82" s="85"/>
      <c r="HJ82" s="85"/>
      <c r="HK82" s="85"/>
      <c r="HL82" s="85"/>
      <c r="HM82" s="85"/>
      <c r="HN82" s="85"/>
      <c r="HO82" s="85"/>
      <c r="HP82" s="85"/>
      <c r="HQ82" s="85"/>
      <c r="HR82" s="85"/>
      <c r="HS82" s="85"/>
      <c r="HT82" s="85"/>
      <c r="HU82" s="85"/>
      <c r="HV82" s="85"/>
      <c r="HW82" s="85"/>
      <c r="HX82" s="85"/>
      <c r="HY82" s="85"/>
      <c r="HZ82" s="85"/>
      <c r="IA82" s="85"/>
      <c r="IB82" s="85"/>
      <c r="IC82" s="85"/>
      <c r="ID82" s="85"/>
      <c r="IE82" s="85"/>
      <c r="IF82" s="85"/>
      <c r="IG82" s="85"/>
      <c r="IH82" s="85"/>
      <c r="II82" s="85"/>
      <c r="IJ82" s="85"/>
      <c r="IK82" s="85"/>
      <c r="IL82" s="85"/>
      <c r="IM82" s="85"/>
      <c r="IN82" s="85"/>
      <c r="IO82" s="85"/>
      <c r="IP82" s="85"/>
      <c r="IQ82" s="85"/>
      <c r="IR82" s="85"/>
      <c r="IS82" s="85"/>
      <c r="IT82" s="85"/>
      <c r="IU82" s="85"/>
    </row>
    <row r="83" spans="1:255" ht="11.25" customHeight="1" x14ac:dyDescent="0.25">
      <c r="B83" s="18" t="s">
        <v>36</v>
      </c>
      <c r="C83" s="19"/>
      <c r="D83" s="19"/>
      <c r="E83" s="19"/>
      <c r="F83" s="20"/>
      <c r="G83" s="21">
        <f>SUM(G62:G82)</f>
        <v>2411131.5</v>
      </c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</row>
    <row r="84" spans="1:255" ht="11.25" customHeight="1" x14ac:dyDescent="0.25">
      <c r="B84" s="15"/>
      <c r="C84" s="16"/>
      <c r="D84" s="16"/>
      <c r="E84" s="22"/>
      <c r="F84" s="17"/>
      <c r="G84" s="17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</row>
    <row r="85" spans="1:255" ht="12" customHeight="1" x14ac:dyDescent="0.25">
      <c r="A85" s="5"/>
      <c r="B85" s="96" t="s">
        <v>37</v>
      </c>
      <c r="C85" s="97"/>
      <c r="D85" s="98"/>
      <c r="E85" s="98"/>
      <c r="F85" s="99"/>
      <c r="G85" s="100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</row>
    <row r="86" spans="1:255" ht="24" customHeight="1" x14ac:dyDescent="0.25">
      <c r="A86" s="5"/>
      <c r="B86" s="101" t="s">
        <v>38</v>
      </c>
      <c r="C86" s="102" t="s">
        <v>31</v>
      </c>
      <c r="D86" s="102" t="s">
        <v>32</v>
      </c>
      <c r="E86" s="101" t="s">
        <v>18</v>
      </c>
      <c r="F86" s="102" t="s">
        <v>19</v>
      </c>
      <c r="G86" s="101" t="s">
        <v>20</v>
      </c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</row>
    <row r="87" spans="1:255" s="86" customFormat="1" ht="15" x14ac:dyDescent="0.25">
      <c r="A87" s="78"/>
      <c r="B87" s="113" t="s">
        <v>88</v>
      </c>
      <c r="C87" s="104" t="s">
        <v>69</v>
      </c>
      <c r="D87" s="104">
        <v>3</v>
      </c>
      <c r="E87" s="104" t="s">
        <v>118</v>
      </c>
      <c r="F87" s="105">
        <v>45000</v>
      </c>
      <c r="G87" s="106">
        <f>+D87*F87</f>
        <v>135000</v>
      </c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85"/>
      <c r="DQ87" s="85"/>
      <c r="DR87" s="85"/>
      <c r="DS87" s="85"/>
      <c r="DT87" s="85"/>
      <c r="DU87" s="85"/>
      <c r="DV87" s="85"/>
      <c r="DW87" s="85"/>
      <c r="DX87" s="85"/>
      <c r="DY87" s="85"/>
      <c r="DZ87" s="85"/>
      <c r="EA87" s="85"/>
      <c r="EB87" s="85"/>
      <c r="EC87" s="85"/>
      <c r="ED87" s="85"/>
      <c r="EE87" s="85"/>
      <c r="EF87" s="85"/>
      <c r="EG87" s="85"/>
      <c r="EH87" s="85"/>
      <c r="EI87" s="85"/>
      <c r="EJ87" s="85"/>
      <c r="EK87" s="85"/>
      <c r="EL87" s="85"/>
      <c r="EM87" s="85"/>
      <c r="EN87" s="85"/>
      <c r="EO87" s="85"/>
      <c r="EP87" s="85"/>
      <c r="EQ87" s="85"/>
      <c r="ER87" s="85"/>
      <c r="ES87" s="85"/>
      <c r="ET87" s="85"/>
      <c r="EU87" s="85"/>
      <c r="EV87" s="85"/>
      <c r="EW87" s="85"/>
      <c r="EX87" s="85"/>
      <c r="EY87" s="85"/>
      <c r="EZ87" s="85"/>
      <c r="FA87" s="85"/>
      <c r="FB87" s="85"/>
      <c r="FC87" s="85"/>
      <c r="FD87" s="85"/>
      <c r="FE87" s="85"/>
      <c r="FF87" s="85"/>
      <c r="FG87" s="85"/>
      <c r="FH87" s="85"/>
      <c r="FI87" s="85"/>
      <c r="FJ87" s="85"/>
      <c r="FK87" s="85"/>
      <c r="FL87" s="85"/>
      <c r="FM87" s="85"/>
      <c r="FN87" s="85"/>
      <c r="FO87" s="85"/>
      <c r="FP87" s="85"/>
      <c r="FQ87" s="85"/>
      <c r="FR87" s="85"/>
      <c r="FS87" s="85"/>
      <c r="FT87" s="85"/>
      <c r="FU87" s="85"/>
      <c r="FV87" s="85"/>
      <c r="FW87" s="85"/>
      <c r="FX87" s="85"/>
      <c r="FY87" s="85"/>
      <c r="FZ87" s="85"/>
      <c r="GA87" s="85"/>
      <c r="GB87" s="85"/>
      <c r="GC87" s="85"/>
      <c r="GD87" s="85"/>
      <c r="GE87" s="85"/>
      <c r="GF87" s="85"/>
      <c r="GG87" s="85"/>
      <c r="GH87" s="85"/>
      <c r="GI87" s="85"/>
      <c r="GJ87" s="85"/>
      <c r="GK87" s="85"/>
      <c r="GL87" s="85"/>
      <c r="GM87" s="85"/>
      <c r="GN87" s="85"/>
      <c r="GO87" s="85"/>
      <c r="GP87" s="85"/>
      <c r="GQ87" s="85"/>
      <c r="GR87" s="85"/>
      <c r="GS87" s="85"/>
      <c r="GT87" s="85"/>
      <c r="GU87" s="85"/>
      <c r="GV87" s="85"/>
      <c r="GW87" s="85"/>
      <c r="GX87" s="85"/>
      <c r="GY87" s="85"/>
      <c r="GZ87" s="85"/>
      <c r="HA87" s="85"/>
      <c r="HB87" s="85"/>
      <c r="HC87" s="85"/>
      <c r="HD87" s="85"/>
      <c r="HE87" s="85"/>
      <c r="HF87" s="85"/>
      <c r="HG87" s="85"/>
      <c r="HH87" s="85"/>
      <c r="HI87" s="85"/>
      <c r="HJ87" s="85"/>
      <c r="HK87" s="85"/>
      <c r="HL87" s="85"/>
      <c r="HM87" s="85"/>
      <c r="HN87" s="85"/>
      <c r="HO87" s="85"/>
      <c r="HP87" s="85"/>
      <c r="HQ87" s="85"/>
      <c r="HR87" s="85"/>
      <c r="HS87" s="85"/>
      <c r="HT87" s="85"/>
      <c r="HU87" s="85"/>
      <c r="HV87" s="85"/>
      <c r="HW87" s="85"/>
      <c r="HX87" s="85"/>
      <c r="HY87" s="85"/>
      <c r="HZ87" s="85"/>
      <c r="IA87" s="85"/>
      <c r="IB87" s="85"/>
      <c r="IC87" s="85"/>
      <c r="ID87" s="85"/>
      <c r="IE87" s="85"/>
      <c r="IF87" s="85"/>
      <c r="IG87" s="85"/>
      <c r="IH87" s="85"/>
      <c r="II87" s="85"/>
      <c r="IJ87" s="85"/>
      <c r="IK87" s="85"/>
      <c r="IL87" s="85"/>
      <c r="IM87" s="85"/>
      <c r="IN87" s="85"/>
      <c r="IO87" s="85"/>
      <c r="IP87" s="85"/>
      <c r="IQ87" s="85"/>
      <c r="IR87" s="85"/>
      <c r="IS87" s="85"/>
      <c r="IT87" s="85"/>
      <c r="IU87" s="85"/>
    </row>
    <row r="88" spans="1:255" s="86" customFormat="1" ht="15" x14ac:dyDescent="0.25">
      <c r="A88" s="78"/>
      <c r="B88" s="113" t="s">
        <v>89</v>
      </c>
      <c r="C88" s="104" t="s">
        <v>69</v>
      </c>
      <c r="D88" s="104">
        <v>3</v>
      </c>
      <c r="E88" s="104" t="s">
        <v>119</v>
      </c>
      <c r="F88" s="105">
        <v>350000</v>
      </c>
      <c r="G88" s="106">
        <f>+D88*F88</f>
        <v>1050000</v>
      </c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85"/>
      <c r="EK88" s="85"/>
      <c r="EL88" s="85"/>
      <c r="EM88" s="85"/>
      <c r="EN88" s="85"/>
      <c r="EO88" s="85"/>
      <c r="EP88" s="85"/>
      <c r="EQ88" s="85"/>
      <c r="ER88" s="85"/>
      <c r="ES88" s="85"/>
      <c r="ET88" s="85"/>
      <c r="EU88" s="85"/>
      <c r="EV88" s="85"/>
      <c r="EW88" s="85"/>
      <c r="EX88" s="85"/>
      <c r="EY88" s="85"/>
      <c r="EZ88" s="85"/>
      <c r="FA88" s="85"/>
      <c r="FB88" s="85"/>
      <c r="FC88" s="85"/>
      <c r="FD88" s="85"/>
      <c r="FE88" s="85"/>
      <c r="FF88" s="85"/>
      <c r="FG88" s="85"/>
      <c r="FH88" s="85"/>
      <c r="FI88" s="85"/>
      <c r="FJ88" s="85"/>
      <c r="FK88" s="85"/>
      <c r="FL88" s="85"/>
      <c r="FM88" s="85"/>
      <c r="FN88" s="85"/>
      <c r="FO88" s="85"/>
      <c r="FP88" s="85"/>
      <c r="FQ88" s="85"/>
      <c r="FR88" s="85"/>
      <c r="FS88" s="85"/>
      <c r="FT88" s="85"/>
      <c r="FU88" s="85"/>
      <c r="FV88" s="85"/>
      <c r="FW88" s="85"/>
      <c r="FX88" s="85"/>
      <c r="FY88" s="85"/>
      <c r="FZ88" s="85"/>
      <c r="GA88" s="85"/>
      <c r="GB88" s="85"/>
      <c r="GC88" s="85"/>
      <c r="GD88" s="85"/>
      <c r="GE88" s="85"/>
      <c r="GF88" s="85"/>
      <c r="GG88" s="85"/>
      <c r="GH88" s="85"/>
      <c r="GI88" s="85"/>
      <c r="GJ88" s="85"/>
      <c r="GK88" s="85"/>
      <c r="GL88" s="85"/>
      <c r="GM88" s="85"/>
      <c r="GN88" s="85"/>
      <c r="GO88" s="85"/>
      <c r="GP88" s="85"/>
      <c r="GQ88" s="85"/>
      <c r="GR88" s="85"/>
      <c r="GS88" s="85"/>
      <c r="GT88" s="85"/>
      <c r="GU88" s="85"/>
      <c r="GV88" s="85"/>
      <c r="GW88" s="85"/>
      <c r="GX88" s="85"/>
      <c r="GY88" s="85"/>
      <c r="GZ88" s="85"/>
      <c r="HA88" s="85"/>
      <c r="HB88" s="85"/>
      <c r="HC88" s="85"/>
      <c r="HD88" s="85"/>
      <c r="HE88" s="85"/>
      <c r="HF88" s="85"/>
      <c r="HG88" s="85"/>
      <c r="HH88" s="85"/>
      <c r="HI88" s="85"/>
      <c r="HJ88" s="85"/>
      <c r="HK88" s="85"/>
      <c r="HL88" s="85"/>
      <c r="HM88" s="85"/>
      <c r="HN88" s="85"/>
      <c r="HO88" s="85"/>
      <c r="HP88" s="85"/>
      <c r="HQ88" s="85"/>
      <c r="HR88" s="85"/>
      <c r="HS88" s="85"/>
      <c r="HT88" s="85"/>
      <c r="HU88" s="85"/>
      <c r="HV88" s="85"/>
      <c r="HW88" s="85"/>
      <c r="HX88" s="85"/>
      <c r="HY88" s="85"/>
      <c r="HZ88" s="85"/>
      <c r="IA88" s="85"/>
      <c r="IB88" s="85"/>
      <c r="IC88" s="85"/>
      <c r="ID88" s="85"/>
      <c r="IE88" s="85"/>
      <c r="IF88" s="85"/>
      <c r="IG88" s="85"/>
      <c r="IH88" s="85"/>
      <c r="II88" s="85"/>
      <c r="IJ88" s="85"/>
      <c r="IK88" s="85"/>
      <c r="IL88" s="85"/>
      <c r="IM88" s="85"/>
      <c r="IN88" s="85"/>
      <c r="IO88" s="85"/>
      <c r="IP88" s="85"/>
      <c r="IQ88" s="85"/>
      <c r="IR88" s="85"/>
      <c r="IS88" s="85"/>
      <c r="IT88" s="85"/>
      <c r="IU88" s="85"/>
    </row>
    <row r="89" spans="1:255" s="86" customFormat="1" ht="25.5" x14ac:dyDescent="0.25">
      <c r="A89" s="78"/>
      <c r="B89" s="113" t="s">
        <v>90</v>
      </c>
      <c r="C89" s="104" t="s">
        <v>69</v>
      </c>
      <c r="D89" s="104">
        <v>3</v>
      </c>
      <c r="E89" s="104" t="s">
        <v>129</v>
      </c>
      <c r="F89" s="105">
        <v>150000</v>
      </c>
      <c r="G89" s="106">
        <f>+D89*F89</f>
        <v>450000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85"/>
      <c r="CN89" s="85"/>
      <c r="CO89" s="85"/>
      <c r="CP89" s="85"/>
      <c r="CQ89" s="85"/>
      <c r="CR89" s="85"/>
      <c r="CS89" s="85"/>
      <c r="CT89" s="85"/>
      <c r="CU89" s="85"/>
      <c r="CV89" s="85"/>
      <c r="CW89" s="85"/>
      <c r="CX89" s="85"/>
      <c r="CY89" s="85"/>
      <c r="CZ89" s="85"/>
      <c r="DA89" s="85"/>
      <c r="DB89" s="85"/>
      <c r="DC89" s="85"/>
      <c r="DD89" s="85"/>
      <c r="DE89" s="85"/>
      <c r="DF89" s="85"/>
      <c r="DG89" s="85"/>
      <c r="DH89" s="85"/>
      <c r="DI89" s="85"/>
      <c r="DJ89" s="85"/>
      <c r="DK89" s="85"/>
      <c r="DL89" s="85"/>
      <c r="DM89" s="85"/>
      <c r="DN89" s="85"/>
      <c r="DO89" s="85"/>
      <c r="DP89" s="85"/>
      <c r="DQ89" s="85"/>
      <c r="DR89" s="85"/>
      <c r="DS89" s="85"/>
      <c r="DT89" s="85"/>
      <c r="DU89" s="85"/>
      <c r="DV89" s="85"/>
      <c r="DW89" s="85"/>
      <c r="DX89" s="85"/>
      <c r="DY89" s="85"/>
      <c r="DZ89" s="85"/>
      <c r="EA89" s="85"/>
      <c r="EB89" s="85"/>
      <c r="EC89" s="85"/>
      <c r="ED89" s="85"/>
      <c r="EE89" s="85"/>
      <c r="EF89" s="85"/>
      <c r="EG89" s="85"/>
      <c r="EH89" s="85"/>
      <c r="EI89" s="85"/>
      <c r="EJ89" s="85"/>
      <c r="EK89" s="85"/>
      <c r="EL89" s="85"/>
      <c r="EM89" s="85"/>
      <c r="EN89" s="85"/>
      <c r="EO89" s="85"/>
      <c r="EP89" s="85"/>
      <c r="EQ89" s="85"/>
      <c r="ER89" s="85"/>
      <c r="ES89" s="85"/>
      <c r="ET89" s="85"/>
      <c r="EU89" s="85"/>
      <c r="EV89" s="85"/>
      <c r="EW89" s="85"/>
      <c r="EX89" s="85"/>
      <c r="EY89" s="85"/>
      <c r="EZ89" s="85"/>
      <c r="FA89" s="85"/>
      <c r="FB89" s="85"/>
      <c r="FC89" s="85"/>
      <c r="FD89" s="85"/>
      <c r="FE89" s="85"/>
      <c r="FF89" s="85"/>
      <c r="FG89" s="85"/>
      <c r="FH89" s="85"/>
      <c r="FI89" s="85"/>
      <c r="FJ89" s="85"/>
      <c r="FK89" s="85"/>
      <c r="FL89" s="85"/>
      <c r="FM89" s="85"/>
      <c r="FN89" s="85"/>
      <c r="FO89" s="85"/>
      <c r="FP89" s="85"/>
      <c r="FQ89" s="85"/>
      <c r="FR89" s="85"/>
      <c r="FS89" s="85"/>
      <c r="FT89" s="85"/>
      <c r="FU89" s="85"/>
      <c r="FV89" s="85"/>
      <c r="FW89" s="85"/>
      <c r="FX89" s="85"/>
      <c r="FY89" s="85"/>
      <c r="FZ89" s="85"/>
      <c r="GA89" s="85"/>
      <c r="GB89" s="85"/>
      <c r="GC89" s="85"/>
      <c r="GD89" s="85"/>
      <c r="GE89" s="85"/>
      <c r="GF89" s="85"/>
      <c r="GG89" s="85"/>
      <c r="GH89" s="85"/>
      <c r="GI89" s="85"/>
      <c r="GJ89" s="85"/>
      <c r="GK89" s="85"/>
      <c r="GL89" s="85"/>
      <c r="GM89" s="85"/>
      <c r="GN89" s="85"/>
      <c r="GO89" s="85"/>
      <c r="GP89" s="85"/>
      <c r="GQ89" s="85"/>
      <c r="GR89" s="85"/>
      <c r="GS89" s="85"/>
      <c r="GT89" s="85"/>
      <c r="GU89" s="85"/>
      <c r="GV89" s="85"/>
      <c r="GW89" s="85"/>
      <c r="GX89" s="85"/>
      <c r="GY89" s="85"/>
      <c r="GZ89" s="85"/>
      <c r="HA89" s="85"/>
      <c r="HB89" s="85"/>
      <c r="HC89" s="85"/>
      <c r="HD89" s="85"/>
      <c r="HE89" s="85"/>
      <c r="HF89" s="85"/>
      <c r="HG89" s="85"/>
      <c r="HH89" s="85"/>
      <c r="HI89" s="85"/>
      <c r="HJ89" s="85"/>
      <c r="HK89" s="85"/>
      <c r="HL89" s="85"/>
      <c r="HM89" s="85"/>
      <c r="HN89" s="85"/>
      <c r="HO89" s="85"/>
      <c r="HP89" s="85"/>
      <c r="HQ89" s="85"/>
      <c r="HR89" s="85"/>
      <c r="HS89" s="85"/>
      <c r="HT89" s="85"/>
      <c r="HU89" s="85"/>
      <c r="HV89" s="85"/>
      <c r="HW89" s="85"/>
      <c r="HX89" s="85"/>
      <c r="HY89" s="85"/>
      <c r="HZ89" s="85"/>
      <c r="IA89" s="85"/>
      <c r="IB89" s="85"/>
      <c r="IC89" s="85"/>
      <c r="ID89" s="85"/>
      <c r="IE89" s="85"/>
      <c r="IF89" s="85"/>
      <c r="IG89" s="85"/>
      <c r="IH89" s="85"/>
      <c r="II89" s="85"/>
      <c r="IJ89" s="85"/>
      <c r="IK89" s="85"/>
      <c r="IL89" s="85"/>
      <c r="IM89" s="85"/>
      <c r="IN89" s="85"/>
      <c r="IO89" s="85"/>
      <c r="IP89" s="85"/>
      <c r="IQ89" s="85"/>
      <c r="IR89" s="85"/>
      <c r="IS89" s="85"/>
      <c r="IT89" s="85"/>
      <c r="IU89" s="85"/>
    </row>
    <row r="90" spans="1:255" ht="11.25" customHeight="1" x14ac:dyDescent="0.25">
      <c r="B90" s="18" t="s">
        <v>39</v>
      </c>
      <c r="C90" s="19"/>
      <c r="D90" s="19"/>
      <c r="E90" s="19"/>
      <c r="F90" s="20"/>
      <c r="G90" s="21">
        <f>SUM(G87:G89)</f>
        <v>1635000</v>
      </c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</row>
    <row r="91" spans="1:255" ht="11.25" customHeight="1" x14ac:dyDescent="0.25">
      <c r="B91" s="37"/>
      <c r="C91" s="37"/>
      <c r="D91" s="37"/>
      <c r="E91" s="37"/>
      <c r="F91" s="38"/>
      <c r="G91" s="38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</row>
    <row r="92" spans="1:255" ht="11.25" customHeight="1" x14ac:dyDescent="0.25">
      <c r="B92" s="39" t="s">
        <v>40</v>
      </c>
      <c r="C92" s="40"/>
      <c r="D92" s="40"/>
      <c r="E92" s="40"/>
      <c r="F92" s="40"/>
      <c r="G92" s="114">
        <f>G41+G46+G58+G83+G90</f>
        <v>6271131.5</v>
      </c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</row>
    <row r="93" spans="1:255" s="1" customFormat="1" ht="11.25" customHeight="1" x14ac:dyDescent="0.25">
      <c r="B93" s="41" t="s">
        <v>41</v>
      </c>
      <c r="C93" s="24"/>
      <c r="D93" s="24"/>
      <c r="E93" s="24"/>
      <c r="F93" s="24"/>
      <c r="G93" s="115">
        <f>G92*0.05</f>
        <v>313556.57500000001</v>
      </c>
    </row>
    <row r="94" spans="1:255" s="1" customFormat="1" ht="11.25" customHeight="1" x14ac:dyDescent="0.25">
      <c r="B94" s="42" t="s">
        <v>42</v>
      </c>
      <c r="C94" s="23"/>
      <c r="D94" s="23"/>
      <c r="E94" s="23"/>
      <c r="F94" s="23"/>
      <c r="G94" s="116">
        <f>G93+G92</f>
        <v>6584688.0750000002</v>
      </c>
    </row>
    <row r="95" spans="1:255" s="1" customFormat="1" ht="11.25" customHeight="1" x14ac:dyDescent="0.25">
      <c r="B95" s="41" t="s">
        <v>43</v>
      </c>
      <c r="C95" s="24"/>
      <c r="D95" s="24"/>
      <c r="E95" s="24"/>
      <c r="F95" s="24"/>
      <c r="G95" s="115">
        <f>G11</f>
        <v>9200000</v>
      </c>
    </row>
    <row r="96" spans="1:255" s="1" customFormat="1" ht="11.25" customHeight="1" x14ac:dyDescent="0.25">
      <c r="B96" s="43" t="s">
        <v>44</v>
      </c>
      <c r="C96" s="44"/>
      <c r="D96" s="44"/>
      <c r="E96" s="44"/>
      <c r="F96" s="44"/>
      <c r="G96" s="117">
        <f>G95-G94</f>
        <v>2615311.9249999998</v>
      </c>
    </row>
    <row r="97" spans="1:7" ht="15.6" customHeight="1" x14ac:dyDescent="0.25">
      <c r="A97" s="34"/>
      <c r="B97" s="35" t="s">
        <v>45</v>
      </c>
      <c r="C97" s="36"/>
      <c r="D97" s="36"/>
      <c r="E97" s="36"/>
      <c r="F97" s="36"/>
      <c r="G97" s="31"/>
    </row>
    <row r="98" spans="1:7" ht="11.25" customHeight="1" thickBot="1" x14ac:dyDescent="0.3">
      <c r="B98" s="45"/>
      <c r="C98" s="36"/>
      <c r="D98" s="36"/>
      <c r="E98" s="36"/>
      <c r="F98" s="36"/>
      <c r="G98" s="31"/>
    </row>
    <row r="99" spans="1:7" ht="11.25" customHeight="1" x14ac:dyDescent="0.25">
      <c r="B99" s="57" t="s">
        <v>46</v>
      </c>
      <c r="C99" s="58"/>
      <c r="D99" s="58"/>
      <c r="E99" s="58"/>
      <c r="F99" s="59"/>
      <c r="G99" s="31"/>
    </row>
    <row r="100" spans="1:7" ht="11.25" customHeight="1" x14ac:dyDescent="0.25">
      <c r="B100" s="118" t="s">
        <v>47</v>
      </c>
      <c r="C100" s="33"/>
      <c r="D100" s="33"/>
      <c r="E100" s="33"/>
      <c r="F100" s="60"/>
      <c r="G100" s="31"/>
    </row>
    <row r="101" spans="1:7" ht="11.25" customHeight="1" x14ac:dyDescent="0.25">
      <c r="B101" s="118" t="s">
        <v>48</v>
      </c>
      <c r="C101" s="33"/>
      <c r="D101" s="33"/>
      <c r="E101" s="33"/>
      <c r="F101" s="60"/>
      <c r="G101" s="31"/>
    </row>
    <row r="102" spans="1:7" ht="11.25" customHeight="1" x14ac:dyDescent="0.25">
      <c r="B102" s="118" t="s">
        <v>131</v>
      </c>
      <c r="C102" s="33"/>
      <c r="D102" s="33"/>
      <c r="E102" s="33"/>
      <c r="F102" s="60"/>
      <c r="G102" s="31"/>
    </row>
    <row r="103" spans="1:7" ht="11.25" customHeight="1" x14ac:dyDescent="0.25">
      <c r="B103" s="118" t="s">
        <v>49</v>
      </c>
      <c r="C103" s="33"/>
      <c r="D103" s="33"/>
      <c r="E103" s="33"/>
      <c r="F103" s="60"/>
      <c r="G103" s="31"/>
    </row>
    <row r="104" spans="1:7" ht="11.25" customHeight="1" x14ac:dyDescent="0.25">
      <c r="B104" s="118" t="s">
        <v>50</v>
      </c>
      <c r="C104" s="33"/>
      <c r="D104" s="33"/>
      <c r="E104" s="33"/>
      <c r="F104" s="60"/>
      <c r="G104" s="31"/>
    </row>
    <row r="105" spans="1:7" ht="11.25" customHeight="1" x14ac:dyDescent="0.25">
      <c r="B105" s="118" t="s">
        <v>51</v>
      </c>
      <c r="C105" s="33"/>
      <c r="D105" s="33"/>
      <c r="E105" s="33"/>
      <c r="F105" s="60"/>
      <c r="G105" s="31"/>
    </row>
    <row r="106" spans="1:7" ht="11.25" customHeight="1" thickBot="1" x14ac:dyDescent="0.3">
      <c r="B106" s="119" t="s">
        <v>130</v>
      </c>
      <c r="C106" s="61"/>
      <c r="D106" s="61"/>
      <c r="E106" s="61"/>
      <c r="F106" s="62"/>
      <c r="G106" s="31"/>
    </row>
    <row r="107" spans="1:7" ht="11.25" customHeight="1" x14ac:dyDescent="0.25">
      <c r="B107" s="55"/>
      <c r="C107" s="33"/>
      <c r="D107" s="33"/>
      <c r="E107" s="33"/>
      <c r="F107" s="33"/>
      <c r="G107" s="31"/>
    </row>
    <row r="108" spans="1:7" ht="11.25" customHeight="1" thickBot="1" x14ac:dyDescent="0.3">
      <c r="B108" s="72" t="s">
        <v>52</v>
      </c>
      <c r="C108" s="73"/>
      <c r="D108" s="54"/>
      <c r="E108" s="25"/>
      <c r="F108" s="25"/>
      <c r="G108" s="31"/>
    </row>
    <row r="109" spans="1:7" ht="11.25" customHeight="1" x14ac:dyDescent="0.25">
      <c r="B109" s="47" t="s">
        <v>38</v>
      </c>
      <c r="C109" s="26" t="s">
        <v>53</v>
      </c>
      <c r="D109" s="48" t="s">
        <v>54</v>
      </c>
      <c r="E109" s="25"/>
      <c r="F109" s="25"/>
      <c r="G109" s="31"/>
    </row>
    <row r="110" spans="1:7" ht="11.25" customHeight="1" x14ac:dyDescent="0.25">
      <c r="B110" s="49" t="s">
        <v>55</v>
      </c>
      <c r="C110" s="27">
        <f>G41</f>
        <v>1925000</v>
      </c>
      <c r="D110" s="50">
        <f t="shared" ref="D110:D115" si="3">(C110/$C$116)</f>
        <v>0.29234490352073356</v>
      </c>
      <c r="E110" s="25"/>
      <c r="F110" s="25"/>
      <c r="G110" s="31"/>
    </row>
    <row r="111" spans="1:7" ht="11.25" customHeight="1" x14ac:dyDescent="0.25">
      <c r="B111" s="49" t="s">
        <v>56</v>
      </c>
      <c r="C111" s="27">
        <f>G46</f>
        <v>0</v>
      </c>
      <c r="D111" s="50">
        <f t="shared" si="3"/>
        <v>0</v>
      </c>
      <c r="E111" s="25"/>
      <c r="F111" s="25"/>
      <c r="G111" s="31"/>
    </row>
    <row r="112" spans="1:7" ht="11.25" customHeight="1" x14ac:dyDescent="0.25">
      <c r="B112" s="49" t="s">
        <v>57</v>
      </c>
      <c r="C112" s="27">
        <f>G58</f>
        <v>300000</v>
      </c>
      <c r="D112" s="50">
        <f t="shared" si="3"/>
        <v>4.5560244704529906E-2</v>
      </c>
      <c r="E112" s="25"/>
      <c r="F112" s="25"/>
      <c r="G112" s="31"/>
    </row>
    <row r="113" spans="2:7" ht="11.25" customHeight="1" x14ac:dyDescent="0.25">
      <c r="B113" s="49" t="s">
        <v>30</v>
      </c>
      <c r="C113" s="27">
        <f>G83</f>
        <v>2411131.5</v>
      </c>
      <c r="D113" s="50">
        <f t="shared" si="3"/>
        <v>0.36617247051600088</v>
      </c>
      <c r="E113" s="25"/>
      <c r="F113" s="25"/>
      <c r="G113" s="31"/>
    </row>
    <row r="114" spans="2:7" ht="11.25" customHeight="1" x14ac:dyDescent="0.25">
      <c r="B114" s="49" t="s">
        <v>58</v>
      </c>
      <c r="C114" s="28">
        <f>G90</f>
        <v>1635000</v>
      </c>
      <c r="D114" s="50">
        <f t="shared" si="3"/>
        <v>0.24830333363968801</v>
      </c>
      <c r="E114" s="30"/>
      <c r="F114" s="30"/>
      <c r="G114" s="31"/>
    </row>
    <row r="115" spans="2:7" ht="11.25" customHeight="1" x14ac:dyDescent="0.25">
      <c r="B115" s="49" t="s">
        <v>59</v>
      </c>
      <c r="C115" s="28">
        <f>G93</f>
        <v>313556.57500000001</v>
      </c>
      <c r="D115" s="50">
        <f t="shared" si="3"/>
        <v>4.7619047619047616E-2</v>
      </c>
      <c r="E115" s="30"/>
      <c r="F115" s="30"/>
      <c r="G115" s="31"/>
    </row>
    <row r="116" spans="2:7" ht="11.25" customHeight="1" thickBot="1" x14ac:dyDescent="0.3">
      <c r="B116" s="51" t="s">
        <v>60</v>
      </c>
      <c r="C116" s="52">
        <f>SUM(C110:C115)</f>
        <v>6584688.0750000002</v>
      </c>
      <c r="D116" s="53">
        <f>SUM(D110:D115)</f>
        <v>1</v>
      </c>
      <c r="E116" s="30"/>
      <c r="F116" s="30"/>
      <c r="G116" s="31"/>
    </row>
    <row r="117" spans="2:7" ht="11.25" customHeight="1" x14ac:dyDescent="0.25">
      <c r="B117" s="45"/>
      <c r="C117" s="36"/>
      <c r="D117" s="36"/>
      <c r="E117" s="36"/>
      <c r="F117" s="36"/>
      <c r="G117" s="31"/>
    </row>
    <row r="118" spans="2:7" ht="11.25" customHeight="1" x14ac:dyDescent="0.25">
      <c r="B118" s="46"/>
      <c r="C118" s="36"/>
      <c r="D118" s="36"/>
      <c r="E118" s="36"/>
      <c r="F118" s="36"/>
      <c r="G118" s="31"/>
    </row>
    <row r="119" spans="2:7" ht="11.25" customHeight="1" thickBot="1" x14ac:dyDescent="0.3">
      <c r="B119" s="64"/>
      <c r="C119" s="65" t="s">
        <v>93</v>
      </c>
      <c r="D119" s="66"/>
      <c r="E119" s="67"/>
      <c r="F119" s="29"/>
      <c r="G119" s="31"/>
    </row>
    <row r="120" spans="2:7" ht="11.25" customHeight="1" x14ac:dyDescent="0.25">
      <c r="B120" s="68" t="s">
        <v>73</v>
      </c>
      <c r="C120" s="70">
        <v>35000</v>
      </c>
      <c r="D120" s="70">
        <v>40000</v>
      </c>
      <c r="E120" s="71">
        <v>45000</v>
      </c>
      <c r="F120" s="63"/>
      <c r="G120" s="32"/>
    </row>
    <row r="121" spans="2:7" ht="11.25" customHeight="1" thickBot="1" x14ac:dyDescent="0.3">
      <c r="B121" s="51" t="s">
        <v>74</v>
      </c>
      <c r="C121" s="52">
        <f>(G94/C120)</f>
        <v>188.13394500000001</v>
      </c>
      <c r="D121" s="52">
        <f>(G94/D120)</f>
        <v>164.61720187500001</v>
      </c>
      <c r="E121" s="69">
        <f>(G94/E120)</f>
        <v>146.32640166666667</v>
      </c>
      <c r="F121" s="63"/>
      <c r="G121" s="32"/>
    </row>
    <row r="122" spans="2:7" ht="11.25" customHeight="1" x14ac:dyDescent="0.25">
      <c r="B122" s="56" t="s">
        <v>61</v>
      </c>
      <c r="C122" s="33"/>
      <c r="D122" s="33"/>
      <c r="E122" s="33"/>
      <c r="F122" s="33"/>
      <c r="G122" s="33"/>
    </row>
  </sheetData>
  <mergeCells count="9">
    <mergeCell ref="B108:C108"/>
    <mergeCell ref="E12:F12"/>
    <mergeCell ref="E10:F10"/>
    <mergeCell ref="E9:F9"/>
    <mergeCell ref="E8:F8"/>
    <mergeCell ref="E13:F13"/>
    <mergeCell ref="E14:F14"/>
    <mergeCell ref="B16:G16"/>
    <mergeCell ref="E11:F11"/>
  </mergeCells>
  <pageMargins left="0.74803149606299213" right="0.74803149606299213" top="0.98425196850393704" bottom="0.98425196850393704" header="0" footer="0"/>
  <pageSetup paperSize="14" scale="93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ZAPALLO GUARDA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Morales Leon Jeannette Paola</cp:lastModifiedBy>
  <cp:lastPrinted>2022-06-17T12:10:32Z</cp:lastPrinted>
  <dcterms:created xsi:type="dcterms:W3CDTF">2020-11-27T12:49:26Z</dcterms:created>
  <dcterms:modified xsi:type="dcterms:W3CDTF">2023-02-16T12:51:12Z</dcterms:modified>
</cp:coreProperties>
</file>