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morales\OneDrive - INDAP\Escritorio\2023\FICHAS 2023\SV 2023\"/>
    </mc:Choice>
  </mc:AlternateContent>
  <bookViews>
    <workbookView xWindow="-105" yWindow="-105" windowWidth="19425" windowHeight="10305"/>
  </bookViews>
  <sheets>
    <sheet name="ZAPALLO ITALIANO TUNE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1" l="1"/>
  <c r="G86" i="1"/>
  <c r="G85" i="1"/>
  <c r="G84" i="1"/>
  <c r="G83" i="1"/>
  <c r="G82" i="1"/>
  <c r="G76" i="1"/>
  <c r="G75" i="1"/>
  <c r="G73" i="1"/>
  <c r="G72" i="1"/>
  <c r="G70" i="1"/>
  <c r="G69" i="1"/>
  <c r="G67" i="1"/>
  <c r="G66" i="1"/>
  <c r="G65" i="1"/>
  <c r="G64" i="1"/>
  <c r="G63" i="1"/>
  <c r="G62" i="1"/>
  <c r="G61" i="1"/>
  <c r="G60" i="1"/>
  <c r="G59" i="1"/>
  <c r="G57" i="1"/>
  <c r="G56" i="1"/>
  <c r="G50" i="1"/>
  <c r="G49" i="1"/>
  <c r="G48" i="1"/>
  <c r="G47" i="1"/>
  <c r="G46" i="1"/>
  <c r="G45" i="1"/>
  <c r="G44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1" i="1"/>
  <c r="G93" i="1" s="1"/>
  <c r="G77" i="1" l="1"/>
  <c r="G81" i="1"/>
  <c r="G88" i="1" l="1"/>
  <c r="G35" i="1" l="1"/>
  <c r="G51" i="1"/>
  <c r="C109" i="1" s="1"/>
  <c r="C110" i="1"/>
  <c r="C107" i="1" l="1"/>
  <c r="G40" i="1"/>
  <c r="G90" i="1" s="1"/>
  <c r="G91" i="1" s="1"/>
  <c r="G92" i="1" s="1"/>
  <c r="G94" i="1" s="1"/>
  <c r="C111" i="1"/>
  <c r="C108" i="1" l="1"/>
  <c r="C112" i="1" l="1"/>
  <c r="C113" i="1" s="1"/>
  <c r="D108" i="1" s="1"/>
  <c r="E118" i="1"/>
  <c r="D110" i="1" l="1"/>
  <c r="D109" i="1"/>
  <c r="D107" i="1"/>
  <c r="D111" i="1"/>
  <c r="C118" i="1"/>
  <c r="D118" i="1"/>
  <c r="D112" i="1"/>
  <c r="D113" i="1" l="1"/>
</calcChain>
</file>

<file path=xl/sharedStrings.xml><?xml version="1.0" encoding="utf-8"?>
<sst xmlns="http://schemas.openxmlformats.org/spreadsheetml/2006/main" count="236" uniqueCount="139">
  <si>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</si>
  <si>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</si>
  <si>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</si>
  <si>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</si>
  <si>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</si>
  <si>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</si>
  <si>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</si>
  <si>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</si>
  <si>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</si>
  <si>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</si>
  <si>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</si>
  <si>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</si>
  <si>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</si>
  <si>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</si>
  <si>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</si>
  <si>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</si>
  <si>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</si>
  <si>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</si>
  <si>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</si>
  <si>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</si>
  <si>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</si>
  <si>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</si>
  <si>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</si>
  <si>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</si>
  <si>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</si>
  <si>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</si>
  <si>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</si>
  <si>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</si>
  <si>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</si>
  <si>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</si>
  <si>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</si>
  <si>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</si>
  <si>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</si>
  <si>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kg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</si>
  <si>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</si>
  <si>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</si>
  <si>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</si>
  <si>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</si>
  <si>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</si>
  <si>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</si>
  <si>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</si>
  <si>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</si>
  <si>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</si>
  <si>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</si>
  <si>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</si>
  <si>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</si>
  <si>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</si>
  <si>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</si>
  <si>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</si>
  <si>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</si>
  <si>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</si>
  <si>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</si>
  <si>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</si>
  <si>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</si>
  <si>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</si>
  <si>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</si>
  <si>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</si>
  <si>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</si>
  <si>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</si>
  <si>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</si>
  <si>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</si>
  <si>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San Vicente</t>
  </si>
  <si>
    <t>Julio</t>
  </si>
  <si>
    <t>Octubre</t>
  </si>
  <si>
    <t>Octubre - Noviembre</t>
  </si>
  <si>
    <t>Noviembre - Diciembre</t>
  </si>
  <si>
    <t>Septiembre</t>
  </si>
  <si>
    <t>Acequiadura</t>
  </si>
  <si>
    <t>c/u</t>
  </si>
  <si>
    <t>Nitrato de potasio</t>
  </si>
  <si>
    <t>FUNGICIDAS</t>
  </si>
  <si>
    <t>lt</t>
  </si>
  <si>
    <t>Rendimiento (unid./hà)</t>
  </si>
  <si>
    <t>Costo unitario ($/unid.) (*)</t>
  </si>
  <si>
    <t>Lib. B. O'Higgins</t>
  </si>
  <si>
    <t>Septiembre - Octubre</t>
  </si>
  <si>
    <t>Flete</t>
  </si>
  <si>
    <t>Derecho de ingreso a la feria</t>
  </si>
  <si>
    <t>ESCENARIOS COSTO UNITARIO  ($/un.)</t>
  </si>
  <si>
    <t>RENDIMIENTO (un./Há.)</t>
  </si>
  <si>
    <t>Riegos (2)</t>
  </si>
  <si>
    <t>Noviembre</t>
  </si>
  <si>
    <t>Corte</t>
  </si>
  <si>
    <t>Acarreo y carga</t>
  </si>
  <si>
    <t>Mayo - Junio</t>
  </si>
  <si>
    <t>Rastraje (2)</t>
  </si>
  <si>
    <t>Aporca</t>
  </si>
  <si>
    <t>Mayo</t>
  </si>
  <si>
    <t>Urea</t>
  </si>
  <si>
    <t>Superfosfato triple</t>
  </si>
  <si>
    <t>Kelpac</t>
  </si>
  <si>
    <t>Kendal</t>
  </si>
  <si>
    <t>Fosfimax</t>
  </si>
  <si>
    <t>Nemacur</t>
  </si>
  <si>
    <t>lts</t>
  </si>
  <si>
    <t>Traslados internos</t>
  </si>
  <si>
    <t>PRECIO ESPERADO ($/un.)</t>
  </si>
  <si>
    <t>Aplicación de fertilizante</t>
  </si>
  <si>
    <t>Aplicación de pesticidas</t>
  </si>
  <si>
    <t>Plástico para mulch</t>
  </si>
  <si>
    <t>Colmenas</t>
  </si>
  <si>
    <t>ZAPALLO ITALIANO TUNEL</t>
  </si>
  <si>
    <t>Arauco</t>
  </si>
  <si>
    <t>Octubre-Diciembre</t>
  </si>
  <si>
    <t>Mercado interno</t>
  </si>
  <si>
    <t>San Vicente/Pichidegua</t>
  </si>
  <si>
    <t xml:space="preserve">Octubre - Diciembre </t>
  </si>
  <si>
    <t>Heladas</t>
  </si>
  <si>
    <t>Riego de pre transplante</t>
  </si>
  <si>
    <t>Preparación de almácigos</t>
  </si>
  <si>
    <t>Junio - Julio</t>
  </si>
  <si>
    <t>Colocación de túnel</t>
  </si>
  <si>
    <t>Transplante de plantines</t>
  </si>
  <si>
    <t>Aplicación de fertilizantes</t>
  </si>
  <si>
    <t>Manejo de túneles</t>
  </si>
  <si>
    <t>Agosto - Septiembre</t>
  </si>
  <si>
    <t>Retiro de túneles</t>
  </si>
  <si>
    <t>Aplicac. de fertilizantes</t>
  </si>
  <si>
    <t>Melgadura, preparación de mesas</t>
  </si>
  <si>
    <t>Postura de mulch</t>
  </si>
  <si>
    <t>SEMILLA</t>
  </si>
  <si>
    <t>Sustrato para el almácigo</t>
  </si>
  <si>
    <t>Junio</t>
  </si>
  <si>
    <t>Unidades</t>
  </si>
  <si>
    <t>FERTLIZANTES</t>
  </si>
  <si>
    <t>Muriato de potasio</t>
  </si>
  <si>
    <t>Terrasorb Foliar</t>
  </si>
  <si>
    <t>Previcur Energy 840 SL</t>
  </si>
  <si>
    <t>Junio - Septiembre</t>
  </si>
  <si>
    <t>Fungizeb 800 WP</t>
  </si>
  <si>
    <t>Pirimor</t>
  </si>
  <si>
    <t>Polietileno para mulch</t>
  </si>
  <si>
    <t>Cajas plataneras</t>
  </si>
  <si>
    <t>unidad</t>
  </si>
  <si>
    <t>Polietileno para túnel</t>
  </si>
  <si>
    <t>Arcos de fierro</t>
  </si>
  <si>
    <t>Mayo - Noviembre</t>
  </si>
  <si>
    <t>Plantas</t>
  </si>
  <si>
    <t>3. Precio esperado por ventas corresponde a precio colocado en el domicilio del comprador (incluye Ingreso a Feria)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</si>
</sst>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 * #,##0.00_ ;_ * \-#,##0.00_ ;_ * &quot;-&quot;??_ ;_ @_ "/>
    <numFmt numFmtId="164" formatCode="_-* #,##0.00_-;\-* #,##0.00_-;_-* &quot;-&quot;??_-;_-@_-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17" fillId="0" borderId="18"/>
    <xf numFmtId="164" fontId="18" fillId="0" borderId="18" applyFont="0" applyFill="0" applyBorder="0" applyAlignment="0" applyProtection="0"/>
    <xf numFmtId="43" fontId="19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3" fillId="2" borderId="5" xfId="0" applyNumberFormat="1" applyFont="1" applyFill="1" applyBorder="1" applyAlignment="1">
      <alignment vertical="center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3" fillId="7" borderId="18" xfId="0" applyFont="1" applyFill="1" applyBorder="1" applyAlignment="1"/>
    <xf numFmtId="49" fontId="11" fillId="8" borderId="19" xfId="0" applyNumberFormat="1" applyFont="1" applyFill="1" applyBorder="1" applyAlignment="1">
      <alignment vertical="center"/>
    </xf>
    <xf numFmtId="3" fontId="11" fillId="2" borderId="6" xfId="0" applyNumberFormat="1" applyFont="1" applyFill="1" applyBorder="1" applyAlignment="1">
      <alignment vertical="center"/>
    </xf>
    <xf numFmtId="167" fontId="11" fillId="2" borderId="6" xfId="0" applyNumberFormat="1" applyFont="1" applyFill="1" applyBorder="1" applyAlignment="1">
      <alignment vertical="center"/>
    </xf>
    <xf numFmtId="0" fontId="8" fillId="7" borderId="17" xfId="0" applyFont="1" applyFill="1" applyBorder="1" applyAlignment="1">
      <alignment vertical="center"/>
    </xf>
    <xf numFmtId="0" fontId="8" fillId="7" borderId="18" xfId="0" applyFont="1" applyFill="1" applyBorder="1" applyAlignment="1">
      <alignment vertical="center"/>
    </xf>
    <xf numFmtId="166" fontId="1" fillId="2" borderId="18" xfId="0" applyNumberFormat="1" applyFont="1" applyFill="1" applyBorder="1" applyAlignment="1">
      <alignment vertical="center"/>
    </xf>
    <xf numFmtId="166" fontId="15" fillId="2" borderId="18" xfId="0" applyNumberFormat="1" applyFont="1" applyFill="1" applyBorder="1" applyAlignment="1">
      <alignment vertical="center"/>
    </xf>
    <xf numFmtId="0" fontId="13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4" fillId="2" borderId="18" xfId="0" applyFont="1" applyFill="1" applyBorder="1" applyAlignment="1">
      <alignment vertical="center"/>
    </xf>
    <xf numFmtId="49" fontId="11" fillId="8" borderId="30" xfId="0" applyNumberFormat="1" applyFont="1" applyFill="1" applyBorder="1" applyAlignment="1">
      <alignment vertical="center"/>
    </xf>
    <xf numFmtId="49" fontId="13" fillId="8" borderId="31" xfId="0" applyNumberFormat="1" applyFont="1" applyFill="1" applyBorder="1" applyAlignment="1"/>
    <xf numFmtId="49" fontId="11" fillId="2" borderId="32" xfId="0" applyNumberFormat="1" applyFont="1" applyFill="1" applyBorder="1" applyAlignment="1">
      <alignment vertical="center"/>
    </xf>
    <xf numFmtId="9" fontId="13" fillId="2" borderId="33" xfId="0" applyNumberFormat="1" applyFont="1" applyFill="1" applyBorder="1" applyAlignment="1"/>
    <xf numFmtId="49" fontId="11" fillId="8" borderId="34" xfId="0" applyNumberFormat="1" applyFont="1" applyFill="1" applyBorder="1" applyAlignment="1">
      <alignment vertical="center"/>
    </xf>
    <xf numFmtId="167" fontId="11" fillId="8" borderId="35" xfId="0" applyNumberFormat="1" applyFont="1" applyFill="1" applyBorder="1" applyAlignment="1">
      <alignment vertical="center"/>
    </xf>
    <xf numFmtId="9" fontId="11" fillId="8" borderId="36" xfId="0" applyNumberFormat="1" applyFont="1" applyFill="1" applyBorder="1" applyAlignment="1">
      <alignment vertical="center"/>
    </xf>
    <xf numFmtId="0" fontId="13" fillId="9" borderId="39" xfId="0" applyFont="1" applyFill="1" applyBorder="1" applyAlignment="1"/>
    <xf numFmtId="0" fontId="13" fillId="2" borderId="18" xfId="0" applyFont="1" applyFill="1" applyBorder="1" applyAlignment="1">
      <alignment vertical="center"/>
    </xf>
    <xf numFmtId="49" fontId="13" fillId="2" borderId="18" xfId="0" applyNumberFormat="1" applyFont="1" applyFill="1" applyBorder="1" applyAlignment="1">
      <alignment vertical="center"/>
    </xf>
    <xf numFmtId="49" fontId="11" fillId="2" borderId="40" xfId="0" applyNumberFormat="1" applyFont="1" applyFill="1" applyBorder="1" applyAlignment="1">
      <alignment vertical="center"/>
    </xf>
    <xf numFmtId="0" fontId="13" fillId="2" borderId="41" xfId="0" applyFont="1" applyFill="1" applyBorder="1" applyAlignment="1"/>
    <xf numFmtId="0" fontId="13" fillId="2" borderId="42" xfId="0" applyFont="1" applyFill="1" applyBorder="1" applyAlignment="1"/>
    <xf numFmtId="0" fontId="13" fillId="2" borderId="44" xfId="0" applyFont="1" applyFill="1" applyBorder="1" applyAlignment="1"/>
    <xf numFmtId="0" fontId="13" fillId="2" borderId="46" xfId="0" applyFont="1" applyFill="1" applyBorder="1" applyAlignment="1"/>
    <xf numFmtId="0" fontId="13" fillId="2" borderId="47" xfId="0" applyFont="1" applyFill="1" applyBorder="1" applyAlignment="1"/>
    <xf numFmtId="0" fontId="11" fillId="7" borderId="18" xfId="0" applyFont="1" applyFill="1" applyBorder="1" applyAlignment="1">
      <alignment vertical="center"/>
    </xf>
    <xf numFmtId="0" fontId="8" fillId="9" borderId="17" xfId="0" applyFont="1" applyFill="1" applyBorder="1" applyAlignment="1">
      <alignment vertical="center"/>
    </xf>
    <xf numFmtId="49" fontId="16" fillId="9" borderId="18" xfId="0" applyNumberFormat="1" applyFont="1" applyFill="1" applyBorder="1" applyAlignment="1">
      <alignment vertical="center"/>
    </xf>
    <xf numFmtId="0" fontId="8" fillId="9" borderId="18" xfId="0" applyFont="1" applyFill="1" applyBorder="1" applyAlignment="1">
      <alignment vertical="center"/>
    </xf>
    <xf numFmtId="0" fontId="8" fillId="9" borderId="48" xfId="0" applyFont="1" applyFill="1" applyBorder="1" applyAlignment="1">
      <alignment vertical="center"/>
    </xf>
    <xf numFmtId="49" fontId="11" fillId="8" borderId="49" xfId="0" applyNumberFormat="1" applyFont="1" applyFill="1" applyBorder="1" applyAlignment="1">
      <alignment vertical="center"/>
    </xf>
    <xf numFmtId="167" fontId="11" fillId="8" borderId="36" xfId="0" applyNumberFormat="1" applyFont="1" applyFill="1" applyBorder="1" applyAlignment="1">
      <alignment vertical="center"/>
    </xf>
    <xf numFmtId="3" fontId="11" fillId="8" borderId="50" xfId="0" applyNumberFormat="1" applyFont="1" applyFill="1" applyBorder="1" applyAlignment="1">
      <alignment vertical="center"/>
    </xf>
    <xf numFmtId="3" fontId="11" fillId="8" borderId="51" xfId="0" applyNumberFormat="1" applyFont="1" applyFill="1" applyBorder="1" applyAlignment="1">
      <alignment vertical="center"/>
    </xf>
    <xf numFmtId="49" fontId="16" fillId="9" borderId="37" xfId="0" applyNumberFormat="1" applyFont="1" applyFill="1" applyBorder="1" applyAlignment="1">
      <alignment vertical="center"/>
    </xf>
    <xf numFmtId="0" fontId="11" fillId="9" borderId="38" xfId="0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wrapText="1"/>
    </xf>
    <xf numFmtId="0" fontId="3" fillId="2" borderId="6" xfId="0" applyFont="1" applyFill="1" applyBorder="1" applyAlignment="1">
      <alignment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0" fillId="2" borderId="4" xfId="0" applyFill="1" applyBorder="1"/>
    <xf numFmtId="49" fontId="20" fillId="3" borderId="5" xfId="0" applyNumberFormat="1" applyFont="1" applyFill="1" applyBorder="1" applyAlignment="1">
      <alignment vertical="center" wrapText="1"/>
    </xf>
    <xf numFmtId="3" fontId="21" fillId="0" borderId="52" xfId="0" applyNumberFormat="1" applyFont="1" applyFill="1" applyBorder="1" applyAlignment="1">
      <alignment horizontal="right"/>
    </xf>
    <xf numFmtId="0" fontId="3" fillId="2" borderId="7" xfId="0" applyFont="1" applyFill="1" applyBorder="1"/>
    <xf numFmtId="49" fontId="5" fillId="3" borderId="6" xfId="0" applyNumberFormat="1" applyFont="1" applyFill="1" applyBorder="1" applyAlignment="1">
      <alignment wrapText="1"/>
    </xf>
    <xf numFmtId="0" fontId="5" fillId="4" borderId="6" xfId="0" applyFont="1" applyFill="1" applyBorder="1" applyAlignment="1">
      <alignment wrapText="1"/>
    </xf>
    <xf numFmtId="168" fontId="21" fillId="0" borderId="52" xfId="3" applyNumberFormat="1" applyFont="1" applyFill="1" applyBorder="1" applyAlignment="1">
      <alignment horizontal="right"/>
    </xf>
    <xf numFmtId="0" fontId="0" fillId="0" borderId="0" xfId="0" applyNumberFormat="1"/>
    <xf numFmtId="0" fontId="0" fillId="0" borderId="0" xfId="0"/>
    <xf numFmtId="49" fontId="3" fillId="2" borderId="53" xfId="0" applyNumberFormat="1" applyFont="1" applyFill="1" applyBorder="1" applyAlignment="1">
      <alignment horizontal="left"/>
    </xf>
    <xf numFmtId="49" fontId="3" fillId="2" borderId="54" xfId="0" applyNumberFormat="1" applyFont="1" applyFill="1" applyBorder="1" applyAlignment="1">
      <alignment horizontal="left"/>
    </xf>
    <xf numFmtId="0" fontId="21" fillId="0" borderId="52" xfId="0" applyFont="1" applyFill="1" applyBorder="1" applyAlignment="1">
      <alignment horizontal="right" wrapText="1"/>
    </xf>
    <xf numFmtId="0" fontId="21" fillId="0" borderId="52" xfId="0" applyFont="1" applyFill="1" applyBorder="1" applyAlignment="1">
      <alignment horizontal="right"/>
    </xf>
    <xf numFmtId="17" fontId="21" fillId="0" borderId="52" xfId="0" applyNumberFormat="1" applyFont="1" applyFill="1" applyBorder="1" applyAlignment="1">
      <alignment horizontal="right" wrapText="1"/>
    </xf>
    <xf numFmtId="49" fontId="3" fillId="2" borderId="6" xfId="0" applyNumberFormat="1" applyFont="1" applyFill="1" applyBorder="1"/>
    <xf numFmtId="0" fontId="3" fillId="2" borderId="6" xfId="0" applyFont="1" applyFill="1" applyBorder="1"/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49" fontId="20" fillId="5" borderId="13" xfId="0" applyNumberFormat="1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49" fontId="20" fillId="3" borderId="13" xfId="0" applyNumberFormat="1" applyFont="1" applyFill="1" applyBorder="1" applyAlignment="1">
      <alignment horizontal="center" vertical="center"/>
    </xf>
    <xf numFmtId="49" fontId="20" fillId="3" borderId="13" xfId="0" applyNumberFormat="1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center"/>
    </xf>
    <xf numFmtId="3" fontId="3" fillId="2" borderId="13" xfId="0" applyNumberFormat="1" applyFont="1" applyFill="1" applyBorder="1" applyAlignment="1">
      <alignment horizontal="right" vertical="center"/>
    </xf>
    <xf numFmtId="168" fontId="21" fillId="0" borderId="52" xfId="3" applyNumberFormat="1" applyFont="1" applyFill="1" applyBorder="1" applyAlignment="1">
      <alignment horizontal="right" wrapText="1"/>
    </xf>
    <xf numFmtId="0" fontId="0" fillId="0" borderId="18" xfId="0" applyNumberFormat="1" applyFont="1" applyBorder="1" applyAlignment="1"/>
    <xf numFmtId="49" fontId="5" fillId="3" borderId="55" xfId="0" applyNumberFormat="1" applyFont="1" applyFill="1" applyBorder="1" applyAlignment="1">
      <alignment vertical="center"/>
    </xf>
    <xf numFmtId="0" fontId="5" fillId="3" borderId="55" xfId="0" applyFont="1" applyFill="1" applyBorder="1" applyAlignment="1">
      <alignment horizontal="center" vertical="center"/>
    </xf>
    <xf numFmtId="0" fontId="5" fillId="3" borderId="55" xfId="0" applyFont="1" applyFill="1" applyBorder="1" applyAlignment="1">
      <alignment vertical="center"/>
    </xf>
    <xf numFmtId="3" fontId="5" fillId="3" borderId="55" xfId="0" applyNumberFormat="1" applyFont="1" applyFill="1" applyBorder="1" applyAlignment="1">
      <alignment vertical="center"/>
    </xf>
    <xf numFmtId="0" fontId="6" fillId="2" borderId="13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 wrapText="1"/>
    </xf>
    <xf numFmtId="166" fontId="1" fillId="5" borderId="24" xfId="0" applyNumberFormat="1" applyFont="1" applyFill="1" applyBorder="1" applyAlignment="1">
      <alignment vertical="center"/>
    </xf>
    <xf numFmtId="166" fontId="1" fillId="3" borderId="26" xfId="0" applyNumberFormat="1" applyFont="1" applyFill="1" applyBorder="1" applyAlignment="1">
      <alignment vertical="center"/>
    </xf>
    <xf numFmtId="166" fontId="1" fillId="5" borderId="26" xfId="0" applyNumberFormat="1" applyFont="1" applyFill="1" applyBorder="1" applyAlignment="1">
      <alignment vertical="center"/>
    </xf>
    <xf numFmtId="166" fontId="1" fillId="6" borderId="29" xfId="0" applyNumberFormat="1" applyFont="1" applyFill="1" applyBorder="1" applyAlignment="1">
      <alignment vertical="center"/>
    </xf>
    <xf numFmtId="49" fontId="3" fillId="2" borderId="43" xfId="0" applyNumberFormat="1" applyFont="1" applyFill="1" applyBorder="1" applyAlignment="1">
      <alignment vertical="center"/>
    </xf>
    <xf numFmtId="49" fontId="3" fillId="2" borderId="45" xfId="0" applyNumberFormat="1" applyFont="1" applyFill="1" applyBorder="1" applyAlignment="1">
      <alignment vertical="center"/>
    </xf>
  </cellXfs>
  <cellStyles count="4">
    <cellStyle name="Millares" xfId="3" builtinId="3"/>
    <cellStyle name="Millares 5" xfId="2"/>
    <cellStyle name="Normal" xfId="0" builtinId="0"/>
    <cellStyle name="Normal 4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9"/>
  <sheetViews>
    <sheetView showGridLines="0" tabSelected="1" zoomScale="130" zoomScaleNormal="130" workbookViewId="0">
      <selection activeCell="C18" sqref="C1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7.85546875" style="1" customWidth="1"/>
    <col min="9" max="218" width="10.85546875" style="1" customWidth="1"/>
  </cols>
  <sheetData>
    <row r="1" spans="1:255" ht="15" customHeight="1" x14ac:dyDescent="0.25">
      <c r="A1" s="2"/>
      <c r="B1" s="2"/>
      <c r="C1" s="2"/>
      <c r="D1" s="2"/>
      <c r="E1" s="2"/>
      <c r="F1" s="2"/>
      <c r="G1" s="2"/>
    </row>
    <row r="2" spans="1:255" ht="15" customHeight="1" x14ac:dyDescent="0.25">
      <c r="A2" s="2"/>
      <c r="B2" s="2"/>
      <c r="C2" s="2"/>
      <c r="D2" s="2"/>
      <c r="E2" s="2"/>
      <c r="F2" s="2"/>
      <c r="G2" s="2"/>
    </row>
    <row r="3" spans="1:255" ht="15" customHeight="1" x14ac:dyDescent="0.25">
      <c r="A3" s="2"/>
      <c r="B3" s="2"/>
      <c r="C3" s="2"/>
      <c r="D3" s="2"/>
      <c r="E3" s="2"/>
      <c r="F3" s="2"/>
      <c r="G3" s="2"/>
    </row>
    <row r="4" spans="1:255" ht="15" customHeight="1" x14ac:dyDescent="0.25">
      <c r="A4" s="2"/>
      <c r="B4" s="2"/>
      <c r="C4" s="2"/>
      <c r="D4" s="2"/>
      <c r="E4" s="2"/>
      <c r="F4" s="2"/>
      <c r="G4" s="2"/>
    </row>
    <row r="5" spans="1:255" ht="15" customHeight="1" x14ac:dyDescent="0.25">
      <c r="A5" s="2"/>
      <c r="B5" s="2"/>
      <c r="C5" s="2"/>
      <c r="D5" s="2"/>
      <c r="E5" s="2"/>
      <c r="F5" s="2"/>
      <c r="G5" s="2"/>
    </row>
    <row r="6" spans="1:255" ht="15" customHeight="1" x14ac:dyDescent="0.25">
      <c r="A6" s="2"/>
      <c r="B6" s="2"/>
      <c r="C6" s="2"/>
      <c r="D6" s="2"/>
      <c r="E6" s="2"/>
      <c r="F6" s="2"/>
      <c r="G6" s="2"/>
    </row>
    <row r="7" spans="1:255" ht="15" customHeight="1" x14ac:dyDescent="0.25">
      <c r="A7" s="2"/>
      <c r="B7" s="3"/>
      <c r="C7" s="4"/>
      <c r="D7" s="2"/>
      <c r="E7" s="4"/>
      <c r="F7" s="4"/>
      <c r="G7" s="4"/>
    </row>
    <row r="8" spans="1:255" s="86" customFormat="1" ht="12" customHeight="1" x14ac:dyDescent="0.25">
      <c r="A8" s="78"/>
      <c r="B8" s="79" t="s">
        <v>0</v>
      </c>
      <c r="C8" s="80" t="s">
        <v>101</v>
      </c>
      <c r="D8" s="81"/>
      <c r="E8" s="82" t="s">
        <v>79</v>
      </c>
      <c r="F8" s="83"/>
      <c r="G8" s="84">
        <v>210000</v>
      </c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  <c r="IU8" s="85"/>
    </row>
    <row r="9" spans="1:255" s="86" customFormat="1" ht="25.5" customHeight="1" x14ac:dyDescent="0.25">
      <c r="A9" s="78"/>
      <c r="B9" s="6" t="s">
        <v>1</v>
      </c>
      <c r="C9" s="84" t="s">
        <v>102</v>
      </c>
      <c r="D9" s="81"/>
      <c r="E9" s="74" t="s">
        <v>2</v>
      </c>
      <c r="F9" s="75"/>
      <c r="G9" s="107" t="s">
        <v>103</v>
      </c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BZ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K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V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G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R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C9" s="85"/>
      <c r="ED9" s="85"/>
      <c r="EE9" s="85"/>
      <c r="EF9" s="85"/>
      <c r="EG9" s="85"/>
      <c r="EH9" s="85"/>
      <c r="EI9" s="85"/>
      <c r="EJ9" s="85"/>
      <c r="EK9" s="85"/>
      <c r="EL9" s="85"/>
      <c r="EM9" s="85"/>
      <c r="EN9" s="85"/>
      <c r="EO9" s="85"/>
      <c r="EP9" s="85"/>
      <c r="EQ9" s="85"/>
      <c r="ER9" s="85"/>
      <c r="ES9" s="85"/>
      <c r="ET9" s="85"/>
      <c r="EU9" s="85"/>
      <c r="EV9" s="85"/>
      <c r="EW9" s="85"/>
      <c r="EX9" s="85"/>
      <c r="EY9" s="85"/>
      <c r="EZ9" s="85"/>
      <c r="FA9" s="85"/>
      <c r="FB9" s="85"/>
      <c r="FC9" s="85"/>
      <c r="FD9" s="85"/>
      <c r="FE9" s="85"/>
      <c r="FF9" s="85"/>
      <c r="FG9" s="85"/>
      <c r="FH9" s="85"/>
      <c r="FI9" s="85"/>
      <c r="FJ9" s="85"/>
      <c r="FK9" s="85"/>
      <c r="FL9" s="85"/>
      <c r="FM9" s="85"/>
      <c r="FN9" s="85"/>
      <c r="FO9" s="85"/>
      <c r="FP9" s="85"/>
      <c r="FQ9" s="85"/>
      <c r="FR9" s="85"/>
      <c r="FS9" s="85"/>
      <c r="FT9" s="85"/>
      <c r="FU9" s="85"/>
      <c r="FV9" s="85"/>
      <c r="FW9" s="85"/>
      <c r="FX9" s="85"/>
      <c r="FY9" s="85"/>
      <c r="FZ9" s="85"/>
      <c r="GA9" s="85"/>
      <c r="GB9" s="85"/>
      <c r="GC9" s="85"/>
      <c r="GD9" s="85"/>
      <c r="GE9" s="85"/>
      <c r="GF9" s="85"/>
      <c r="GG9" s="85"/>
      <c r="GH9" s="85"/>
      <c r="GI9" s="85"/>
      <c r="GJ9" s="85"/>
      <c r="GK9" s="85"/>
      <c r="GL9" s="85"/>
      <c r="GM9" s="85"/>
      <c r="GN9" s="85"/>
      <c r="GO9" s="85"/>
      <c r="GP9" s="85"/>
      <c r="GQ9" s="85"/>
      <c r="GR9" s="85"/>
      <c r="GS9" s="85"/>
      <c r="GT9" s="85"/>
      <c r="GU9" s="85"/>
      <c r="GV9" s="85"/>
      <c r="GW9" s="85"/>
      <c r="GX9" s="85"/>
      <c r="GY9" s="85"/>
      <c r="GZ9" s="85"/>
      <c r="HA9" s="85"/>
      <c r="HB9" s="85"/>
      <c r="HC9" s="85"/>
      <c r="HD9" s="85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85"/>
      <c r="IA9" s="85"/>
      <c r="IB9" s="85"/>
      <c r="IC9" s="85"/>
      <c r="ID9" s="85"/>
      <c r="IE9" s="85"/>
      <c r="IF9" s="85"/>
      <c r="IG9" s="85"/>
      <c r="IH9" s="85"/>
      <c r="II9" s="85"/>
      <c r="IJ9" s="85"/>
      <c r="IK9" s="85"/>
      <c r="IL9" s="85"/>
      <c r="IM9" s="85"/>
      <c r="IN9" s="85"/>
      <c r="IO9" s="85"/>
      <c r="IP9" s="85"/>
      <c r="IQ9" s="85"/>
      <c r="IR9" s="85"/>
      <c r="IS9" s="85"/>
      <c r="IT9" s="85"/>
      <c r="IU9" s="85"/>
    </row>
    <row r="10" spans="1:255" s="86" customFormat="1" ht="18" customHeight="1" x14ac:dyDescent="0.25">
      <c r="A10" s="78"/>
      <c r="B10" s="6" t="s">
        <v>3</v>
      </c>
      <c r="C10" s="84" t="s">
        <v>4</v>
      </c>
      <c r="D10" s="81"/>
      <c r="E10" s="74" t="s">
        <v>96</v>
      </c>
      <c r="F10" s="75"/>
      <c r="G10" s="107">
        <v>75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5"/>
      <c r="AH10" s="85"/>
      <c r="AI10" s="85"/>
      <c r="AJ10" s="85"/>
      <c r="AK10" s="85"/>
      <c r="AL10" s="85"/>
      <c r="AM10" s="85"/>
      <c r="AN10" s="85"/>
      <c r="AO10" s="85"/>
      <c r="AP10" s="85"/>
      <c r="AQ10" s="85"/>
      <c r="AR10" s="85"/>
      <c r="AS10" s="85"/>
      <c r="AT10" s="85"/>
      <c r="AU10" s="85"/>
      <c r="AV10" s="85"/>
      <c r="AW10" s="85"/>
      <c r="AX10" s="85"/>
      <c r="AY10" s="85"/>
      <c r="AZ10" s="85"/>
      <c r="BA10" s="85"/>
      <c r="BB10" s="85"/>
      <c r="BC10" s="85"/>
      <c r="BD10" s="85"/>
      <c r="BE10" s="85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85"/>
      <c r="BS10" s="85"/>
      <c r="BT10" s="85"/>
      <c r="BU10" s="85"/>
      <c r="BV10" s="85"/>
      <c r="BW10" s="85"/>
      <c r="BX10" s="85"/>
      <c r="BY10" s="85"/>
      <c r="BZ10" s="85"/>
      <c r="CA10" s="85"/>
      <c r="CB10" s="85"/>
      <c r="CC10" s="85"/>
      <c r="CD10" s="85"/>
      <c r="CE10" s="85"/>
      <c r="CF10" s="85"/>
      <c r="CG10" s="85"/>
      <c r="CH10" s="85"/>
      <c r="CI10" s="85"/>
      <c r="CJ10" s="85"/>
      <c r="CK10" s="85"/>
      <c r="CL10" s="85"/>
      <c r="CM10" s="85"/>
      <c r="CN10" s="85"/>
      <c r="CO10" s="85"/>
      <c r="CP10" s="85"/>
      <c r="CQ10" s="85"/>
      <c r="CR10" s="85"/>
      <c r="CS10" s="85"/>
      <c r="CT10" s="85"/>
      <c r="CU10" s="85"/>
      <c r="CV10" s="85"/>
      <c r="CW10" s="85"/>
      <c r="CX10" s="85"/>
      <c r="CY10" s="85"/>
      <c r="CZ10" s="85"/>
      <c r="DA10" s="85"/>
      <c r="DB10" s="85"/>
      <c r="DC10" s="85"/>
      <c r="DD10" s="85"/>
      <c r="DE10" s="85"/>
      <c r="DF10" s="85"/>
      <c r="DG10" s="85"/>
      <c r="DH10" s="85"/>
      <c r="DI10" s="85"/>
      <c r="DJ10" s="85"/>
      <c r="DK10" s="85"/>
      <c r="DL10" s="85"/>
      <c r="DM10" s="85"/>
      <c r="DN10" s="85"/>
      <c r="DO10" s="85"/>
      <c r="DP10" s="85"/>
      <c r="DQ10" s="85"/>
      <c r="DR10" s="85"/>
      <c r="DS10" s="85"/>
      <c r="DT10" s="85"/>
      <c r="DU10" s="85"/>
      <c r="DV10" s="85"/>
      <c r="DW10" s="85"/>
      <c r="DX10" s="85"/>
      <c r="DY10" s="85"/>
      <c r="DZ10" s="85"/>
      <c r="EA10" s="85"/>
      <c r="EB10" s="85"/>
      <c r="EC10" s="85"/>
      <c r="ED10" s="85"/>
      <c r="EE10" s="85"/>
      <c r="EF10" s="85"/>
      <c r="EG10" s="85"/>
      <c r="EH10" s="85"/>
      <c r="EI10" s="85"/>
      <c r="EJ10" s="85"/>
      <c r="EK10" s="85"/>
      <c r="EL10" s="85"/>
      <c r="EM10" s="85"/>
      <c r="EN10" s="85"/>
      <c r="EO10" s="85"/>
      <c r="EP10" s="85"/>
      <c r="EQ10" s="85"/>
      <c r="ER10" s="85"/>
      <c r="ES10" s="85"/>
      <c r="ET10" s="85"/>
      <c r="EU10" s="85"/>
      <c r="EV10" s="85"/>
      <c r="EW10" s="85"/>
      <c r="EX10" s="85"/>
      <c r="EY10" s="85"/>
      <c r="EZ10" s="85"/>
      <c r="FA10" s="85"/>
      <c r="FB10" s="85"/>
      <c r="FC10" s="85"/>
      <c r="FD10" s="85"/>
      <c r="FE10" s="85"/>
      <c r="FF10" s="85"/>
      <c r="FG10" s="85"/>
      <c r="FH10" s="85"/>
      <c r="FI10" s="85"/>
      <c r="FJ10" s="85"/>
      <c r="FK10" s="85"/>
      <c r="FL10" s="85"/>
      <c r="FM10" s="85"/>
      <c r="FN10" s="85"/>
      <c r="FO10" s="85"/>
      <c r="FP10" s="85"/>
      <c r="FQ10" s="85"/>
      <c r="FR10" s="85"/>
      <c r="FS10" s="85"/>
      <c r="FT10" s="85"/>
      <c r="FU10" s="85"/>
      <c r="FV10" s="85"/>
      <c r="FW10" s="85"/>
      <c r="FX10" s="85"/>
      <c r="FY10" s="85"/>
      <c r="FZ10" s="85"/>
      <c r="GA10" s="85"/>
      <c r="GB10" s="85"/>
      <c r="GC10" s="85"/>
      <c r="GD10" s="85"/>
      <c r="GE10" s="85"/>
      <c r="GF10" s="85"/>
      <c r="GG10" s="85"/>
      <c r="GH10" s="85"/>
      <c r="GI10" s="85"/>
      <c r="GJ10" s="85"/>
      <c r="GK10" s="85"/>
      <c r="GL10" s="85"/>
      <c r="GM10" s="85"/>
      <c r="GN10" s="85"/>
      <c r="GO10" s="85"/>
      <c r="GP10" s="85"/>
      <c r="GQ10" s="85"/>
      <c r="GR10" s="85"/>
      <c r="GS10" s="85"/>
      <c r="GT10" s="85"/>
      <c r="GU10" s="85"/>
      <c r="GV10" s="85"/>
      <c r="GW10" s="85"/>
      <c r="GX10" s="85"/>
      <c r="GY10" s="85"/>
      <c r="GZ10" s="85"/>
      <c r="HA10" s="85"/>
      <c r="HB10" s="85"/>
      <c r="HC10" s="85"/>
      <c r="HD10" s="85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85"/>
      <c r="IA10" s="85"/>
      <c r="IB10" s="85"/>
      <c r="IC10" s="85"/>
      <c r="ID10" s="85"/>
      <c r="IE10" s="85"/>
      <c r="IF10" s="85"/>
      <c r="IG10" s="85"/>
      <c r="IH10" s="85"/>
      <c r="II10" s="85"/>
      <c r="IJ10" s="85"/>
      <c r="IK10" s="85"/>
      <c r="IL10" s="85"/>
      <c r="IM10" s="85"/>
      <c r="IN10" s="85"/>
      <c r="IO10" s="85"/>
      <c r="IP10" s="85"/>
      <c r="IQ10" s="85"/>
      <c r="IR10" s="85"/>
      <c r="IS10" s="85"/>
      <c r="IT10" s="85"/>
      <c r="IU10" s="85"/>
    </row>
    <row r="11" spans="1:255" s="86" customFormat="1" ht="11.25" customHeight="1" x14ac:dyDescent="0.25">
      <c r="A11" s="78"/>
      <c r="B11" s="6" t="s">
        <v>5</v>
      </c>
      <c r="C11" s="84" t="s">
        <v>74</v>
      </c>
      <c r="D11" s="81"/>
      <c r="E11" s="87" t="s">
        <v>6</v>
      </c>
      <c r="F11" s="88"/>
      <c r="G11" s="107">
        <f>G8*G10</f>
        <v>15750000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  <c r="T11" s="85"/>
      <c r="U11" s="85"/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K11" s="85"/>
      <c r="AL11" s="85"/>
      <c r="AM11" s="85"/>
      <c r="AN11" s="85"/>
      <c r="AO11" s="85"/>
      <c r="AP11" s="85"/>
      <c r="AQ11" s="85"/>
      <c r="AR11" s="85"/>
      <c r="AS11" s="85"/>
      <c r="AT11" s="85"/>
      <c r="AU11" s="85"/>
      <c r="AV11" s="85"/>
      <c r="AW11" s="85"/>
      <c r="AX11" s="85"/>
      <c r="AY11" s="85"/>
      <c r="AZ11" s="85"/>
      <c r="BA11" s="85"/>
      <c r="BB11" s="85"/>
      <c r="BC11" s="85"/>
      <c r="BD11" s="85"/>
      <c r="BE11" s="85"/>
      <c r="BF11" s="85"/>
      <c r="BG11" s="85"/>
      <c r="BH11" s="85"/>
      <c r="BI11" s="85"/>
      <c r="BJ11" s="85"/>
      <c r="BK11" s="85"/>
      <c r="BL11" s="85"/>
      <c r="BM11" s="85"/>
      <c r="BN11" s="85"/>
      <c r="BO11" s="85"/>
      <c r="BP11" s="85"/>
      <c r="BQ11" s="85"/>
      <c r="BR11" s="85"/>
      <c r="BS11" s="85"/>
      <c r="BT11" s="85"/>
      <c r="BU11" s="85"/>
      <c r="BV11" s="85"/>
      <c r="BW11" s="85"/>
      <c r="BX11" s="85"/>
      <c r="BY11" s="85"/>
      <c r="BZ11" s="85"/>
      <c r="CA11" s="85"/>
      <c r="CB11" s="85"/>
      <c r="CC11" s="85"/>
      <c r="CD11" s="85"/>
      <c r="CE11" s="85"/>
      <c r="CF11" s="85"/>
      <c r="CG11" s="85"/>
      <c r="CH11" s="85"/>
      <c r="CI11" s="85"/>
      <c r="CJ11" s="85"/>
      <c r="CK11" s="85"/>
      <c r="CL11" s="85"/>
      <c r="CM11" s="85"/>
      <c r="CN11" s="85"/>
      <c r="CO11" s="85"/>
      <c r="CP11" s="85"/>
      <c r="CQ11" s="85"/>
      <c r="CR11" s="85"/>
      <c r="CS11" s="85"/>
      <c r="CT11" s="85"/>
      <c r="CU11" s="85"/>
      <c r="CV11" s="85"/>
      <c r="CW11" s="85"/>
      <c r="CX11" s="85"/>
      <c r="CY11" s="85"/>
      <c r="CZ11" s="85"/>
      <c r="DA11" s="85"/>
      <c r="DB11" s="85"/>
      <c r="DC11" s="85"/>
      <c r="DD11" s="85"/>
      <c r="DE11" s="85"/>
      <c r="DF11" s="85"/>
      <c r="DG11" s="85"/>
      <c r="DH11" s="85"/>
      <c r="DI11" s="85"/>
      <c r="DJ11" s="85"/>
      <c r="DK11" s="85"/>
      <c r="DL11" s="85"/>
      <c r="DM11" s="85"/>
      <c r="DN11" s="85"/>
      <c r="DO11" s="85"/>
      <c r="DP11" s="85"/>
      <c r="DQ11" s="85"/>
      <c r="DR11" s="85"/>
      <c r="DS11" s="85"/>
      <c r="DT11" s="85"/>
      <c r="DU11" s="85"/>
      <c r="DV11" s="85"/>
      <c r="DW11" s="85"/>
      <c r="DX11" s="85"/>
      <c r="DY11" s="85"/>
      <c r="DZ11" s="85"/>
      <c r="EA11" s="85"/>
      <c r="EB11" s="85"/>
      <c r="EC11" s="85"/>
      <c r="ED11" s="85"/>
      <c r="EE11" s="85"/>
      <c r="EF11" s="85"/>
      <c r="EG11" s="85"/>
      <c r="EH11" s="85"/>
      <c r="EI11" s="85"/>
      <c r="EJ11" s="85"/>
      <c r="EK11" s="85"/>
      <c r="EL11" s="85"/>
      <c r="EM11" s="85"/>
      <c r="EN11" s="85"/>
      <c r="EO11" s="85"/>
      <c r="EP11" s="85"/>
      <c r="EQ11" s="85"/>
      <c r="ER11" s="85"/>
      <c r="ES11" s="85"/>
      <c r="ET11" s="85"/>
      <c r="EU11" s="85"/>
      <c r="EV11" s="85"/>
      <c r="EW11" s="85"/>
      <c r="EX11" s="85"/>
      <c r="EY11" s="85"/>
      <c r="EZ11" s="85"/>
      <c r="FA11" s="85"/>
      <c r="FB11" s="85"/>
      <c r="FC11" s="85"/>
      <c r="FD11" s="85"/>
      <c r="FE11" s="85"/>
      <c r="FF11" s="85"/>
      <c r="FG11" s="85"/>
      <c r="FH11" s="85"/>
      <c r="FI11" s="85"/>
      <c r="FJ11" s="85"/>
      <c r="FK11" s="85"/>
      <c r="FL11" s="85"/>
      <c r="FM11" s="85"/>
      <c r="FN11" s="85"/>
      <c r="FO11" s="85"/>
      <c r="FP11" s="85"/>
      <c r="FQ11" s="85"/>
      <c r="FR11" s="85"/>
      <c r="FS11" s="85"/>
      <c r="FT11" s="85"/>
      <c r="FU11" s="85"/>
      <c r="FV11" s="85"/>
      <c r="FW11" s="85"/>
      <c r="FX11" s="85"/>
      <c r="FY11" s="85"/>
      <c r="FZ11" s="85"/>
      <c r="GA11" s="85"/>
      <c r="GB11" s="85"/>
      <c r="GC11" s="85"/>
      <c r="GD11" s="85"/>
      <c r="GE11" s="85"/>
      <c r="GF11" s="85"/>
      <c r="GG11" s="85"/>
      <c r="GH11" s="85"/>
      <c r="GI11" s="85"/>
      <c r="GJ11" s="85"/>
      <c r="GK11" s="85"/>
      <c r="GL11" s="85"/>
      <c r="GM11" s="85"/>
      <c r="GN11" s="85"/>
      <c r="GO11" s="85"/>
      <c r="GP11" s="85"/>
      <c r="GQ11" s="85"/>
      <c r="GR11" s="85"/>
      <c r="GS11" s="85"/>
      <c r="GT11" s="85"/>
      <c r="GU11" s="85"/>
      <c r="GV11" s="85"/>
      <c r="GW11" s="85"/>
      <c r="GX11" s="85"/>
      <c r="GY11" s="85"/>
      <c r="GZ11" s="85"/>
      <c r="HA11" s="85"/>
      <c r="HB11" s="85"/>
      <c r="HC11" s="85"/>
      <c r="HD11" s="85"/>
      <c r="HE11" s="85"/>
      <c r="HF11" s="85"/>
      <c r="HG11" s="85"/>
      <c r="HH11" s="85"/>
      <c r="HI11" s="85"/>
      <c r="HJ11" s="85"/>
      <c r="HK11" s="85"/>
      <c r="HL11" s="85"/>
      <c r="HM11" s="85"/>
      <c r="HN11" s="85"/>
      <c r="HO11" s="85"/>
      <c r="HP11" s="85"/>
      <c r="HQ11" s="85"/>
      <c r="HR11" s="85"/>
      <c r="HS11" s="85"/>
      <c r="HT11" s="85"/>
      <c r="HU11" s="85"/>
      <c r="HV11" s="85"/>
      <c r="HW11" s="85"/>
      <c r="HX11" s="85"/>
      <c r="HY11" s="85"/>
      <c r="HZ11" s="85"/>
      <c r="IA11" s="85"/>
      <c r="IB11" s="85"/>
      <c r="IC11" s="85"/>
      <c r="ID11" s="85"/>
      <c r="IE11" s="85"/>
      <c r="IF11" s="85"/>
      <c r="IG11" s="85"/>
      <c r="IH11" s="85"/>
      <c r="II11" s="85"/>
      <c r="IJ11" s="85"/>
      <c r="IK11" s="85"/>
      <c r="IL11" s="85"/>
      <c r="IM11" s="85"/>
      <c r="IN11" s="85"/>
      <c r="IO11" s="85"/>
      <c r="IP11" s="85"/>
      <c r="IQ11" s="85"/>
      <c r="IR11" s="85"/>
      <c r="IS11" s="85"/>
      <c r="IT11" s="85"/>
      <c r="IU11" s="85"/>
    </row>
    <row r="12" spans="1:255" s="86" customFormat="1" ht="11.25" customHeight="1" x14ac:dyDescent="0.25">
      <c r="A12" s="78"/>
      <c r="B12" s="6" t="s">
        <v>7</v>
      </c>
      <c r="C12" s="89" t="s">
        <v>61</v>
      </c>
      <c r="D12" s="81"/>
      <c r="E12" s="74" t="s">
        <v>8</v>
      </c>
      <c r="F12" s="75"/>
      <c r="G12" s="107" t="s">
        <v>104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K12" s="85"/>
      <c r="AL12" s="85"/>
      <c r="AM12" s="85"/>
      <c r="AN12" s="85"/>
      <c r="AO12" s="85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5"/>
      <c r="BG12" s="85"/>
      <c r="BH12" s="85"/>
      <c r="BI12" s="85"/>
      <c r="BJ12" s="85"/>
      <c r="BK12" s="85"/>
      <c r="BL12" s="85"/>
      <c r="BM12" s="85"/>
      <c r="BN12" s="85"/>
      <c r="BO12" s="85"/>
      <c r="BP12" s="85"/>
      <c r="BQ12" s="85"/>
      <c r="BR12" s="85"/>
      <c r="BS12" s="85"/>
      <c r="BT12" s="85"/>
      <c r="BU12" s="85"/>
      <c r="BV12" s="85"/>
      <c r="BW12" s="85"/>
      <c r="BX12" s="85"/>
      <c r="BY12" s="85"/>
      <c r="BZ12" s="85"/>
      <c r="CA12" s="85"/>
      <c r="CB12" s="85"/>
      <c r="CC12" s="85"/>
      <c r="CD12" s="85"/>
      <c r="CE12" s="85"/>
      <c r="CF12" s="85"/>
      <c r="CG12" s="85"/>
      <c r="CH12" s="85"/>
      <c r="CI12" s="85"/>
      <c r="CJ12" s="85"/>
      <c r="CK12" s="85"/>
      <c r="CL12" s="85"/>
      <c r="CM12" s="85"/>
      <c r="CN12" s="85"/>
      <c r="CO12" s="85"/>
      <c r="CP12" s="85"/>
      <c r="CQ12" s="85"/>
      <c r="CR12" s="85"/>
      <c r="CS12" s="85"/>
      <c r="CT12" s="85"/>
      <c r="CU12" s="85"/>
      <c r="CV12" s="85"/>
      <c r="CW12" s="85"/>
      <c r="CX12" s="85"/>
      <c r="CY12" s="85"/>
      <c r="CZ12" s="85"/>
      <c r="DA12" s="85"/>
      <c r="DB12" s="85"/>
      <c r="DC12" s="85"/>
      <c r="DD12" s="85"/>
      <c r="DE12" s="85"/>
      <c r="DF12" s="85"/>
      <c r="DG12" s="85"/>
      <c r="DH12" s="85"/>
      <c r="DI12" s="85"/>
      <c r="DJ12" s="85"/>
      <c r="DK12" s="85"/>
      <c r="DL12" s="85"/>
      <c r="DM12" s="85"/>
      <c r="DN12" s="85"/>
      <c r="DO12" s="85"/>
      <c r="DP12" s="85"/>
      <c r="DQ12" s="85"/>
      <c r="DR12" s="85"/>
      <c r="DS12" s="85"/>
      <c r="DT12" s="85"/>
      <c r="DU12" s="85"/>
      <c r="DV12" s="85"/>
      <c r="DW12" s="85"/>
      <c r="DX12" s="85"/>
      <c r="DY12" s="85"/>
      <c r="DZ12" s="85"/>
      <c r="EA12" s="85"/>
      <c r="EB12" s="85"/>
      <c r="EC12" s="85"/>
      <c r="ED12" s="85"/>
      <c r="EE12" s="85"/>
      <c r="EF12" s="85"/>
      <c r="EG12" s="85"/>
      <c r="EH12" s="85"/>
      <c r="EI12" s="85"/>
      <c r="EJ12" s="85"/>
      <c r="EK12" s="85"/>
      <c r="EL12" s="85"/>
      <c r="EM12" s="85"/>
      <c r="EN12" s="85"/>
      <c r="EO12" s="85"/>
      <c r="EP12" s="85"/>
      <c r="EQ12" s="85"/>
      <c r="ER12" s="85"/>
      <c r="ES12" s="85"/>
      <c r="ET12" s="85"/>
      <c r="EU12" s="85"/>
      <c r="EV12" s="85"/>
      <c r="EW12" s="85"/>
      <c r="EX12" s="85"/>
      <c r="EY12" s="85"/>
      <c r="EZ12" s="85"/>
      <c r="FA12" s="85"/>
      <c r="FB12" s="85"/>
      <c r="FC12" s="85"/>
      <c r="FD12" s="85"/>
      <c r="FE12" s="85"/>
      <c r="FF12" s="85"/>
      <c r="FG12" s="85"/>
      <c r="FH12" s="85"/>
      <c r="FI12" s="85"/>
      <c r="FJ12" s="85"/>
      <c r="FK12" s="85"/>
      <c r="FL12" s="85"/>
      <c r="FM12" s="85"/>
      <c r="FN12" s="85"/>
      <c r="FO12" s="85"/>
      <c r="FP12" s="85"/>
      <c r="FQ12" s="85"/>
      <c r="FR12" s="85"/>
      <c r="FS12" s="85"/>
      <c r="FT12" s="85"/>
      <c r="FU12" s="85"/>
      <c r="FV12" s="85"/>
      <c r="FW12" s="85"/>
      <c r="FX12" s="85"/>
      <c r="FY12" s="85"/>
      <c r="FZ12" s="85"/>
      <c r="GA12" s="85"/>
      <c r="GB12" s="85"/>
      <c r="GC12" s="85"/>
      <c r="GD12" s="85"/>
      <c r="GE12" s="85"/>
      <c r="GF12" s="85"/>
      <c r="GG12" s="85"/>
      <c r="GH12" s="85"/>
      <c r="GI12" s="85"/>
      <c r="GJ12" s="85"/>
      <c r="GK12" s="85"/>
      <c r="GL12" s="85"/>
      <c r="GM12" s="85"/>
      <c r="GN12" s="85"/>
      <c r="GO12" s="85"/>
      <c r="GP12" s="85"/>
      <c r="GQ12" s="85"/>
      <c r="GR12" s="85"/>
      <c r="GS12" s="85"/>
      <c r="GT12" s="85"/>
      <c r="GU12" s="85"/>
      <c r="GV12" s="85"/>
      <c r="GW12" s="85"/>
      <c r="GX12" s="85"/>
      <c r="GY12" s="85"/>
      <c r="GZ12" s="85"/>
      <c r="HA12" s="85"/>
      <c r="HB12" s="85"/>
      <c r="HC12" s="85"/>
      <c r="HD12" s="85"/>
      <c r="HE12" s="85"/>
      <c r="HF12" s="85"/>
      <c r="HG12" s="85"/>
      <c r="HH12" s="85"/>
      <c r="HI12" s="85"/>
      <c r="HJ12" s="85"/>
      <c r="HK12" s="85"/>
      <c r="HL12" s="85"/>
      <c r="HM12" s="85"/>
      <c r="HN12" s="85"/>
      <c r="HO12" s="85"/>
      <c r="HP12" s="85"/>
      <c r="HQ12" s="85"/>
      <c r="HR12" s="85"/>
      <c r="HS12" s="85"/>
      <c r="HT12" s="85"/>
      <c r="HU12" s="85"/>
      <c r="HV12" s="85"/>
      <c r="HW12" s="85"/>
      <c r="HX12" s="85"/>
      <c r="HY12" s="85"/>
      <c r="HZ12" s="85"/>
      <c r="IA12" s="85"/>
      <c r="IB12" s="85"/>
      <c r="IC12" s="85"/>
      <c r="ID12" s="85"/>
      <c r="IE12" s="85"/>
      <c r="IF12" s="85"/>
      <c r="IG12" s="85"/>
      <c r="IH12" s="85"/>
      <c r="II12" s="85"/>
      <c r="IJ12" s="85"/>
      <c r="IK12" s="85"/>
      <c r="IL12" s="85"/>
      <c r="IM12" s="85"/>
      <c r="IN12" s="85"/>
      <c r="IO12" s="85"/>
      <c r="IP12" s="85"/>
      <c r="IQ12" s="85"/>
      <c r="IR12" s="85"/>
      <c r="IS12" s="85"/>
      <c r="IT12" s="85"/>
      <c r="IU12" s="85"/>
    </row>
    <row r="13" spans="1:255" s="86" customFormat="1" ht="27" x14ac:dyDescent="0.25">
      <c r="A13" s="78"/>
      <c r="B13" s="6" t="s">
        <v>9</v>
      </c>
      <c r="C13" s="90" t="s">
        <v>105</v>
      </c>
      <c r="D13" s="81"/>
      <c r="E13" s="74" t="s">
        <v>10</v>
      </c>
      <c r="F13" s="75"/>
      <c r="G13" s="107" t="s">
        <v>106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85"/>
      <c r="W13" s="85"/>
      <c r="X13" s="85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5"/>
      <c r="BG13" s="85"/>
      <c r="BH13" s="85"/>
      <c r="BI13" s="85"/>
      <c r="BJ13" s="85"/>
      <c r="BK13" s="85"/>
      <c r="BL13" s="85"/>
      <c r="BM13" s="85"/>
      <c r="BN13" s="85"/>
      <c r="BO13" s="85"/>
      <c r="BP13" s="85"/>
      <c r="BQ13" s="85"/>
      <c r="BR13" s="85"/>
      <c r="BS13" s="85"/>
      <c r="BT13" s="85"/>
      <c r="BU13" s="85"/>
      <c r="BV13" s="85"/>
      <c r="BW13" s="85"/>
      <c r="BX13" s="85"/>
      <c r="BY13" s="85"/>
      <c r="BZ13" s="85"/>
      <c r="CA13" s="85"/>
      <c r="CB13" s="85"/>
      <c r="CC13" s="85"/>
      <c r="CD13" s="85"/>
      <c r="CE13" s="85"/>
      <c r="CF13" s="85"/>
      <c r="CG13" s="85"/>
      <c r="CH13" s="85"/>
      <c r="CI13" s="85"/>
      <c r="CJ13" s="85"/>
      <c r="CK13" s="85"/>
      <c r="CL13" s="85"/>
      <c r="CM13" s="85"/>
      <c r="CN13" s="85"/>
      <c r="CO13" s="85"/>
      <c r="CP13" s="85"/>
      <c r="CQ13" s="85"/>
      <c r="CR13" s="85"/>
      <c r="CS13" s="85"/>
      <c r="CT13" s="85"/>
      <c r="CU13" s="85"/>
      <c r="CV13" s="85"/>
      <c r="CW13" s="85"/>
      <c r="CX13" s="85"/>
      <c r="CY13" s="85"/>
      <c r="CZ13" s="85"/>
      <c r="DA13" s="85"/>
      <c r="DB13" s="85"/>
      <c r="DC13" s="85"/>
      <c r="DD13" s="85"/>
      <c r="DE13" s="85"/>
      <c r="DF13" s="85"/>
      <c r="DG13" s="85"/>
      <c r="DH13" s="85"/>
      <c r="DI13" s="85"/>
      <c r="DJ13" s="85"/>
      <c r="DK13" s="85"/>
      <c r="DL13" s="85"/>
      <c r="DM13" s="85"/>
      <c r="DN13" s="85"/>
      <c r="DO13" s="85"/>
      <c r="DP13" s="85"/>
      <c r="DQ13" s="85"/>
      <c r="DR13" s="85"/>
      <c r="DS13" s="85"/>
      <c r="DT13" s="85"/>
      <c r="DU13" s="85"/>
      <c r="DV13" s="85"/>
      <c r="DW13" s="85"/>
      <c r="DX13" s="85"/>
      <c r="DY13" s="85"/>
      <c r="DZ13" s="85"/>
      <c r="EA13" s="85"/>
      <c r="EB13" s="85"/>
      <c r="EC13" s="85"/>
      <c r="ED13" s="85"/>
      <c r="EE13" s="85"/>
      <c r="EF13" s="85"/>
      <c r="EG13" s="85"/>
      <c r="EH13" s="85"/>
      <c r="EI13" s="85"/>
      <c r="EJ13" s="85"/>
      <c r="EK13" s="85"/>
      <c r="EL13" s="85"/>
      <c r="EM13" s="85"/>
      <c r="EN13" s="85"/>
      <c r="EO13" s="85"/>
      <c r="EP13" s="85"/>
      <c r="EQ13" s="85"/>
      <c r="ER13" s="85"/>
      <c r="ES13" s="85"/>
      <c r="ET13" s="85"/>
      <c r="EU13" s="85"/>
      <c r="EV13" s="85"/>
      <c r="EW13" s="85"/>
      <c r="EX13" s="85"/>
      <c r="EY13" s="85"/>
      <c r="EZ13" s="85"/>
      <c r="FA13" s="85"/>
      <c r="FB13" s="85"/>
      <c r="FC13" s="85"/>
      <c r="FD13" s="85"/>
      <c r="FE13" s="85"/>
      <c r="FF13" s="85"/>
      <c r="FG13" s="85"/>
      <c r="FH13" s="85"/>
      <c r="FI13" s="85"/>
      <c r="FJ13" s="85"/>
      <c r="FK13" s="85"/>
      <c r="FL13" s="85"/>
      <c r="FM13" s="85"/>
      <c r="FN13" s="85"/>
      <c r="FO13" s="85"/>
      <c r="FP13" s="85"/>
      <c r="FQ13" s="85"/>
      <c r="FR13" s="85"/>
      <c r="FS13" s="85"/>
      <c r="FT13" s="85"/>
      <c r="FU13" s="85"/>
      <c r="FV13" s="85"/>
      <c r="FW13" s="85"/>
      <c r="FX13" s="85"/>
      <c r="FY13" s="85"/>
      <c r="FZ13" s="85"/>
      <c r="GA13" s="85"/>
      <c r="GB13" s="85"/>
      <c r="GC13" s="85"/>
      <c r="GD13" s="85"/>
      <c r="GE13" s="85"/>
      <c r="GF13" s="85"/>
      <c r="GG13" s="85"/>
      <c r="GH13" s="85"/>
      <c r="GI13" s="85"/>
      <c r="GJ13" s="85"/>
      <c r="GK13" s="85"/>
      <c r="GL13" s="85"/>
      <c r="GM13" s="85"/>
      <c r="GN13" s="85"/>
      <c r="GO13" s="85"/>
      <c r="GP13" s="85"/>
      <c r="GQ13" s="85"/>
      <c r="GR13" s="85"/>
      <c r="GS13" s="85"/>
      <c r="GT13" s="85"/>
      <c r="GU13" s="85"/>
      <c r="GV13" s="85"/>
      <c r="GW13" s="85"/>
      <c r="GX13" s="85"/>
      <c r="GY13" s="85"/>
      <c r="GZ13" s="85"/>
      <c r="HA13" s="85"/>
      <c r="HB13" s="85"/>
      <c r="HC13" s="85"/>
      <c r="HD13" s="85"/>
      <c r="HE13" s="85"/>
      <c r="HF13" s="85"/>
      <c r="HG13" s="85"/>
      <c r="HH13" s="85"/>
      <c r="HI13" s="85"/>
      <c r="HJ13" s="85"/>
      <c r="HK13" s="85"/>
      <c r="HL13" s="85"/>
      <c r="HM13" s="85"/>
      <c r="HN13" s="85"/>
      <c r="HO13" s="85"/>
      <c r="HP13" s="85"/>
      <c r="HQ13" s="85"/>
      <c r="HR13" s="85"/>
      <c r="HS13" s="85"/>
      <c r="HT13" s="85"/>
      <c r="HU13" s="85"/>
      <c r="HV13" s="85"/>
      <c r="HW13" s="85"/>
      <c r="HX13" s="85"/>
      <c r="HY13" s="85"/>
      <c r="HZ13" s="85"/>
      <c r="IA13" s="85"/>
      <c r="IB13" s="85"/>
      <c r="IC13" s="85"/>
      <c r="ID13" s="85"/>
      <c r="IE13" s="85"/>
      <c r="IF13" s="85"/>
      <c r="IG13" s="85"/>
      <c r="IH13" s="85"/>
      <c r="II13" s="85"/>
      <c r="IJ13" s="85"/>
      <c r="IK13" s="85"/>
      <c r="IL13" s="85"/>
      <c r="IM13" s="85"/>
      <c r="IN13" s="85"/>
      <c r="IO13" s="85"/>
      <c r="IP13" s="85"/>
      <c r="IQ13" s="85"/>
      <c r="IR13" s="85"/>
      <c r="IS13" s="85"/>
      <c r="IT13" s="85"/>
      <c r="IU13" s="85"/>
    </row>
    <row r="14" spans="1:255" s="86" customFormat="1" ht="25.5" customHeight="1" x14ac:dyDescent="0.25">
      <c r="A14" s="78"/>
      <c r="B14" s="6" t="s">
        <v>11</v>
      </c>
      <c r="C14" s="91">
        <v>44927</v>
      </c>
      <c r="D14" s="81"/>
      <c r="E14" s="92" t="s">
        <v>12</v>
      </c>
      <c r="F14" s="93"/>
      <c r="G14" s="84" t="s">
        <v>107</v>
      </c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</row>
    <row r="15" spans="1:255" ht="12" customHeight="1" x14ac:dyDescent="0.25">
      <c r="A15" s="2"/>
      <c r="B15" s="7"/>
      <c r="C15" s="8"/>
      <c r="D15" s="9"/>
      <c r="E15" s="10"/>
      <c r="F15" s="10"/>
      <c r="G15" s="94"/>
      <c r="HK15" s="1"/>
      <c r="HL15" s="1"/>
      <c r="HM15" s="1"/>
    </row>
    <row r="16" spans="1:255" ht="12" customHeight="1" x14ac:dyDescent="0.25">
      <c r="A16" s="11"/>
      <c r="B16" s="76" t="s">
        <v>13</v>
      </c>
      <c r="C16" s="77"/>
      <c r="D16" s="77"/>
      <c r="E16" s="77"/>
      <c r="F16" s="77"/>
      <c r="G16" s="77"/>
      <c r="HK16" s="1"/>
      <c r="HL16" s="1"/>
      <c r="HM16" s="1"/>
    </row>
    <row r="17" spans="1:255" ht="12" customHeight="1" x14ac:dyDescent="0.25">
      <c r="A17" s="2"/>
      <c r="B17" s="12"/>
      <c r="C17" s="13"/>
      <c r="D17" s="13"/>
      <c r="E17" s="13"/>
      <c r="F17" s="14"/>
      <c r="G17" s="95"/>
      <c r="HK17" s="1"/>
      <c r="HL17" s="1"/>
      <c r="HM17" s="1"/>
    </row>
    <row r="18" spans="1:255" ht="12" customHeight="1" x14ac:dyDescent="0.25">
      <c r="A18" s="5"/>
      <c r="B18" s="96" t="s">
        <v>14</v>
      </c>
      <c r="C18" s="97"/>
      <c r="D18" s="98"/>
      <c r="E18" s="98"/>
      <c r="F18" s="99"/>
      <c r="G18" s="100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</row>
    <row r="19" spans="1:255" ht="24" customHeight="1" x14ac:dyDescent="0.25">
      <c r="A19" s="5"/>
      <c r="B19" s="101" t="s">
        <v>15</v>
      </c>
      <c r="C19" s="102" t="s">
        <v>16</v>
      </c>
      <c r="D19" s="102" t="s">
        <v>17</v>
      </c>
      <c r="E19" s="101" t="s">
        <v>18</v>
      </c>
      <c r="F19" s="102" t="s">
        <v>19</v>
      </c>
      <c r="G19" s="101" t="s">
        <v>20</v>
      </c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</row>
    <row r="20" spans="1:255" s="86" customFormat="1" ht="12" customHeight="1" x14ac:dyDescent="0.25">
      <c r="A20" s="78"/>
      <c r="B20" s="103" t="s">
        <v>108</v>
      </c>
      <c r="C20" s="104" t="s">
        <v>21</v>
      </c>
      <c r="D20" s="104">
        <v>1</v>
      </c>
      <c r="E20" s="104" t="s">
        <v>84</v>
      </c>
      <c r="F20" s="105">
        <v>25000</v>
      </c>
      <c r="G20" s="106">
        <f t="shared" ref="G20:G34" si="0">D20*F20</f>
        <v>25000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5"/>
      <c r="BG20" s="85"/>
      <c r="BH20" s="85"/>
      <c r="BI20" s="85"/>
      <c r="BJ20" s="85"/>
      <c r="BK20" s="85"/>
      <c r="BL20" s="85"/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  <c r="HE20" s="85"/>
      <c r="HF20" s="85"/>
      <c r="HG20" s="85"/>
      <c r="HH20" s="85"/>
      <c r="HI20" s="85"/>
      <c r="HJ20" s="85"/>
      <c r="HK20" s="85"/>
      <c r="HL20" s="85"/>
      <c r="HM20" s="85"/>
      <c r="HN20" s="85"/>
      <c r="HO20" s="85"/>
      <c r="HP20" s="85"/>
      <c r="HQ20" s="85"/>
      <c r="HR20" s="85"/>
      <c r="HS20" s="85"/>
      <c r="HT20" s="85"/>
      <c r="HU20" s="85"/>
      <c r="HV20" s="85"/>
      <c r="HW20" s="85"/>
      <c r="HX20" s="85"/>
      <c r="HY20" s="85"/>
      <c r="HZ20" s="85"/>
      <c r="IA20" s="85"/>
      <c r="IB20" s="85"/>
      <c r="IC20" s="85"/>
      <c r="ID20" s="85"/>
      <c r="IE20" s="85"/>
      <c r="IF20" s="85"/>
      <c r="IG20" s="85"/>
      <c r="IH20" s="85"/>
      <c r="II20" s="85"/>
      <c r="IJ20" s="85"/>
      <c r="IK20" s="85"/>
      <c r="IL20" s="85"/>
      <c r="IM20" s="85"/>
      <c r="IN20" s="85"/>
      <c r="IO20" s="85"/>
      <c r="IP20" s="85"/>
      <c r="IQ20" s="85"/>
      <c r="IR20" s="85"/>
      <c r="IS20" s="85"/>
      <c r="IT20" s="85"/>
      <c r="IU20" s="85"/>
    </row>
    <row r="21" spans="1:255" s="86" customFormat="1" ht="12" customHeight="1" x14ac:dyDescent="0.25">
      <c r="A21" s="78"/>
      <c r="B21" s="103" t="s">
        <v>109</v>
      </c>
      <c r="C21" s="104" t="s">
        <v>21</v>
      </c>
      <c r="D21" s="104">
        <v>4</v>
      </c>
      <c r="E21" s="104" t="s">
        <v>110</v>
      </c>
      <c r="F21" s="105">
        <v>25000</v>
      </c>
      <c r="G21" s="106">
        <f t="shared" si="0"/>
        <v>100000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5"/>
      <c r="BG21" s="85"/>
      <c r="BH21" s="85"/>
      <c r="BI21" s="85"/>
      <c r="BJ21" s="85"/>
      <c r="BK21" s="85"/>
      <c r="BL21" s="85"/>
      <c r="BM21" s="85"/>
      <c r="BN21" s="85"/>
      <c r="BO21" s="85"/>
      <c r="BP21" s="85"/>
      <c r="BQ21" s="85"/>
      <c r="BR21" s="85"/>
      <c r="BS21" s="85"/>
      <c r="BT21" s="85"/>
      <c r="BU21" s="85"/>
      <c r="BV21" s="85"/>
      <c r="BW21" s="85"/>
      <c r="BX21" s="85"/>
      <c r="BY21" s="85"/>
      <c r="BZ21" s="85"/>
      <c r="CA21" s="85"/>
      <c r="CB21" s="85"/>
      <c r="CC21" s="85"/>
      <c r="CD21" s="85"/>
      <c r="CE21" s="85"/>
      <c r="CF21" s="85"/>
      <c r="CG21" s="85"/>
      <c r="CH21" s="85"/>
      <c r="CI21" s="85"/>
      <c r="CJ21" s="85"/>
      <c r="CK21" s="85"/>
      <c r="CL21" s="85"/>
      <c r="CM21" s="85"/>
      <c r="CN21" s="85"/>
      <c r="CO21" s="85"/>
      <c r="CP21" s="85"/>
      <c r="CQ21" s="85"/>
      <c r="CR21" s="85"/>
      <c r="CS21" s="85"/>
      <c r="CT21" s="85"/>
      <c r="CU21" s="85"/>
      <c r="CV21" s="85"/>
      <c r="CW21" s="85"/>
      <c r="CX21" s="85"/>
      <c r="CY21" s="85"/>
      <c r="CZ21" s="85"/>
      <c r="DA21" s="85"/>
      <c r="DB21" s="85"/>
      <c r="DC21" s="85"/>
      <c r="DD21" s="85"/>
      <c r="DE21" s="85"/>
      <c r="DF21" s="85"/>
      <c r="DG21" s="85"/>
      <c r="DH21" s="85"/>
      <c r="DI21" s="85"/>
      <c r="DJ21" s="85"/>
      <c r="DK21" s="85"/>
      <c r="DL21" s="85"/>
      <c r="DM21" s="85"/>
      <c r="DN21" s="85"/>
      <c r="DO21" s="85"/>
      <c r="DP21" s="85"/>
      <c r="DQ21" s="85"/>
      <c r="DR21" s="85"/>
      <c r="DS21" s="85"/>
      <c r="DT21" s="85"/>
      <c r="DU21" s="85"/>
      <c r="DV21" s="85"/>
      <c r="DW21" s="85"/>
      <c r="DX21" s="85"/>
      <c r="DY21" s="85"/>
      <c r="DZ21" s="85"/>
      <c r="EA21" s="85"/>
      <c r="EB21" s="85"/>
      <c r="EC21" s="85"/>
      <c r="ED21" s="85"/>
      <c r="EE21" s="85"/>
      <c r="EF21" s="85"/>
      <c r="EG21" s="85"/>
      <c r="EH21" s="85"/>
      <c r="EI21" s="85"/>
      <c r="EJ21" s="85"/>
      <c r="EK21" s="85"/>
      <c r="EL21" s="85"/>
      <c r="EM21" s="85"/>
      <c r="EN21" s="85"/>
      <c r="EO21" s="85"/>
      <c r="EP21" s="85"/>
      <c r="EQ21" s="85"/>
      <c r="ER21" s="85"/>
      <c r="ES21" s="85"/>
      <c r="ET21" s="85"/>
      <c r="EU21" s="85"/>
      <c r="EV21" s="85"/>
      <c r="EW21" s="85"/>
      <c r="EX21" s="85"/>
      <c r="EY21" s="85"/>
      <c r="EZ21" s="85"/>
      <c r="FA21" s="85"/>
      <c r="FB21" s="85"/>
      <c r="FC21" s="85"/>
      <c r="FD21" s="85"/>
      <c r="FE21" s="85"/>
      <c r="FF21" s="85"/>
      <c r="FG21" s="85"/>
      <c r="FH21" s="85"/>
      <c r="FI21" s="85"/>
      <c r="FJ21" s="85"/>
      <c r="FK21" s="85"/>
      <c r="FL21" s="85"/>
      <c r="FM21" s="85"/>
      <c r="FN21" s="85"/>
      <c r="FO21" s="85"/>
      <c r="FP21" s="85"/>
      <c r="FQ21" s="85"/>
      <c r="FR21" s="85"/>
      <c r="FS21" s="85"/>
      <c r="FT21" s="85"/>
      <c r="FU21" s="85"/>
      <c r="FV21" s="85"/>
      <c r="FW21" s="85"/>
      <c r="FX21" s="85"/>
      <c r="FY21" s="85"/>
      <c r="FZ21" s="85"/>
      <c r="GA21" s="85"/>
      <c r="GB21" s="85"/>
      <c r="GC21" s="85"/>
      <c r="GD21" s="85"/>
      <c r="GE21" s="85"/>
      <c r="GF21" s="85"/>
      <c r="GG21" s="85"/>
      <c r="GH21" s="85"/>
      <c r="GI21" s="85"/>
      <c r="GJ21" s="85"/>
      <c r="GK21" s="85"/>
      <c r="GL21" s="85"/>
      <c r="GM21" s="85"/>
      <c r="GN21" s="85"/>
      <c r="GO21" s="85"/>
      <c r="GP21" s="85"/>
      <c r="GQ21" s="85"/>
      <c r="GR21" s="85"/>
      <c r="GS21" s="85"/>
      <c r="GT21" s="85"/>
      <c r="GU21" s="85"/>
      <c r="GV21" s="85"/>
      <c r="GW21" s="85"/>
      <c r="GX21" s="85"/>
      <c r="GY21" s="85"/>
      <c r="GZ21" s="85"/>
      <c r="HA21" s="85"/>
      <c r="HB21" s="85"/>
      <c r="HC21" s="85"/>
      <c r="HD21" s="85"/>
      <c r="HE21" s="85"/>
      <c r="HF21" s="85"/>
      <c r="HG21" s="85"/>
      <c r="HH21" s="85"/>
      <c r="HI21" s="85"/>
      <c r="HJ21" s="85"/>
      <c r="HK21" s="85"/>
      <c r="HL21" s="85"/>
      <c r="HM21" s="85"/>
      <c r="HN21" s="85"/>
      <c r="HO21" s="85"/>
      <c r="HP21" s="85"/>
      <c r="HQ21" s="85"/>
      <c r="HR21" s="85"/>
      <c r="HS21" s="85"/>
      <c r="HT21" s="85"/>
      <c r="HU21" s="85"/>
      <c r="HV21" s="85"/>
      <c r="HW21" s="85"/>
      <c r="HX21" s="85"/>
      <c r="HY21" s="85"/>
      <c r="HZ21" s="85"/>
      <c r="IA21" s="85"/>
      <c r="IB21" s="85"/>
      <c r="IC21" s="85"/>
      <c r="ID21" s="85"/>
      <c r="IE21" s="85"/>
      <c r="IF21" s="85"/>
      <c r="IG21" s="85"/>
      <c r="IH21" s="85"/>
      <c r="II21" s="85"/>
      <c r="IJ21" s="85"/>
      <c r="IK21" s="85"/>
      <c r="IL21" s="85"/>
      <c r="IM21" s="85"/>
      <c r="IN21" s="85"/>
      <c r="IO21" s="85"/>
      <c r="IP21" s="85"/>
      <c r="IQ21" s="85"/>
      <c r="IR21" s="85"/>
      <c r="IS21" s="85"/>
      <c r="IT21" s="85"/>
      <c r="IU21" s="85"/>
    </row>
    <row r="22" spans="1:255" s="86" customFormat="1" ht="12" customHeight="1" x14ac:dyDescent="0.25">
      <c r="A22" s="78"/>
      <c r="B22" s="103" t="s">
        <v>111</v>
      </c>
      <c r="C22" s="104" t="s">
        <v>21</v>
      </c>
      <c r="D22" s="104">
        <v>8</v>
      </c>
      <c r="E22" s="104" t="s">
        <v>62</v>
      </c>
      <c r="F22" s="105">
        <v>25000</v>
      </c>
      <c r="G22" s="106">
        <f t="shared" si="0"/>
        <v>200000</v>
      </c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  <c r="BH22" s="85"/>
      <c r="BI22" s="85"/>
      <c r="BJ22" s="85"/>
      <c r="BK22" s="85"/>
      <c r="BL22" s="85"/>
      <c r="BM22" s="85"/>
      <c r="BN22" s="85"/>
      <c r="BO22" s="85"/>
      <c r="BP22" s="85"/>
      <c r="BQ22" s="85"/>
      <c r="BR22" s="85"/>
      <c r="BS22" s="85"/>
      <c r="BT22" s="85"/>
      <c r="BU22" s="85"/>
      <c r="BV22" s="85"/>
      <c r="BW22" s="85"/>
      <c r="BX22" s="85"/>
      <c r="BY22" s="85"/>
      <c r="BZ22" s="85"/>
      <c r="CA22" s="85"/>
      <c r="CB22" s="85"/>
      <c r="CC22" s="85"/>
      <c r="CD22" s="85"/>
      <c r="CE22" s="85"/>
      <c r="CF22" s="85"/>
      <c r="CG22" s="85"/>
      <c r="CH22" s="85"/>
      <c r="CI22" s="85"/>
      <c r="CJ22" s="85"/>
      <c r="CK22" s="85"/>
      <c r="CL22" s="85"/>
      <c r="CM22" s="85"/>
      <c r="CN22" s="85"/>
      <c r="CO22" s="85"/>
      <c r="CP22" s="85"/>
      <c r="CQ22" s="85"/>
      <c r="CR22" s="85"/>
      <c r="CS22" s="85"/>
      <c r="CT22" s="85"/>
      <c r="CU22" s="85"/>
      <c r="CV22" s="85"/>
      <c r="CW22" s="85"/>
      <c r="CX22" s="85"/>
      <c r="CY22" s="85"/>
      <c r="CZ22" s="85"/>
      <c r="DA22" s="85"/>
      <c r="DB22" s="85"/>
      <c r="DC22" s="85"/>
      <c r="DD22" s="85"/>
      <c r="DE22" s="85"/>
      <c r="DF22" s="85"/>
      <c r="DG22" s="85"/>
      <c r="DH22" s="85"/>
      <c r="DI22" s="85"/>
      <c r="DJ22" s="85"/>
      <c r="DK22" s="85"/>
      <c r="DL22" s="85"/>
      <c r="DM22" s="85"/>
      <c r="DN22" s="85"/>
      <c r="DO22" s="85"/>
      <c r="DP22" s="85"/>
      <c r="DQ22" s="85"/>
      <c r="DR22" s="85"/>
      <c r="DS22" s="85"/>
      <c r="DT22" s="85"/>
      <c r="DU22" s="85"/>
      <c r="DV22" s="85"/>
      <c r="DW22" s="85"/>
      <c r="DX22" s="85"/>
      <c r="DY22" s="85"/>
      <c r="DZ22" s="85"/>
      <c r="EA22" s="85"/>
      <c r="EB22" s="85"/>
      <c r="EC22" s="85"/>
      <c r="ED22" s="85"/>
      <c r="EE22" s="85"/>
      <c r="EF22" s="85"/>
      <c r="EG22" s="85"/>
      <c r="EH22" s="85"/>
      <c r="EI22" s="85"/>
      <c r="EJ22" s="85"/>
      <c r="EK22" s="85"/>
      <c r="EL22" s="85"/>
      <c r="EM22" s="85"/>
      <c r="EN22" s="85"/>
      <c r="EO22" s="85"/>
      <c r="EP22" s="85"/>
      <c r="EQ22" s="85"/>
      <c r="ER22" s="85"/>
      <c r="ES22" s="85"/>
      <c r="ET22" s="85"/>
      <c r="EU22" s="85"/>
      <c r="EV22" s="85"/>
      <c r="EW22" s="85"/>
      <c r="EX22" s="85"/>
      <c r="EY22" s="85"/>
      <c r="EZ22" s="85"/>
      <c r="FA22" s="85"/>
      <c r="FB22" s="85"/>
      <c r="FC22" s="85"/>
      <c r="FD22" s="85"/>
      <c r="FE22" s="85"/>
      <c r="FF22" s="85"/>
      <c r="FG22" s="85"/>
      <c r="FH22" s="85"/>
      <c r="FI22" s="85"/>
      <c r="FJ22" s="85"/>
      <c r="FK22" s="85"/>
      <c r="FL22" s="85"/>
      <c r="FM22" s="85"/>
      <c r="FN22" s="85"/>
      <c r="FO22" s="85"/>
      <c r="FP22" s="85"/>
      <c r="FQ22" s="85"/>
      <c r="FR22" s="85"/>
      <c r="FS22" s="85"/>
      <c r="FT22" s="85"/>
      <c r="FU22" s="85"/>
      <c r="FV22" s="85"/>
      <c r="FW22" s="85"/>
      <c r="FX22" s="85"/>
      <c r="FY22" s="85"/>
      <c r="FZ22" s="85"/>
      <c r="GA22" s="85"/>
      <c r="GB22" s="85"/>
      <c r="GC22" s="85"/>
      <c r="GD22" s="85"/>
      <c r="GE22" s="85"/>
      <c r="GF22" s="85"/>
      <c r="GG22" s="85"/>
      <c r="GH22" s="85"/>
      <c r="GI22" s="85"/>
      <c r="GJ22" s="85"/>
      <c r="GK22" s="85"/>
      <c r="GL22" s="85"/>
      <c r="GM22" s="85"/>
      <c r="GN22" s="85"/>
      <c r="GO22" s="85"/>
      <c r="GP22" s="85"/>
      <c r="GQ22" s="85"/>
      <c r="GR22" s="85"/>
      <c r="GS22" s="85"/>
      <c r="GT22" s="85"/>
      <c r="GU22" s="85"/>
      <c r="GV22" s="85"/>
      <c r="GW22" s="85"/>
      <c r="GX22" s="85"/>
      <c r="GY22" s="85"/>
      <c r="GZ22" s="85"/>
      <c r="HA22" s="85"/>
      <c r="HB22" s="85"/>
      <c r="HC22" s="85"/>
      <c r="HD22" s="85"/>
      <c r="HE22" s="85"/>
      <c r="HF22" s="85"/>
      <c r="HG22" s="85"/>
      <c r="HH22" s="85"/>
      <c r="HI22" s="85"/>
      <c r="HJ22" s="85"/>
      <c r="HK22" s="85"/>
      <c r="HL22" s="85"/>
      <c r="HM22" s="85"/>
      <c r="HN22" s="85"/>
      <c r="HO22" s="85"/>
      <c r="HP22" s="85"/>
      <c r="HQ22" s="85"/>
      <c r="HR22" s="85"/>
      <c r="HS22" s="85"/>
      <c r="HT22" s="85"/>
      <c r="HU22" s="85"/>
      <c r="HV22" s="85"/>
      <c r="HW22" s="85"/>
      <c r="HX22" s="85"/>
      <c r="HY22" s="85"/>
      <c r="HZ22" s="85"/>
      <c r="IA22" s="85"/>
      <c r="IB22" s="85"/>
      <c r="IC22" s="85"/>
      <c r="ID22" s="85"/>
      <c r="IE22" s="85"/>
      <c r="IF22" s="85"/>
      <c r="IG22" s="85"/>
      <c r="IH22" s="85"/>
      <c r="II22" s="85"/>
      <c r="IJ22" s="85"/>
      <c r="IK22" s="85"/>
      <c r="IL22" s="85"/>
      <c r="IM22" s="85"/>
      <c r="IN22" s="85"/>
      <c r="IO22" s="85"/>
      <c r="IP22" s="85"/>
      <c r="IQ22" s="85"/>
      <c r="IR22" s="85"/>
      <c r="IS22" s="85"/>
      <c r="IT22" s="85"/>
      <c r="IU22" s="85"/>
    </row>
    <row r="23" spans="1:255" s="86" customFormat="1" ht="12" customHeight="1" x14ac:dyDescent="0.25">
      <c r="A23" s="78"/>
      <c r="B23" s="103" t="s">
        <v>112</v>
      </c>
      <c r="C23" s="104" t="s">
        <v>21</v>
      </c>
      <c r="D23" s="104">
        <v>5</v>
      </c>
      <c r="E23" s="104" t="s">
        <v>62</v>
      </c>
      <c r="F23" s="105">
        <v>25000</v>
      </c>
      <c r="G23" s="106">
        <f t="shared" si="0"/>
        <v>125000</v>
      </c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  <c r="BH23" s="85"/>
      <c r="BI23" s="85"/>
      <c r="BJ23" s="85"/>
      <c r="BK23" s="85"/>
      <c r="BL23" s="85"/>
      <c r="BM23" s="85"/>
      <c r="BN23" s="85"/>
      <c r="BO23" s="85"/>
      <c r="BP23" s="85"/>
      <c r="BQ23" s="85"/>
      <c r="BR23" s="85"/>
      <c r="BS23" s="85"/>
      <c r="BT23" s="85"/>
      <c r="BU23" s="85"/>
      <c r="BV23" s="85"/>
      <c r="BW23" s="85"/>
      <c r="BX23" s="85"/>
      <c r="BY23" s="85"/>
      <c r="BZ23" s="85"/>
      <c r="CA23" s="85"/>
      <c r="CB23" s="85"/>
      <c r="CC23" s="85"/>
      <c r="CD23" s="85"/>
      <c r="CE23" s="85"/>
      <c r="CF23" s="85"/>
      <c r="CG23" s="85"/>
      <c r="CH23" s="85"/>
      <c r="CI23" s="85"/>
      <c r="CJ23" s="85"/>
      <c r="CK23" s="85"/>
      <c r="CL23" s="85"/>
      <c r="CM23" s="85"/>
      <c r="CN23" s="85"/>
      <c r="CO23" s="85"/>
      <c r="CP23" s="85"/>
      <c r="CQ23" s="85"/>
      <c r="CR23" s="85"/>
      <c r="CS23" s="85"/>
      <c r="CT23" s="85"/>
      <c r="CU23" s="85"/>
      <c r="CV23" s="85"/>
      <c r="CW23" s="85"/>
      <c r="CX23" s="85"/>
      <c r="CY23" s="85"/>
      <c r="CZ23" s="85"/>
      <c r="DA23" s="85"/>
      <c r="DB23" s="85"/>
      <c r="DC23" s="85"/>
      <c r="DD23" s="85"/>
      <c r="DE23" s="85"/>
      <c r="DF23" s="85"/>
      <c r="DG23" s="85"/>
      <c r="DH23" s="85"/>
      <c r="DI23" s="85"/>
      <c r="DJ23" s="85"/>
      <c r="DK23" s="85"/>
      <c r="DL23" s="85"/>
      <c r="DM23" s="85"/>
      <c r="DN23" s="85"/>
      <c r="DO23" s="85"/>
      <c r="DP23" s="85"/>
      <c r="DQ23" s="85"/>
      <c r="DR23" s="85"/>
      <c r="DS23" s="85"/>
      <c r="DT23" s="85"/>
      <c r="DU23" s="85"/>
      <c r="DV23" s="85"/>
      <c r="DW23" s="85"/>
      <c r="DX23" s="85"/>
      <c r="DY23" s="85"/>
      <c r="DZ23" s="85"/>
      <c r="EA23" s="85"/>
      <c r="EB23" s="85"/>
      <c r="EC23" s="85"/>
      <c r="ED23" s="85"/>
      <c r="EE23" s="85"/>
      <c r="EF23" s="85"/>
      <c r="EG23" s="85"/>
      <c r="EH23" s="85"/>
      <c r="EI23" s="85"/>
      <c r="EJ23" s="85"/>
      <c r="EK23" s="85"/>
      <c r="EL23" s="85"/>
      <c r="EM23" s="85"/>
      <c r="EN23" s="85"/>
      <c r="EO23" s="85"/>
      <c r="EP23" s="85"/>
      <c r="EQ23" s="85"/>
      <c r="ER23" s="85"/>
      <c r="ES23" s="85"/>
      <c r="ET23" s="85"/>
      <c r="EU23" s="85"/>
      <c r="EV23" s="85"/>
      <c r="EW23" s="85"/>
      <c r="EX23" s="85"/>
      <c r="EY23" s="85"/>
      <c r="EZ23" s="85"/>
      <c r="FA23" s="85"/>
      <c r="FB23" s="85"/>
      <c r="FC23" s="85"/>
      <c r="FD23" s="85"/>
      <c r="FE23" s="85"/>
      <c r="FF23" s="85"/>
      <c r="FG23" s="85"/>
      <c r="FH23" s="85"/>
      <c r="FI23" s="85"/>
      <c r="FJ23" s="85"/>
      <c r="FK23" s="85"/>
      <c r="FL23" s="85"/>
      <c r="FM23" s="85"/>
      <c r="FN23" s="85"/>
      <c r="FO23" s="85"/>
      <c r="FP23" s="85"/>
      <c r="FQ23" s="85"/>
      <c r="FR23" s="85"/>
      <c r="FS23" s="85"/>
      <c r="FT23" s="85"/>
      <c r="FU23" s="85"/>
      <c r="FV23" s="85"/>
      <c r="FW23" s="85"/>
      <c r="FX23" s="85"/>
      <c r="FY23" s="85"/>
      <c r="FZ23" s="85"/>
      <c r="GA23" s="85"/>
      <c r="GB23" s="85"/>
      <c r="GC23" s="85"/>
      <c r="GD23" s="85"/>
      <c r="GE23" s="85"/>
      <c r="GF23" s="85"/>
      <c r="GG23" s="85"/>
      <c r="GH23" s="85"/>
      <c r="GI23" s="85"/>
      <c r="GJ23" s="85"/>
      <c r="GK23" s="85"/>
      <c r="GL23" s="85"/>
      <c r="GM23" s="85"/>
      <c r="GN23" s="85"/>
      <c r="GO23" s="85"/>
      <c r="GP23" s="85"/>
      <c r="GQ23" s="85"/>
      <c r="GR23" s="85"/>
      <c r="GS23" s="85"/>
      <c r="GT23" s="85"/>
      <c r="GU23" s="85"/>
      <c r="GV23" s="85"/>
      <c r="GW23" s="85"/>
      <c r="GX23" s="85"/>
      <c r="GY23" s="85"/>
      <c r="GZ23" s="85"/>
      <c r="HA23" s="85"/>
      <c r="HB23" s="85"/>
      <c r="HC23" s="85"/>
      <c r="HD23" s="85"/>
      <c r="HE23" s="85"/>
      <c r="HF23" s="85"/>
      <c r="HG23" s="85"/>
      <c r="HH23" s="85"/>
      <c r="HI23" s="85"/>
      <c r="HJ23" s="85"/>
      <c r="HK23" s="85"/>
      <c r="HL23" s="85"/>
      <c r="HM23" s="85"/>
      <c r="HN23" s="85"/>
      <c r="HO23" s="85"/>
      <c r="HP23" s="85"/>
      <c r="HQ23" s="85"/>
      <c r="HR23" s="85"/>
      <c r="HS23" s="85"/>
      <c r="HT23" s="85"/>
      <c r="HU23" s="85"/>
      <c r="HV23" s="85"/>
      <c r="HW23" s="85"/>
      <c r="HX23" s="85"/>
      <c r="HY23" s="85"/>
      <c r="HZ23" s="85"/>
      <c r="IA23" s="85"/>
      <c r="IB23" s="85"/>
      <c r="IC23" s="85"/>
      <c r="ID23" s="85"/>
      <c r="IE23" s="85"/>
      <c r="IF23" s="85"/>
      <c r="IG23" s="85"/>
      <c r="IH23" s="85"/>
      <c r="II23" s="85"/>
      <c r="IJ23" s="85"/>
      <c r="IK23" s="85"/>
      <c r="IL23" s="85"/>
      <c r="IM23" s="85"/>
      <c r="IN23" s="85"/>
      <c r="IO23" s="85"/>
      <c r="IP23" s="85"/>
      <c r="IQ23" s="85"/>
      <c r="IR23" s="85"/>
      <c r="IS23" s="85"/>
      <c r="IT23" s="85"/>
      <c r="IU23" s="85"/>
    </row>
    <row r="24" spans="1:255" s="86" customFormat="1" ht="12" customHeight="1" x14ac:dyDescent="0.25">
      <c r="A24" s="78"/>
      <c r="B24" s="103" t="s">
        <v>98</v>
      </c>
      <c r="C24" s="104" t="s">
        <v>21</v>
      </c>
      <c r="D24" s="104">
        <v>1</v>
      </c>
      <c r="E24" s="104" t="s">
        <v>62</v>
      </c>
      <c r="F24" s="105">
        <v>25000</v>
      </c>
      <c r="G24" s="106">
        <f t="shared" si="0"/>
        <v>25000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  <c r="BH24" s="85"/>
      <c r="BI24" s="85"/>
      <c r="BJ24" s="85"/>
      <c r="BK24" s="85"/>
      <c r="BL24" s="85"/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  <c r="HE24" s="85"/>
      <c r="HF24" s="85"/>
      <c r="HG24" s="85"/>
      <c r="HH24" s="85"/>
      <c r="HI24" s="85"/>
      <c r="HJ24" s="85"/>
      <c r="HK24" s="85"/>
      <c r="HL24" s="85"/>
      <c r="HM24" s="85"/>
      <c r="HN24" s="85"/>
      <c r="HO24" s="85"/>
      <c r="HP24" s="85"/>
      <c r="HQ24" s="85"/>
      <c r="HR24" s="85"/>
      <c r="HS24" s="85"/>
      <c r="HT24" s="85"/>
      <c r="HU24" s="85"/>
      <c r="HV24" s="85"/>
      <c r="HW24" s="85"/>
      <c r="HX24" s="85"/>
      <c r="HY24" s="85"/>
      <c r="HZ24" s="85"/>
      <c r="IA24" s="85"/>
      <c r="IB24" s="85"/>
      <c r="IC24" s="85"/>
      <c r="ID24" s="85"/>
      <c r="IE24" s="85"/>
      <c r="IF24" s="85"/>
      <c r="IG24" s="85"/>
      <c r="IH24" s="85"/>
      <c r="II24" s="85"/>
      <c r="IJ24" s="85"/>
      <c r="IK24" s="85"/>
      <c r="IL24" s="85"/>
      <c r="IM24" s="85"/>
      <c r="IN24" s="85"/>
      <c r="IO24" s="85"/>
      <c r="IP24" s="85"/>
      <c r="IQ24" s="85"/>
      <c r="IR24" s="85"/>
      <c r="IS24" s="85"/>
      <c r="IT24" s="85"/>
      <c r="IU24" s="85"/>
    </row>
    <row r="25" spans="1:255" s="86" customFormat="1" ht="12" customHeight="1" x14ac:dyDescent="0.25">
      <c r="A25" s="78"/>
      <c r="B25" s="103" t="s">
        <v>113</v>
      </c>
      <c r="C25" s="104" t="s">
        <v>21</v>
      </c>
      <c r="D25" s="104">
        <v>1</v>
      </c>
      <c r="E25" s="104" t="s">
        <v>66</v>
      </c>
      <c r="F25" s="105">
        <v>25000</v>
      </c>
      <c r="G25" s="106">
        <f t="shared" si="0"/>
        <v>25000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  <c r="BH25" s="85"/>
      <c r="BI25" s="85"/>
      <c r="BJ25" s="85"/>
      <c r="BK25" s="85"/>
      <c r="BL25" s="85"/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  <c r="HE25" s="85"/>
      <c r="HF25" s="85"/>
      <c r="HG25" s="85"/>
      <c r="HH25" s="85"/>
      <c r="HI25" s="85"/>
      <c r="HJ25" s="85"/>
      <c r="HK25" s="85"/>
      <c r="HL25" s="85"/>
      <c r="HM25" s="85"/>
      <c r="HN25" s="85"/>
      <c r="HO25" s="85"/>
      <c r="HP25" s="85"/>
      <c r="HQ25" s="85"/>
      <c r="HR25" s="85"/>
      <c r="HS25" s="85"/>
      <c r="HT25" s="85"/>
      <c r="HU25" s="85"/>
      <c r="HV25" s="85"/>
      <c r="HW25" s="85"/>
      <c r="HX25" s="85"/>
      <c r="HY25" s="85"/>
      <c r="HZ25" s="85"/>
      <c r="IA25" s="85"/>
      <c r="IB25" s="85"/>
      <c r="IC25" s="85"/>
      <c r="ID25" s="85"/>
      <c r="IE25" s="85"/>
      <c r="IF25" s="85"/>
      <c r="IG25" s="85"/>
      <c r="IH25" s="85"/>
      <c r="II25" s="85"/>
      <c r="IJ25" s="85"/>
      <c r="IK25" s="85"/>
      <c r="IL25" s="85"/>
      <c r="IM25" s="85"/>
      <c r="IN25" s="85"/>
      <c r="IO25" s="85"/>
      <c r="IP25" s="85"/>
      <c r="IQ25" s="85"/>
      <c r="IR25" s="85"/>
      <c r="IS25" s="85"/>
      <c r="IT25" s="85"/>
      <c r="IU25" s="85"/>
    </row>
    <row r="26" spans="1:255" s="86" customFormat="1" ht="12" customHeight="1" x14ac:dyDescent="0.25">
      <c r="A26" s="78"/>
      <c r="B26" s="103" t="s">
        <v>114</v>
      </c>
      <c r="C26" s="104" t="s">
        <v>21</v>
      </c>
      <c r="D26" s="104">
        <v>6</v>
      </c>
      <c r="E26" s="104" t="s">
        <v>115</v>
      </c>
      <c r="F26" s="105">
        <v>25000</v>
      </c>
      <c r="G26" s="106">
        <f t="shared" si="0"/>
        <v>150000</v>
      </c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  <c r="BH26" s="85"/>
      <c r="BI26" s="85"/>
      <c r="BJ26" s="85"/>
      <c r="BK26" s="85"/>
      <c r="BL26" s="85"/>
      <c r="BM26" s="85"/>
      <c r="BN26" s="85"/>
      <c r="BO26" s="85"/>
      <c r="BP26" s="85"/>
      <c r="BQ26" s="85"/>
      <c r="BR26" s="85"/>
      <c r="BS26" s="85"/>
      <c r="BT26" s="85"/>
      <c r="BU26" s="85"/>
      <c r="BV26" s="85"/>
      <c r="BW26" s="85"/>
      <c r="BX26" s="85"/>
      <c r="BY26" s="85"/>
      <c r="BZ26" s="85"/>
      <c r="CA26" s="85"/>
      <c r="CB26" s="85"/>
      <c r="CC26" s="85"/>
      <c r="CD26" s="85"/>
      <c r="CE26" s="85"/>
      <c r="CF26" s="85"/>
      <c r="CG26" s="85"/>
      <c r="CH26" s="85"/>
      <c r="CI26" s="85"/>
      <c r="CJ26" s="85"/>
      <c r="CK26" s="85"/>
      <c r="CL26" s="85"/>
      <c r="CM26" s="85"/>
      <c r="CN26" s="85"/>
      <c r="CO26" s="85"/>
      <c r="CP26" s="85"/>
      <c r="CQ26" s="85"/>
      <c r="CR26" s="85"/>
      <c r="CS26" s="85"/>
      <c r="CT26" s="85"/>
      <c r="CU26" s="85"/>
      <c r="CV26" s="85"/>
      <c r="CW26" s="85"/>
      <c r="CX26" s="85"/>
      <c r="CY26" s="85"/>
      <c r="CZ26" s="85"/>
      <c r="DA26" s="85"/>
      <c r="DB26" s="85"/>
      <c r="DC26" s="85"/>
      <c r="DD26" s="85"/>
      <c r="DE26" s="85"/>
      <c r="DF26" s="85"/>
      <c r="DG26" s="85"/>
      <c r="DH26" s="85"/>
      <c r="DI26" s="85"/>
      <c r="DJ26" s="85"/>
      <c r="DK26" s="85"/>
      <c r="DL26" s="85"/>
      <c r="DM26" s="85"/>
      <c r="DN26" s="85"/>
      <c r="DO26" s="85"/>
      <c r="DP26" s="85"/>
      <c r="DQ26" s="85"/>
      <c r="DR26" s="85"/>
      <c r="DS26" s="85"/>
      <c r="DT26" s="85"/>
      <c r="DU26" s="85"/>
      <c r="DV26" s="85"/>
      <c r="DW26" s="85"/>
      <c r="DX26" s="85"/>
      <c r="DY26" s="85"/>
      <c r="DZ26" s="85"/>
      <c r="EA26" s="85"/>
      <c r="EB26" s="85"/>
      <c r="EC26" s="85"/>
      <c r="ED26" s="85"/>
      <c r="EE26" s="85"/>
      <c r="EF26" s="85"/>
      <c r="EG26" s="85"/>
      <c r="EH26" s="85"/>
      <c r="EI26" s="85"/>
      <c r="EJ26" s="85"/>
      <c r="EK26" s="85"/>
      <c r="EL26" s="85"/>
      <c r="EM26" s="85"/>
      <c r="EN26" s="85"/>
      <c r="EO26" s="85"/>
      <c r="EP26" s="85"/>
      <c r="EQ26" s="85"/>
      <c r="ER26" s="85"/>
      <c r="ES26" s="85"/>
      <c r="ET26" s="85"/>
      <c r="EU26" s="85"/>
      <c r="EV26" s="85"/>
      <c r="EW26" s="85"/>
      <c r="EX26" s="85"/>
      <c r="EY26" s="85"/>
      <c r="EZ26" s="85"/>
      <c r="FA26" s="85"/>
      <c r="FB26" s="85"/>
      <c r="FC26" s="85"/>
      <c r="FD26" s="85"/>
      <c r="FE26" s="85"/>
      <c r="FF26" s="85"/>
      <c r="FG26" s="85"/>
      <c r="FH26" s="85"/>
      <c r="FI26" s="85"/>
      <c r="FJ26" s="85"/>
      <c r="FK26" s="85"/>
      <c r="FL26" s="85"/>
      <c r="FM26" s="85"/>
      <c r="FN26" s="85"/>
      <c r="FO26" s="85"/>
      <c r="FP26" s="85"/>
      <c r="FQ26" s="85"/>
      <c r="FR26" s="85"/>
      <c r="FS26" s="85"/>
      <c r="FT26" s="85"/>
      <c r="FU26" s="85"/>
      <c r="FV26" s="85"/>
      <c r="FW26" s="85"/>
      <c r="FX26" s="85"/>
      <c r="FY26" s="85"/>
      <c r="FZ26" s="85"/>
      <c r="GA26" s="85"/>
      <c r="GB26" s="85"/>
      <c r="GC26" s="85"/>
      <c r="GD26" s="85"/>
      <c r="GE26" s="85"/>
      <c r="GF26" s="85"/>
      <c r="GG26" s="85"/>
      <c r="GH26" s="85"/>
      <c r="GI26" s="85"/>
      <c r="GJ26" s="85"/>
      <c r="GK26" s="85"/>
      <c r="GL26" s="85"/>
      <c r="GM26" s="85"/>
      <c r="GN26" s="85"/>
      <c r="GO26" s="85"/>
      <c r="GP26" s="85"/>
      <c r="GQ26" s="85"/>
      <c r="GR26" s="85"/>
      <c r="GS26" s="85"/>
      <c r="GT26" s="85"/>
      <c r="GU26" s="85"/>
      <c r="GV26" s="85"/>
      <c r="GW26" s="85"/>
      <c r="GX26" s="85"/>
      <c r="GY26" s="85"/>
      <c r="GZ26" s="85"/>
      <c r="HA26" s="85"/>
      <c r="HB26" s="85"/>
      <c r="HC26" s="85"/>
      <c r="HD26" s="85"/>
      <c r="HE26" s="85"/>
      <c r="HF26" s="85"/>
      <c r="HG26" s="85"/>
      <c r="HH26" s="85"/>
      <c r="HI26" s="85"/>
      <c r="HJ26" s="85"/>
      <c r="HK26" s="85"/>
      <c r="HL26" s="85"/>
      <c r="HM26" s="85"/>
      <c r="HN26" s="85"/>
      <c r="HO26" s="85"/>
      <c r="HP26" s="85"/>
      <c r="HQ26" s="85"/>
      <c r="HR26" s="85"/>
      <c r="HS26" s="85"/>
      <c r="HT26" s="85"/>
      <c r="HU26" s="85"/>
      <c r="HV26" s="85"/>
      <c r="HW26" s="85"/>
      <c r="HX26" s="85"/>
      <c r="HY26" s="85"/>
      <c r="HZ26" s="85"/>
      <c r="IA26" s="85"/>
      <c r="IB26" s="85"/>
      <c r="IC26" s="85"/>
      <c r="ID26" s="85"/>
      <c r="IE26" s="85"/>
      <c r="IF26" s="85"/>
      <c r="IG26" s="85"/>
      <c r="IH26" s="85"/>
      <c r="II26" s="85"/>
      <c r="IJ26" s="85"/>
      <c r="IK26" s="85"/>
      <c r="IL26" s="85"/>
      <c r="IM26" s="85"/>
      <c r="IN26" s="85"/>
      <c r="IO26" s="85"/>
      <c r="IP26" s="85"/>
      <c r="IQ26" s="85"/>
      <c r="IR26" s="85"/>
      <c r="IS26" s="85"/>
      <c r="IT26" s="85"/>
      <c r="IU26" s="85"/>
    </row>
    <row r="27" spans="1:255" s="86" customFormat="1" ht="12" customHeight="1" x14ac:dyDescent="0.25">
      <c r="A27" s="78"/>
      <c r="B27" s="103" t="s">
        <v>116</v>
      </c>
      <c r="C27" s="104" t="s">
        <v>21</v>
      </c>
      <c r="D27" s="104">
        <v>8</v>
      </c>
      <c r="E27" s="104" t="s">
        <v>75</v>
      </c>
      <c r="F27" s="105">
        <v>25000</v>
      </c>
      <c r="G27" s="106">
        <f t="shared" si="0"/>
        <v>200000</v>
      </c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  <c r="BH27" s="85"/>
      <c r="BI27" s="85"/>
      <c r="BJ27" s="85"/>
      <c r="BK27" s="85"/>
      <c r="BL27" s="85"/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  <c r="HE27" s="85"/>
      <c r="HF27" s="85"/>
      <c r="HG27" s="85"/>
      <c r="HH27" s="85"/>
      <c r="HI27" s="85"/>
      <c r="HJ27" s="85"/>
      <c r="HK27" s="85"/>
      <c r="HL27" s="85"/>
      <c r="HM27" s="85"/>
      <c r="HN27" s="85"/>
      <c r="HO27" s="85"/>
      <c r="HP27" s="85"/>
      <c r="HQ27" s="85"/>
      <c r="HR27" s="85"/>
      <c r="HS27" s="85"/>
      <c r="HT27" s="85"/>
      <c r="HU27" s="85"/>
      <c r="HV27" s="85"/>
      <c r="HW27" s="85"/>
      <c r="HX27" s="85"/>
      <c r="HY27" s="85"/>
      <c r="HZ27" s="85"/>
      <c r="IA27" s="85"/>
      <c r="IB27" s="85"/>
      <c r="IC27" s="85"/>
      <c r="ID27" s="85"/>
      <c r="IE27" s="85"/>
      <c r="IF27" s="85"/>
      <c r="IG27" s="85"/>
      <c r="IH27" s="85"/>
      <c r="II27" s="85"/>
      <c r="IJ27" s="85"/>
      <c r="IK27" s="85"/>
      <c r="IL27" s="85"/>
      <c r="IM27" s="85"/>
      <c r="IN27" s="85"/>
      <c r="IO27" s="85"/>
      <c r="IP27" s="85"/>
      <c r="IQ27" s="85"/>
      <c r="IR27" s="85"/>
      <c r="IS27" s="85"/>
      <c r="IT27" s="85"/>
      <c r="IU27" s="85"/>
    </row>
    <row r="28" spans="1:255" s="86" customFormat="1" ht="12" customHeight="1" x14ac:dyDescent="0.25">
      <c r="A28" s="78"/>
      <c r="B28" s="103" t="s">
        <v>80</v>
      </c>
      <c r="C28" s="104" t="s">
        <v>21</v>
      </c>
      <c r="D28" s="104">
        <v>2</v>
      </c>
      <c r="E28" s="104" t="s">
        <v>75</v>
      </c>
      <c r="F28" s="105">
        <v>25000</v>
      </c>
      <c r="G28" s="106">
        <f t="shared" si="0"/>
        <v>50000</v>
      </c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5"/>
      <c r="BG28" s="85"/>
      <c r="BH28" s="85"/>
      <c r="BI28" s="85"/>
      <c r="BJ28" s="85"/>
      <c r="BK28" s="85"/>
      <c r="BL28" s="85"/>
      <c r="BM28" s="85"/>
      <c r="BN28" s="85"/>
      <c r="BO28" s="85"/>
      <c r="BP28" s="85"/>
      <c r="BQ28" s="85"/>
      <c r="BR28" s="85"/>
      <c r="BS28" s="85"/>
      <c r="BT28" s="85"/>
      <c r="BU28" s="85"/>
      <c r="BV28" s="85"/>
      <c r="BW28" s="85"/>
      <c r="BX28" s="85"/>
      <c r="BY28" s="85"/>
      <c r="BZ28" s="85"/>
      <c r="CA28" s="85"/>
      <c r="CB28" s="85"/>
      <c r="CC28" s="85"/>
      <c r="CD28" s="85"/>
      <c r="CE28" s="85"/>
      <c r="CF28" s="85"/>
      <c r="CG28" s="85"/>
      <c r="CH28" s="85"/>
      <c r="CI28" s="85"/>
      <c r="CJ28" s="85"/>
      <c r="CK28" s="85"/>
      <c r="CL28" s="85"/>
      <c r="CM28" s="85"/>
      <c r="CN28" s="85"/>
      <c r="CO28" s="85"/>
      <c r="CP28" s="85"/>
      <c r="CQ28" s="85"/>
      <c r="CR28" s="85"/>
      <c r="CS28" s="85"/>
      <c r="CT28" s="85"/>
      <c r="CU28" s="85"/>
      <c r="CV28" s="85"/>
      <c r="CW28" s="85"/>
      <c r="CX28" s="85"/>
      <c r="CY28" s="85"/>
      <c r="CZ28" s="85"/>
      <c r="DA28" s="85"/>
      <c r="DB28" s="85"/>
      <c r="DC28" s="85"/>
      <c r="DD28" s="85"/>
      <c r="DE28" s="85"/>
      <c r="DF28" s="85"/>
      <c r="DG28" s="85"/>
      <c r="DH28" s="85"/>
      <c r="DI28" s="85"/>
      <c r="DJ28" s="85"/>
      <c r="DK28" s="85"/>
      <c r="DL28" s="85"/>
      <c r="DM28" s="85"/>
      <c r="DN28" s="85"/>
      <c r="DO28" s="85"/>
      <c r="DP28" s="85"/>
      <c r="DQ28" s="85"/>
      <c r="DR28" s="85"/>
      <c r="DS28" s="85"/>
      <c r="DT28" s="85"/>
      <c r="DU28" s="85"/>
      <c r="DV28" s="85"/>
      <c r="DW28" s="85"/>
      <c r="DX28" s="85"/>
      <c r="DY28" s="85"/>
      <c r="DZ28" s="85"/>
      <c r="EA28" s="85"/>
      <c r="EB28" s="85"/>
      <c r="EC28" s="85"/>
      <c r="ED28" s="85"/>
      <c r="EE28" s="85"/>
      <c r="EF28" s="85"/>
      <c r="EG28" s="85"/>
      <c r="EH28" s="85"/>
      <c r="EI28" s="85"/>
      <c r="EJ28" s="85"/>
      <c r="EK28" s="85"/>
      <c r="EL28" s="85"/>
      <c r="EM28" s="85"/>
      <c r="EN28" s="85"/>
      <c r="EO28" s="85"/>
      <c r="EP28" s="85"/>
      <c r="EQ28" s="85"/>
      <c r="ER28" s="85"/>
      <c r="ES28" s="85"/>
      <c r="ET28" s="85"/>
      <c r="EU28" s="85"/>
      <c r="EV28" s="85"/>
      <c r="EW28" s="85"/>
      <c r="EX28" s="85"/>
      <c r="EY28" s="85"/>
      <c r="EZ28" s="85"/>
      <c r="FA28" s="85"/>
      <c r="FB28" s="85"/>
      <c r="FC28" s="85"/>
      <c r="FD28" s="85"/>
      <c r="FE28" s="85"/>
      <c r="FF28" s="85"/>
      <c r="FG28" s="85"/>
      <c r="FH28" s="85"/>
      <c r="FI28" s="85"/>
      <c r="FJ28" s="85"/>
      <c r="FK28" s="85"/>
      <c r="FL28" s="85"/>
      <c r="FM28" s="85"/>
      <c r="FN28" s="85"/>
      <c r="FO28" s="85"/>
      <c r="FP28" s="85"/>
      <c r="FQ28" s="85"/>
      <c r="FR28" s="85"/>
      <c r="FS28" s="85"/>
      <c r="FT28" s="85"/>
      <c r="FU28" s="85"/>
      <c r="FV28" s="85"/>
      <c r="FW28" s="85"/>
      <c r="FX28" s="85"/>
      <c r="FY28" s="85"/>
      <c r="FZ28" s="85"/>
      <c r="GA28" s="85"/>
      <c r="GB28" s="85"/>
      <c r="GC28" s="85"/>
      <c r="GD28" s="85"/>
      <c r="GE28" s="85"/>
      <c r="GF28" s="85"/>
      <c r="GG28" s="85"/>
      <c r="GH28" s="85"/>
      <c r="GI28" s="85"/>
      <c r="GJ28" s="85"/>
      <c r="GK28" s="85"/>
      <c r="GL28" s="85"/>
      <c r="GM28" s="85"/>
      <c r="GN28" s="85"/>
      <c r="GO28" s="85"/>
      <c r="GP28" s="85"/>
      <c r="GQ28" s="85"/>
      <c r="GR28" s="85"/>
      <c r="GS28" s="85"/>
      <c r="GT28" s="85"/>
      <c r="GU28" s="85"/>
      <c r="GV28" s="85"/>
      <c r="GW28" s="85"/>
      <c r="GX28" s="85"/>
      <c r="GY28" s="85"/>
      <c r="GZ28" s="85"/>
      <c r="HA28" s="85"/>
      <c r="HB28" s="85"/>
      <c r="HC28" s="85"/>
      <c r="HD28" s="85"/>
      <c r="HE28" s="85"/>
      <c r="HF28" s="85"/>
      <c r="HG28" s="85"/>
      <c r="HH28" s="85"/>
      <c r="HI28" s="85"/>
      <c r="HJ28" s="85"/>
      <c r="HK28" s="85"/>
      <c r="HL28" s="85"/>
      <c r="HM28" s="85"/>
      <c r="HN28" s="85"/>
      <c r="HO28" s="85"/>
      <c r="HP28" s="85"/>
      <c r="HQ28" s="85"/>
      <c r="HR28" s="85"/>
      <c r="HS28" s="85"/>
      <c r="HT28" s="85"/>
      <c r="HU28" s="85"/>
      <c r="HV28" s="85"/>
      <c r="HW28" s="85"/>
      <c r="HX28" s="85"/>
      <c r="HY28" s="85"/>
      <c r="HZ28" s="85"/>
      <c r="IA28" s="85"/>
      <c r="IB28" s="85"/>
      <c r="IC28" s="85"/>
      <c r="ID28" s="85"/>
      <c r="IE28" s="85"/>
      <c r="IF28" s="85"/>
      <c r="IG28" s="85"/>
      <c r="IH28" s="85"/>
      <c r="II28" s="85"/>
      <c r="IJ28" s="85"/>
      <c r="IK28" s="85"/>
      <c r="IL28" s="85"/>
      <c r="IM28" s="85"/>
      <c r="IN28" s="85"/>
      <c r="IO28" s="85"/>
      <c r="IP28" s="85"/>
      <c r="IQ28" s="85"/>
      <c r="IR28" s="85"/>
      <c r="IS28" s="85"/>
      <c r="IT28" s="85"/>
      <c r="IU28" s="85"/>
    </row>
    <row r="29" spans="1:255" s="86" customFormat="1" ht="12" customHeight="1" x14ac:dyDescent="0.25">
      <c r="A29" s="78"/>
      <c r="B29" s="103" t="s">
        <v>117</v>
      </c>
      <c r="C29" s="104" t="s">
        <v>21</v>
      </c>
      <c r="D29" s="104">
        <v>1</v>
      </c>
      <c r="E29" s="104" t="s">
        <v>63</v>
      </c>
      <c r="F29" s="105">
        <v>25000</v>
      </c>
      <c r="G29" s="106">
        <f t="shared" si="0"/>
        <v>25000</v>
      </c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5"/>
      <c r="BG29" s="85"/>
      <c r="BH29" s="85"/>
      <c r="BI29" s="85"/>
      <c r="BJ29" s="85"/>
      <c r="BK29" s="85"/>
      <c r="BL29" s="85"/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  <c r="HE29" s="85"/>
      <c r="HF29" s="85"/>
      <c r="HG29" s="85"/>
      <c r="HH29" s="85"/>
      <c r="HI29" s="85"/>
      <c r="HJ29" s="85"/>
      <c r="HK29" s="85"/>
      <c r="HL29" s="85"/>
      <c r="HM29" s="85"/>
      <c r="HN29" s="85"/>
      <c r="HO29" s="85"/>
      <c r="HP29" s="85"/>
      <c r="HQ29" s="85"/>
      <c r="HR29" s="85"/>
      <c r="HS29" s="85"/>
      <c r="HT29" s="85"/>
      <c r="HU29" s="85"/>
      <c r="HV29" s="85"/>
      <c r="HW29" s="85"/>
      <c r="HX29" s="85"/>
      <c r="HY29" s="85"/>
      <c r="HZ29" s="85"/>
      <c r="IA29" s="85"/>
      <c r="IB29" s="85"/>
      <c r="IC29" s="85"/>
      <c r="ID29" s="85"/>
      <c r="IE29" s="85"/>
      <c r="IF29" s="85"/>
      <c r="IG29" s="85"/>
      <c r="IH29" s="85"/>
      <c r="II29" s="85"/>
      <c r="IJ29" s="85"/>
      <c r="IK29" s="85"/>
      <c r="IL29" s="85"/>
      <c r="IM29" s="85"/>
      <c r="IN29" s="85"/>
      <c r="IO29" s="85"/>
      <c r="IP29" s="85"/>
      <c r="IQ29" s="85"/>
      <c r="IR29" s="85"/>
      <c r="IS29" s="85"/>
      <c r="IT29" s="85"/>
      <c r="IU29" s="85"/>
    </row>
    <row r="30" spans="1:255" s="86" customFormat="1" ht="12" customHeight="1" x14ac:dyDescent="0.25">
      <c r="A30" s="78"/>
      <c r="B30" s="103" t="s">
        <v>98</v>
      </c>
      <c r="C30" s="104" t="s">
        <v>21</v>
      </c>
      <c r="D30" s="104">
        <v>2</v>
      </c>
      <c r="E30" s="104" t="s">
        <v>63</v>
      </c>
      <c r="F30" s="105">
        <v>25000</v>
      </c>
      <c r="G30" s="106">
        <f t="shared" si="0"/>
        <v>50000</v>
      </c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5"/>
      <c r="BG30" s="85"/>
      <c r="BH30" s="85"/>
      <c r="BI30" s="85"/>
      <c r="BJ30" s="85"/>
      <c r="BK30" s="85"/>
      <c r="BL30" s="85"/>
      <c r="BM30" s="85"/>
      <c r="BN30" s="85"/>
      <c r="BO30" s="85"/>
      <c r="BP30" s="85"/>
      <c r="BQ30" s="85"/>
      <c r="BR30" s="85"/>
      <c r="BS30" s="85"/>
      <c r="BT30" s="85"/>
      <c r="BU30" s="85"/>
      <c r="BV30" s="85"/>
      <c r="BW30" s="85"/>
      <c r="BX30" s="85"/>
      <c r="BY30" s="85"/>
      <c r="BZ30" s="85"/>
      <c r="CA30" s="85"/>
      <c r="CB30" s="85"/>
      <c r="CC30" s="85"/>
      <c r="CD30" s="85"/>
      <c r="CE30" s="85"/>
      <c r="CF30" s="85"/>
      <c r="CG30" s="85"/>
      <c r="CH30" s="85"/>
      <c r="CI30" s="85"/>
      <c r="CJ30" s="85"/>
      <c r="CK30" s="85"/>
      <c r="CL30" s="85"/>
      <c r="CM30" s="85"/>
      <c r="CN30" s="85"/>
      <c r="CO30" s="85"/>
      <c r="CP30" s="85"/>
      <c r="CQ30" s="85"/>
      <c r="CR30" s="85"/>
      <c r="CS30" s="85"/>
      <c r="CT30" s="85"/>
      <c r="CU30" s="85"/>
      <c r="CV30" s="85"/>
      <c r="CW30" s="85"/>
      <c r="CX30" s="85"/>
      <c r="CY30" s="85"/>
      <c r="CZ30" s="85"/>
      <c r="DA30" s="85"/>
      <c r="DB30" s="85"/>
      <c r="DC30" s="85"/>
      <c r="DD30" s="85"/>
      <c r="DE30" s="85"/>
      <c r="DF30" s="85"/>
      <c r="DG30" s="85"/>
      <c r="DH30" s="85"/>
      <c r="DI30" s="85"/>
      <c r="DJ30" s="85"/>
      <c r="DK30" s="85"/>
      <c r="DL30" s="85"/>
      <c r="DM30" s="85"/>
      <c r="DN30" s="85"/>
      <c r="DO30" s="85"/>
      <c r="DP30" s="85"/>
      <c r="DQ30" s="85"/>
      <c r="DR30" s="85"/>
      <c r="DS30" s="85"/>
      <c r="DT30" s="85"/>
      <c r="DU30" s="85"/>
      <c r="DV30" s="85"/>
      <c r="DW30" s="85"/>
      <c r="DX30" s="85"/>
      <c r="DY30" s="85"/>
      <c r="DZ30" s="85"/>
      <c r="EA30" s="85"/>
      <c r="EB30" s="85"/>
      <c r="EC30" s="85"/>
      <c r="ED30" s="85"/>
      <c r="EE30" s="85"/>
      <c r="EF30" s="85"/>
      <c r="EG30" s="85"/>
      <c r="EH30" s="85"/>
      <c r="EI30" s="85"/>
      <c r="EJ30" s="85"/>
      <c r="EK30" s="85"/>
      <c r="EL30" s="85"/>
      <c r="EM30" s="85"/>
      <c r="EN30" s="85"/>
      <c r="EO30" s="85"/>
      <c r="EP30" s="85"/>
      <c r="EQ30" s="85"/>
      <c r="ER30" s="85"/>
      <c r="ES30" s="85"/>
      <c r="ET30" s="85"/>
      <c r="EU30" s="85"/>
      <c r="EV30" s="85"/>
      <c r="EW30" s="85"/>
      <c r="EX30" s="85"/>
      <c r="EY30" s="85"/>
      <c r="EZ30" s="85"/>
      <c r="FA30" s="85"/>
      <c r="FB30" s="85"/>
      <c r="FC30" s="85"/>
      <c r="FD30" s="85"/>
      <c r="FE30" s="85"/>
      <c r="FF30" s="85"/>
      <c r="FG30" s="85"/>
      <c r="FH30" s="85"/>
      <c r="FI30" s="85"/>
      <c r="FJ30" s="85"/>
      <c r="FK30" s="85"/>
      <c r="FL30" s="85"/>
      <c r="FM30" s="85"/>
      <c r="FN30" s="85"/>
      <c r="FO30" s="85"/>
      <c r="FP30" s="85"/>
      <c r="FQ30" s="85"/>
      <c r="FR30" s="85"/>
      <c r="FS30" s="85"/>
      <c r="FT30" s="85"/>
      <c r="FU30" s="85"/>
      <c r="FV30" s="85"/>
      <c r="FW30" s="85"/>
      <c r="FX30" s="85"/>
      <c r="FY30" s="85"/>
      <c r="FZ30" s="85"/>
      <c r="GA30" s="85"/>
      <c r="GB30" s="85"/>
      <c r="GC30" s="85"/>
      <c r="GD30" s="85"/>
      <c r="GE30" s="85"/>
      <c r="GF30" s="85"/>
      <c r="GG30" s="85"/>
      <c r="GH30" s="85"/>
      <c r="GI30" s="85"/>
      <c r="GJ30" s="85"/>
      <c r="GK30" s="85"/>
      <c r="GL30" s="85"/>
      <c r="GM30" s="85"/>
      <c r="GN30" s="85"/>
      <c r="GO30" s="85"/>
      <c r="GP30" s="85"/>
      <c r="GQ30" s="85"/>
      <c r="GR30" s="85"/>
      <c r="GS30" s="85"/>
      <c r="GT30" s="85"/>
      <c r="GU30" s="85"/>
      <c r="GV30" s="85"/>
      <c r="GW30" s="85"/>
      <c r="GX30" s="85"/>
      <c r="GY30" s="85"/>
      <c r="GZ30" s="85"/>
      <c r="HA30" s="85"/>
      <c r="HB30" s="85"/>
      <c r="HC30" s="85"/>
      <c r="HD30" s="85"/>
      <c r="HE30" s="85"/>
      <c r="HF30" s="85"/>
      <c r="HG30" s="85"/>
      <c r="HH30" s="85"/>
      <c r="HI30" s="85"/>
      <c r="HJ30" s="85"/>
      <c r="HK30" s="85"/>
      <c r="HL30" s="85"/>
      <c r="HM30" s="85"/>
      <c r="HN30" s="85"/>
      <c r="HO30" s="85"/>
      <c r="HP30" s="85"/>
      <c r="HQ30" s="85"/>
      <c r="HR30" s="85"/>
      <c r="HS30" s="85"/>
      <c r="HT30" s="85"/>
      <c r="HU30" s="85"/>
      <c r="HV30" s="85"/>
      <c r="HW30" s="85"/>
      <c r="HX30" s="85"/>
      <c r="HY30" s="85"/>
      <c r="HZ30" s="85"/>
      <c r="IA30" s="85"/>
      <c r="IB30" s="85"/>
      <c r="IC30" s="85"/>
      <c r="ID30" s="85"/>
      <c r="IE30" s="85"/>
      <c r="IF30" s="85"/>
      <c r="IG30" s="85"/>
      <c r="IH30" s="85"/>
      <c r="II30" s="85"/>
      <c r="IJ30" s="85"/>
      <c r="IK30" s="85"/>
      <c r="IL30" s="85"/>
      <c r="IM30" s="85"/>
      <c r="IN30" s="85"/>
      <c r="IO30" s="85"/>
      <c r="IP30" s="85"/>
      <c r="IQ30" s="85"/>
      <c r="IR30" s="85"/>
      <c r="IS30" s="85"/>
      <c r="IT30" s="85"/>
      <c r="IU30" s="85"/>
    </row>
    <row r="31" spans="1:255" s="86" customFormat="1" ht="12" customHeight="1" x14ac:dyDescent="0.25">
      <c r="A31" s="78"/>
      <c r="B31" s="103" t="s">
        <v>113</v>
      </c>
      <c r="C31" s="104" t="s">
        <v>21</v>
      </c>
      <c r="D31" s="104">
        <v>1</v>
      </c>
      <c r="E31" s="104" t="s">
        <v>64</v>
      </c>
      <c r="F31" s="105">
        <v>25000</v>
      </c>
      <c r="G31" s="106">
        <f t="shared" si="0"/>
        <v>25000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5"/>
      <c r="BG31" s="85"/>
      <c r="BH31" s="85"/>
      <c r="BI31" s="85"/>
      <c r="BJ31" s="85"/>
      <c r="BK31" s="85"/>
      <c r="BL31" s="85"/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  <c r="HE31" s="85"/>
      <c r="HF31" s="85"/>
      <c r="HG31" s="85"/>
      <c r="HH31" s="85"/>
      <c r="HI31" s="85"/>
      <c r="HJ31" s="85"/>
      <c r="HK31" s="85"/>
      <c r="HL31" s="85"/>
      <c r="HM31" s="85"/>
      <c r="HN31" s="85"/>
      <c r="HO31" s="85"/>
      <c r="HP31" s="85"/>
      <c r="HQ31" s="85"/>
      <c r="HR31" s="85"/>
      <c r="HS31" s="85"/>
      <c r="HT31" s="85"/>
      <c r="HU31" s="85"/>
      <c r="HV31" s="85"/>
      <c r="HW31" s="85"/>
      <c r="HX31" s="85"/>
      <c r="HY31" s="85"/>
      <c r="HZ31" s="85"/>
      <c r="IA31" s="85"/>
      <c r="IB31" s="85"/>
      <c r="IC31" s="85"/>
      <c r="ID31" s="85"/>
      <c r="IE31" s="85"/>
      <c r="IF31" s="85"/>
      <c r="IG31" s="85"/>
      <c r="IH31" s="85"/>
      <c r="II31" s="85"/>
      <c r="IJ31" s="85"/>
      <c r="IK31" s="85"/>
      <c r="IL31" s="85"/>
      <c r="IM31" s="85"/>
      <c r="IN31" s="85"/>
      <c r="IO31" s="85"/>
      <c r="IP31" s="85"/>
      <c r="IQ31" s="85"/>
      <c r="IR31" s="85"/>
      <c r="IS31" s="85"/>
      <c r="IT31" s="85"/>
      <c r="IU31" s="85"/>
    </row>
    <row r="32" spans="1:255" s="86" customFormat="1" ht="12" customHeight="1" x14ac:dyDescent="0.25">
      <c r="A32" s="78"/>
      <c r="B32" s="103" t="s">
        <v>80</v>
      </c>
      <c r="C32" s="104" t="s">
        <v>21</v>
      </c>
      <c r="D32" s="104">
        <v>2</v>
      </c>
      <c r="E32" s="104" t="s">
        <v>81</v>
      </c>
      <c r="F32" s="105">
        <v>25000</v>
      </c>
      <c r="G32" s="106">
        <f t="shared" si="0"/>
        <v>50000</v>
      </c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5"/>
      <c r="X32" s="85"/>
      <c r="Y32" s="85"/>
      <c r="Z32" s="85"/>
      <c r="AA32" s="85"/>
      <c r="AB32" s="85"/>
      <c r="AC32" s="85"/>
      <c r="AD32" s="85"/>
      <c r="AE32" s="85"/>
      <c r="AF32" s="85"/>
      <c r="AG32" s="85"/>
      <c r="AH32" s="85"/>
      <c r="AI32" s="85"/>
      <c r="AJ32" s="85"/>
      <c r="AK32" s="85"/>
      <c r="AL32" s="85"/>
      <c r="AM32" s="85"/>
      <c r="AN32" s="85"/>
      <c r="AO32" s="85"/>
      <c r="AP32" s="85"/>
      <c r="AQ32" s="85"/>
      <c r="AR32" s="85"/>
      <c r="AS32" s="85"/>
      <c r="AT32" s="85"/>
      <c r="AU32" s="85"/>
      <c r="AV32" s="85"/>
      <c r="AW32" s="85"/>
      <c r="AX32" s="85"/>
      <c r="AY32" s="85"/>
      <c r="AZ32" s="85"/>
      <c r="BA32" s="85"/>
      <c r="BB32" s="85"/>
      <c r="BC32" s="85"/>
      <c r="BD32" s="85"/>
      <c r="BE32" s="85"/>
      <c r="BF32" s="85"/>
      <c r="BG32" s="85"/>
      <c r="BH32" s="85"/>
      <c r="BI32" s="85"/>
      <c r="BJ32" s="85"/>
      <c r="BK32" s="85"/>
      <c r="BL32" s="85"/>
      <c r="BM32" s="85"/>
      <c r="BN32" s="85"/>
      <c r="BO32" s="85"/>
      <c r="BP32" s="85"/>
      <c r="BQ32" s="85"/>
      <c r="BR32" s="85"/>
      <c r="BS32" s="85"/>
      <c r="BT32" s="85"/>
      <c r="BU32" s="85"/>
      <c r="BV32" s="85"/>
      <c r="BW32" s="85"/>
      <c r="BX32" s="85"/>
      <c r="BY32" s="85"/>
      <c r="BZ32" s="85"/>
      <c r="CA32" s="85"/>
      <c r="CB32" s="85"/>
      <c r="CC32" s="85"/>
      <c r="CD32" s="85"/>
      <c r="CE32" s="85"/>
      <c r="CF32" s="85"/>
      <c r="CG32" s="85"/>
      <c r="CH32" s="85"/>
      <c r="CI32" s="85"/>
      <c r="CJ32" s="85"/>
      <c r="CK32" s="85"/>
      <c r="CL32" s="85"/>
      <c r="CM32" s="85"/>
      <c r="CN32" s="85"/>
      <c r="CO32" s="85"/>
      <c r="CP32" s="85"/>
      <c r="CQ32" s="85"/>
      <c r="CR32" s="85"/>
      <c r="CS32" s="85"/>
      <c r="CT32" s="85"/>
      <c r="CU32" s="85"/>
      <c r="CV32" s="85"/>
      <c r="CW32" s="85"/>
      <c r="CX32" s="85"/>
      <c r="CY32" s="85"/>
      <c r="CZ32" s="85"/>
      <c r="DA32" s="85"/>
      <c r="DB32" s="85"/>
      <c r="DC32" s="85"/>
      <c r="DD32" s="85"/>
      <c r="DE32" s="85"/>
      <c r="DF32" s="85"/>
      <c r="DG32" s="85"/>
      <c r="DH32" s="85"/>
      <c r="DI32" s="85"/>
      <c r="DJ32" s="85"/>
      <c r="DK32" s="85"/>
      <c r="DL32" s="85"/>
      <c r="DM32" s="85"/>
      <c r="DN32" s="85"/>
      <c r="DO32" s="85"/>
      <c r="DP32" s="85"/>
      <c r="DQ32" s="85"/>
      <c r="DR32" s="85"/>
      <c r="DS32" s="85"/>
      <c r="DT32" s="85"/>
      <c r="DU32" s="85"/>
      <c r="DV32" s="85"/>
      <c r="DW32" s="85"/>
      <c r="DX32" s="85"/>
      <c r="DY32" s="85"/>
      <c r="DZ32" s="85"/>
      <c r="EA32" s="85"/>
      <c r="EB32" s="85"/>
      <c r="EC32" s="85"/>
      <c r="ED32" s="85"/>
      <c r="EE32" s="85"/>
      <c r="EF32" s="85"/>
      <c r="EG32" s="85"/>
      <c r="EH32" s="85"/>
      <c r="EI32" s="85"/>
      <c r="EJ32" s="85"/>
      <c r="EK32" s="85"/>
      <c r="EL32" s="85"/>
      <c r="EM32" s="85"/>
      <c r="EN32" s="85"/>
      <c r="EO32" s="85"/>
      <c r="EP32" s="85"/>
      <c r="EQ32" s="85"/>
      <c r="ER32" s="85"/>
      <c r="ES32" s="85"/>
      <c r="ET32" s="85"/>
      <c r="EU32" s="85"/>
      <c r="EV32" s="85"/>
      <c r="EW32" s="85"/>
      <c r="EX32" s="85"/>
      <c r="EY32" s="85"/>
      <c r="EZ32" s="85"/>
      <c r="FA32" s="85"/>
      <c r="FB32" s="85"/>
      <c r="FC32" s="85"/>
      <c r="FD32" s="85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5"/>
      <c r="HB32" s="85"/>
      <c r="HC32" s="85"/>
      <c r="HD32" s="85"/>
      <c r="HE32" s="85"/>
      <c r="HF32" s="85"/>
      <c r="HG32" s="85"/>
      <c r="HH32" s="85"/>
      <c r="HI32" s="85"/>
      <c r="HJ32" s="85"/>
      <c r="HK32" s="85"/>
      <c r="HL32" s="85"/>
      <c r="HM32" s="85"/>
      <c r="HN32" s="85"/>
      <c r="HO32" s="85"/>
      <c r="HP32" s="85"/>
      <c r="HQ32" s="85"/>
      <c r="HR32" s="85"/>
      <c r="HS32" s="85"/>
      <c r="HT32" s="85"/>
      <c r="HU32" s="85"/>
      <c r="HV32" s="85"/>
      <c r="HW32" s="85"/>
      <c r="HX32" s="85"/>
      <c r="HY32" s="85"/>
      <c r="HZ32" s="85"/>
      <c r="IA32" s="85"/>
      <c r="IB32" s="85"/>
      <c r="IC32" s="85"/>
      <c r="ID32" s="85"/>
      <c r="IE32" s="85"/>
      <c r="IF32" s="85"/>
      <c r="IG32" s="85"/>
      <c r="IH32" s="85"/>
      <c r="II32" s="85"/>
      <c r="IJ32" s="85"/>
      <c r="IK32" s="85"/>
      <c r="IL32" s="85"/>
      <c r="IM32" s="85"/>
      <c r="IN32" s="85"/>
      <c r="IO32" s="85"/>
      <c r="IP32" s="85"/>
      <c r="IQ32" s="85"/>
      <c r="IR32" s="85"/>
      <c r="IS32" s="85"/>
      <c r="IT32" s="85"/>
      <c r="IU32" s="85"/>
    </row>
    <row r="33" spans="1:255" s="86" customFormat="1" ht="12" customHeight="1" x14ac:dyDescent="0.25">
      <c r="A33" s="78"/>
      <c r="B33" s="103" t="s">
        <v>82</v>
      </c>
      <c r="C33" s="104" t="s">
        <v>21</v>
      </c>
      <c r="D33" s="104">
        <v>60</v>
      </c>
      <c r="E33" s="104" t="s">
        <v>65</v>
      </c>
      <c r="F33" s="105">
        <v>25000</v>
      </c>
      <c r="G33" s="106">
        <f t="shared" si="0"/>
        <v>1500000</v>
      </c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85"/>
      <c r="AJ33" s="85"/>
      <c r="AK33" s="85"/>
      <c r="AL33" s="85"/>
      <c r="AM33" s="85"/>
      <c r="AN33" s="85"/>
      <c r="AO33" s="85"/>
      <c r="AP33" s="85"/>
      <c r="AQ33" s="85"/>
      <c r="AR33" s="85"/>
      <c r="AS33" s="85"/>
      <c r="AT33" s="85"/>
      <c r="AU33" s="85"/>
      <c r="AV33" s="85"/>
      <c r="AW33" s="85"/>
      <c r="AX33" s="85"/>
      <c r="AY33" s="85"/>
      <c r="AZ33" s="85"/>
      <c r="BA33" s="85"/>
      <c r="BB33" s="85"/>
      <c r="BC33" s="85"/>
      <c r="BD33" s="85"/>
      <c r="BE33" s="85"/>
      <c r="BF33" s="85"/>
      <c r="BG33" s="85"/>
      <c r="BH33" s="85"/>
      <c r="BI33" s="85"/>
      <c r="BJ33" s="85"/>
      <c r="BK33" s="85"/>
      <c r="BL33" s="85"/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  <c r="HE33" s="85"/>
      <c r="HF33" s="85"/>
      <c r="HG33" s="85"/>
      <c r="HH33" s="85"/>
      <c r="HI33" s="85"/>
      <c r="HJ33" s="85"/>
      <c r="HK33" s="85"/>
      <c r="HL33" s="85"/>
      <c r="HM33" s="85"/>
      <c r="HN33" s="85"/>
      <c r="HO33" s="85"/>
      <c r="HP33" s="85"/>
      <c r="HQ33" s="85"/>
      <c r="HR33" s="85"/>
      <c r="HS33" s="85"/>
      <c r="HT33" s="85"/>
      <c r="HU33" s="85"/>
      <c r="HV33" s="85"/>
      <c r="HW33" s="85"/>
      <c r="HX33" s="85"/>
      <c r="HY33" s="85"/>
      <c r="HZ33" s="85"/>
      <c r="IA33" s="85"/>
      <c r="IB33" s="85"/>
      <c r="IC33" s="85"/>
      <c r="ID33" s="85"/>
      <c r="IE33" s="85"/>
      <c r="IF33" s="85"/>
      <c r="IG33" s="85"/>
      <c r="IH33" s="85"/>
      <c r="II33" s="85"/>
      <c r="IJ33" s="85"/>
      <c r="IK33" s="85"/>
      <c r="IL33" s="85"/>
      <c r="IM33" s="85"/>
      <c r="IN33" s="85"/>
      <c r="IO33" s="85"/>
      <c r="IP33" s="85"/>
      <c r="IQ33" s="85"/>
      <c r="IR33" s="85"/>
      <c r="IS33" s="85"/>
      <c r="IT33" s="85"/>
      <c r="IU33" s="85"/>
    </row>
    <row r="34" spans="1:255" s="86" customFormat="1" ht="12" customHeight="1" x14ac:dyDescent="0.25">
      <c r="A34" s="78"/>
      <c r="B34" s="103" t="s">
        <v>83</v>
      </c>
      <c r="C34" s="104" t="s">
        <v>21</v>
      </c>
      <c r="D34" s="104">
        <v>20</v>
      </c>
      <c r="E34" s="104" t="s">
        <v>65</v>
      </c>
      <c r="F34" s="105">
        <v>25000</v>
      </c>
      <c r="G34" s="106">
        <f t="shared" si="0"/>
        <v>500000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  <c r="AA34" s="85"/>
      <c r="AB34" s="85"/>
      <c r="AC34" s="85"/>
      <c r="AD34" s="85"/>
      <c r="AE34" s="85"/>
      <c r="AF34" s="85"/>
      <c r="AG34" s="85"/>
      <c r="AH34" s="85"/>
      <c r="AI34" s="85"/>
      <c r="AJ34" s="85"/>
      <c r="AK34" s="85"/>
      <c r="AL34" s="85"/>
      <c r="AM34" s="85"/>
      <c r="AN34" s="85"/>
      <c r="AO34" s="85"/>
      <c r="AP34" s="85"/>
      <c r="AQ34" s="85"/>
      <c r="AR34" s="85"/>
      <c r="AS34" s="85"/>
      <c r="AT34" s="85"/>
      <c r="AU34" s="85"/>
      <c r="AV34" s="85"/>
      <c r="AW34" s="85"/>
      <c r="AX34" s="85"/>
      <c r="AY34" s="85"/>
      <c r="AZ34" s="85"/>
      <c r="BA34" s="85"/>
      <c r="BB34" s="85"/>
      <c r="BC34" s="85"/>
      <c r="BD34" s="85"/>
      <c r="BE34" s="85"/>
      <c r="BF34" s="85"/>
      <c r="BG34" s="85"/>
      <c r="BH34" s="85"/>
      <c r="BI34" s="85"/>
      <c r="BJ34" s="85"/>
      <c r="BK34" s="85"/>
      <c r="BL34" s="85"/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85"/>
      <c r="FG34" s="85"/>
      <c r="FH34" s="85"/>
      <c r="FI34" s="85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85"/>
      <c r="FU34" s="85"/>
      <c r="FV34" s="85"/>
      <c r="FW34" s="85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85"/>
      <c r="GI34" s="85"/>
      <c r="GJ34" s="85"/>
      <c r="GK34" s="85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85"/>
      <c r="GW34" s="85"/>
      <c r="GX34" s="85"/>
      <c r="GY34" s="85"/>
      <c r="GZ34" s="85"/>
      <c r="HA34" s="85"/>
      <c r="HB34" s="85"/>
      <c r="HC34" s="85"/>
      <c r="HD34" s="85"/>
      <c r="HE34" s="85"/>
      <c r="HF34" s="85"/>
      <c r="HG34" s="85"/>
      <c r="HH34" s="85"/>
      <c r="HI34" s="85"/>
      <c r="HJ34" s="85"/>
      <c r="HK34" s="85"/>
      <c r="HL34" s="85"/>
      <c r="HM34" s="85"/>
      <c r="HN34" s="85"/>
      <c r="HO34" s="85"/>
      <c r="HP34" s="85"/>
      <c r="HQ34" s="85"/>
      <c r="HR34" s="85"/>
      <c r="HS34" s="85"/>
      <c r="HT34" s="85"/>
      <c r="HU34" s="85"/>
      <c r="HV34" s="85"/>
      <c r="HW34" s="85"/>
      <c r="HX34" s="85"/>
      <c r="HY34" s="85"/>
      <c r="HZ34" s="85"/>
      <c r="IA34" s="85"/>
      <c r="IB34" s="85"/>
      <c r="IC34" s="85"/>
      <c r="ID34" s="85"/>
      <c r="IE34" s="85"/>
      <c r="IF34" s="85"/>
      <c r="IG34" s="85"/>
      <c r="IH34" s="85"/>
      <c r="II34" s="85"/>
      <c r="IJ34" s="85"/>
      <c r="IK34" s="85"/>
      <c r="IL34" s="85"/>
      <c r="IM34" s="85"/>
      <c r="IN34" s="85"/>
      <c r="IO34" s="85"/>
      <c r="IP34" s="85"/>
      <c r="IQ34" s="85"/>
      <c r="IR34" s="85"/>
      <c r="IS34" s="85"/>
      <c r="IT34" s="85"/>
      <c r="IU34" s="85"/>
    </row>
    <row r="35" spans="1:255" ht="11.25" customHeight="1" x14ac:dyDescent="0.25">
      <c r="B35" s="18" t="s">
        <v>22</v>
      </c>
      <c r="C35" s="19"/>
      <c r="D35" s="19"/>
      <c r="E35" s="19"/>
      <c r="F35" s="20"/>
      <c r="G35" s="21">
        <f>SUM(G20:G34)</f>
        <v>3050000</v>
      </c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</row>
    <row r="36" spans="1:255" ht="15.75" customHeight="1" x14ac:dyDescent="0.25">
      <c r="A36" s="5"/>
      <c r="B36" s="15"/>
      <c r="C36" s="16"/>
      <c r="D36" s="16"/>
      <c r="E36" s="16"/>
      <c r="F36" s="17"/>
      <c r="G36" s="17"/>
      <c r="K36" s="108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</row>
    <row r="37" spans="1:255" ht="12" customHeight="1" x14ac:dyDescent="0.25">
      <c r="A37" s="5"/>
      <c r="B37" s="96" t="s">
        <v>23</v>
      </c>
      <c r="C37" s="97"/>
      <c r="D37" s="98"/>
      <c r="E37" s="98"/>
      <c r="F37" s="99"/>
      <c r="G37" s="100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</row>
    <row r="38" spans="1:255" ht="24" customHeight="1" x14ac:dyDescent="0.25">
      <c r="A38" s="5"/>
      <c r="B38" s="101" t="s">
        <v>15</v>
      </c>
      <c r="C38" s="102" t="s">
        <v>16</v>
      </c>
      <c r="D38" s="102" t="s">
        <v>17</v>
      </c>
      <c r="E38" s="101" t="s">
        <v>18</v>
      </c>
      <c r="F38" s="102" t="s">
        <v>19</v>
      </c>
      <c r="G38" s="101" t="s">
        <v>20</v>
      </c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</row>
    <row r="39" spans="1:255" s="86" customFormat="1" ht="12" customHeight="1" x14ac:dyDescent="0.25">
      <c r="A39" s="78"/>
      <c r="B39" s="103"/>
      <c r="C39" s="104"/>
      <c r="D39" s="104"/>
      <c r="E39" s="104"/>
      <c r="F39" s="105"/>
      <c r="G39" s="106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85"/>
      <c r="AI39" s="85"/>
      <c r="AJ39" s="85"/>
      <c r="AK39" s="85"/>
      <c r="AL39" s="85"/>
      <c r="AM39" s="85"/>
      <c r="AN39" s="85"/>
      <c r="AO39" s="85"/>
      <c r="AP39" s="85"/>
      <c r="AQ39" s="85"/>
      <c r="AR39" s="85"/>
      <c r="AS39" s="85"/>
      <c r="AT39" s="85"/>
      <c r="AU39" s="85"/>
      <c r="AV39" s="85"/>
      <c r="AW39" s="85"/>
      <c r="AX39" s="85"/>
      <c r="AY39" s="85"/>
      <c r="AZ39" s="85"/>
      <c r="BA39" s="85"/>
      <c r="BB39" s="85"/>
      <c r="BC39" s="85"/>
      <c r="BD39" s="85"/>
      <c r="BE39" s="85"/>
      <c r="BF39" s="85"/>
      <c r="BG39" s="85"/>
      <c r="BH39" s="85"/>
      <c r="BI39" s="85"/>
      <c r="BJ39" s="85"/>
      <c r="BK39" s="85"/>
      <c r="BL39" s="85"/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5"/>
      <c r="HB39" s="85"/>
      <c r="HC39" s="85"/>
      <c r="HD39" s="85"/>
      <c r="HE39" s="85"/>
      <c r="HF39" s="85"/>
      <c r="HG39" s="85"/>
      <c r="HH39" s="85"/>
      <c r="HI39" s="85"/>
      <c r="HJ39" s="85"/>
      <c r="HK39" s="85"/>
      <c r="HL39" s="85"/>
      <c r="HM39" s="85"/>
      <c r="HN39" s="85"/>
      <c r="HO39" s="85"/>
      <c r="HP39" s="85"/>
      <c r="HQ39" s="85"/>
      <c r="HR39" s="85"/>
      <c r="HS39" s="85"/>
      <c r="HT39" s="85"/>
      <c r="HU39" s="85"/>
      <c r="HV39" s="85"/>
      <c r="HW39" s="85"/>
      <c r="HX39" s="85"/>
      <c r="HY39" s="85"/>
      <c r="HZ39" s="85"/>
      <c r="IA39" s="85"/>
      <c r="IB39" s="85"/>
      <c r="IC39" s="85"/>
      <c r="ID39" s="85"/>
      <c r="IE39" s="85"/>
      <c r="IF39" s="85"/>
      <c r="IG39" s="85"/>
      <c r="IH39" s="85"/>
      <c r="II39" s="85"/>
      <c r="IJ39" s="85"/>
      <c r="IK39" s="85"/>
      <c r="IL39" s="85"/>
      <c r="IM39" s="85"/>
      <c r="IN39" s="85"/>
      <c r="IO39" s="85"/>
      <c r="IP39" s="85"/>
      <c r="IQ39" s="85"/>
      <c r="IR39" s="85"/>
      <c r="IS39" s="85"/>
      <c r="IT39" s="85"/>
      <c r="IU39" s="85"/>
    </row>
    <row r="40" spans="1:255" ht="11.25" customHeight="1" x14ac:dyDescent="0.25">
      <c r="B40" s="18" t="s">
        <v>24</v>
      </c>
      <c r="C40" s="19"/>
      <c r="D40" s="19"/>
      <c r="E40" s="19"/>
      <c r="F40" s="20"/>
      <c r="G40" s="21">
        <f>SUM(G39)</f>
        <v>0</v>
      </c>
      <c r="HK40" s="1"/>
      <c r="HL40" s="1"/>
      <c r="HM40" s="1"/>
      <c r="HN40" s="1"/>
      <c r="HO40" s="1"/>
      <c r="HP40" s="1"/>
      <c r="HQ40" s="1"/>
      <c r="HR40" s="1"/>
      <c r="HS40" s="1"/>
      <c r="HT40" s="1"/>
      <c r="HU40" s="1"/>
      <c r="HV40" s="1"/>
      <c r="HW40" s="1"/>
      <c r="HX40" s="1"/>
      <c r="HY40" s="1"/>
      <c r="HZ40" s="1"/>
      <c r="IA40" s="1"/>
      <c r="IB40" s="1"/>
      <c r="IC40" s="1"/>
      <c r="ID40" s="1"/>
      <c r="IE40" s="1"/>
      <c r="IF40" s="1"/>
      <c r="IG40" s="1"/>
      <c r="IH40" s="1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1"/>
      <c r="IU40" s="1"/>
    </row>
    <row r="41" spans="1:255" ht="15.75" customHeight="1" x14ac:dyDescent="0.25">
      <c r="A41" s="5"/>
      <c r="B41" s="15"/>
      <c r="C41" s="16"/>
      <c r="D41" s="16"/>
      <c r="E41" s="16"/>
      <c r="F41" s="17"/>
      <c r="G41" s="17"/>
      <c r="K41" s="108"/>
      <c r="HK41" s="1"/>
      <c r="HL41" s="1"/>
      <c r="HM41" s="1"/>
      <c r="HN41" s="1"/>
      <c r="HO41" s="1"/>
      <c r="HP41" s="1"/>
      <c r="HQ41" s="1"/>
      <c r="HR41" s="1"/>
      <c r="HS41" s="1"/>
      <c r="HT41" s="1"/>
      <c r="HU41" s="1"/>
      <c r="HV41" s="1"/>
      <c r="HW41" s="1"/>
      <c r="HX41" s="1"/>
      <c r="HY41" s="1"/>
      <c r="HZ41" s="1"/>
      <c r="IA41" s="1"/>
      <c r="IB41" s="1"/>
      <c r="IC41" s="1"/>
      <c r="ID41" s="1"/>
      <c r="IE41" s="1"/>
      <c r="IF41" s="1"/>
      <c r="IG41" s="1"/>
      <c r="IH41" s="1"/>
      <c r="II41" s="1"/>
      <c r="IJ41" s="1"/>
      <c r="IK41" s="1"/>
      <c r="IL41" s="1"/>
      <c r="IM41" s="1"/>
      <c r="IN41" s="1"/>
      <c r="IO41" s="1"/>
      <c r="IP41" s="1"/>
      <c r="IQ41" s="1"/>
      <c r="IR41" s="1"/>
      <c r="IS41" s="1"/>
      <c r="IT41" s="1"/>
      <c r="IU41" s="1"/>
    </row>
    <row r="42" spans="1:255" ht="12" customHeight="1" x14ac:dyDescent="0.25">
      <c r="A42" s="5"/>
      <c r="B42" s="96" t="s">
        <v>25</v>
      </c>
      <c r="C42" s="97"/>
      <c r="D42" s="98"/>
      <c r="E42" s="98"/>
      <c r="F42" s="99"/>
      <c r="G42" s="100"/>
      <c r="HK42" s="1"/>
      <c r="HL42" s="1"/>
      <c r="HM42" s="1"/>
      <c r="HN42" s="1"/>
      <c r="HO42" s="1"/>
      <c r="HP42" s="1"/>
      <c r="HQ42" s="1"/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1"/>
      <c r="IM42" s="1"/>
      <c r="IN42" s="1"/>
      <c r="IO42" s="1"/>
      <c r="IP42" s="1"/>
      <c r="IQ42" s="1"/>
      <c r="IR42" s="1"/>
      <c r="IS42" s="1"/>
      <c r="IT42" s="1"/>
      <c r="IU42" s="1"/>
    </row>
    <row r="43" spans="1:255" ht="24" customHeight="1" x14ac:dyDescent="0.25">
      <c r="A43" s="5"/>
      <c r="B43" s="101" t="s">
        <v>15</v>
      </c>
      <c r="C43" s="102" t="s">
        <v>16</v>
      </c>
      <c r="D43" s="102" t="s">
        <v>17</v>
      </c>
      <c r="E43" s="101" t="s">
        <v>18</v>
      </c>
      <c r="F43" s="102" t="s">
        <v>19</v>
      </c>
      <c r="G43" s="101" t="s">
        <v>20</v>
      </c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  <c r="IS43" s="1"/>
      <c r="IT43" s="1"/>
      <c r="IU43" s="1"/>
    </row>
    <row r="44" spans="1:255" s="86" customFormat="1" ht="12" customHeight="1" x14ac:dyDescent="0.25">
      <c r="A44" s="78"/>
      <c r="B44" s="103" t="s">
        <v>27</v>
      </c>
      <c r="C44" s="104" t="s">
        <v>26</v>
      </c>
      <c r="D44" s="104">
        <v>0.4</v>
      </c>
      <c r="E44" s="104" t="s">
        <v>84</v>
      </c>
      <c r="F44" s="105">
        <v>237500</v>
      </c>
      <c r="G44" s="106">
        <f t="shared" ref="G44:G50" si="1">D44*F44</f>
        <v>95000</v>
      </c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85"/>
      <c r="BB44" s="85"/>
      <c r="BC44" s="85"/>
      <c r="BD44" s="85"/>
      <c r="BE44" s="85"/>
      <c r="BF44" s="85"/>
      <c r="BG44" s="85"/>
      <c r="BH44" s="85"/>
      <c r="BI44" s="85"/>
      <c r="BJ44" s="85"/>
      <c r="BK44" s="85"/>
      <c r="BL44" s="85"/>
      <c r="BM44" s="85"/>
      <c r="BN44" s="85"/>
      <c r="BO44" s="85"/>
      <c r="BP44" s="85"/>
      <c r="BQ44" s="85"/>
      <c r="BR44" s="85"/>
      <c r="BS44" s="85"/>
      <c r="BT44" s="85"/>
      <c r="BU44" s="85"/>
      <c r="BV44" s="85"/>
      <c r="BW44" s="85"/>
      <c r="BX44" s="85"/>
      <c r="BY44" s="85"/>
      <c r="BZ44" s="85"/>
      <c r="CA44" s="85"/>
      <c r="CB44" s="85"/>
      <c r="CC44" s="85"/>
      <c r="CD44" s="85"/>
      <c r="CE44" s="85"/>
      <c r="CF44" s="85"/>
      <c r="CG44" s="85"/>
      <c r="CH44" s="85"/>
      <c r="CI44" s="85"/>
      <c r="CJ44" s="85"/>
      <c r="CK44" s="85"/>
      <c r="CL44" s="85"/>
      <c r="CM44" s="85"/>
      <c r="CN44" s="85"/>
      <c r="CO44" s="85"/>
      <c r="CP44" s="85"/>
      <c r="CQ44" s="85"/>
      <c r="CR44" s="85"/>
      <c r="CS44" s="85"/>
      <c r="CT44" s="85"/>
      <c r="CU44" s="8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85"/>
      <c r="DU44" s="85"/>
      <c r="DV44" s="85"/>
      <c r="DW44" s="85"/>
      <c r="DX44" s="85"/>
      <c r="DY44" s="85"/>
      <c r="DZ44" s="85"/>
      <c r="EA44" s="85"/>
      <c r="EB44" s="85"/>
      <c r="EC44" s="85"/>
      <c r="ED44" s="85"/>
      <c r="EE44" s="85"/>
      <c r="EF44" s="85"/>
      <c r="EG44" s="85"/>
      <c r="EH44" s="85"/>
      <c r="EI44" s="85"/>
      <c r="EJ44" s="85"/>
      <c r="EK44" s="85"/>
      <c r="EL44" s="85"/>
      <c r="EM44" s="85"/>
      <c r="EN44" s="85"/>
      <c r="EO44" s="85"/>
      <c r="EP44" s="85"/>
      <c r="EQ44" s="85"/>
      <c r="ER44" s="85"/>
      <c r="ES44" s="85"/>
      <c r="ET44" s="85"/>
      <c r="EU44" s="85"/>
      <c r="EV44" s="85"/>
      <c r="EW44" s="85"/>
      <c r="EX44" s="85"/>
      <c r="EY44" s="85"/>
      <c r="EZ44" s="85"/>
      <c r="FA44" s="85"/>
      <c r="FB44" s="85"/>
      <c r="FC44" s="85"/>
      <c r="FD44" s="85"/>
      <c r="FE44" s="85"/>
      <c r="FF44" s="85"/>
      <c r="FG44" s="85"/>
      <c r="FH44" s="85"/>
      <c r="FI44" s="85"/>
      <c r="FJ44" s="85"/>
      <c r="FK44" s="85"/>
      <c r="FL44" s="85"/>
      <c r="FM44" s="85"/>
      <c r="FN44" s="85"/>
      <c r="FO44" s="85"/>
      <c r="FP44" s="85"/>
      <c r="FQ44" s="85"/>
      <c r="FR44" s="85"/>
      <c r="FS44" s="85"/>
      <c r="FT44" s="85"/>
      <c r="FU44" s="85"/>
      <c r="FV44" s="85"/>
      <c r="FW44" s="85"/>
      <c r="FX44" s="85"/>
      <c r="FY44" s="85"/>
      <c r="FZ44" s="85"/>
      <c r="GA44" s="85"/>
      <c r="GB44" s="85"/>
      <c r="GC44" s="85"/>
      <c r="GD44" s="85"/>
      <c r="GE44" s="85"/>
      <c r="GF44" s="85"/>
      <c r="GG44" s="85"/>
      <c r="GH44" s="85"/>
      <c r="GI44" s="85"/>
      <c r="GJ44" s="85"/>
      <c r="GK44" s="85"/>
      <c r="GL44" s="85"/>
      <c r="GM44" s="85"/>
      <c r="GN44" s="85"/>
      <c r="GO44" s="85"/>
      <c r="GP44" s="85"/>
      <c r="GQ44" s="85"/>
      <c r="GR44" s="85"/>
      <c r="GS44" s="85"/>
      <c r="GT44" s="85"/>
      <c r="GU44" s="85"/>
      <c r="GV44" s="85"/>
      <c r="GW44" s="85"/>
      <c r="GX44" s="85"/>
      <c r="GY44" s="85"/>
      <c r="GZ44" s="85"/>
      <c r="HA44" s="85"/>
      <c r="HB44" s="85"/>
      <c r="HC44" s="85"/>
      <c r="HD44" s="85"/>
      <c r="HE44" s="85"/>
      <c r="HF44" s="85"/>
      <c r="HG44" s="85"/>
      <c r="HH44" s="85"/>
      <c r="HI44" s="85"/>
      <c r="HJ44" s="85"/>
      <c r="HK44" s="85"/>
      <c r="HL44" s="85"/>
      <c r="HM44" s="85"/>
      <c r="HN44" s="85"/>
      <c r="HO44" s="85"/>
      <c r="HP44" s="85"/>
      <c r="HQ44" s="85"/>
      <c r="HR44" s="85"/>
      <c r="HS44" s="85"/>
      <c r="HT44" s="85"/>
      <c r="HU44" s="85"/>
      <c r="HV44" s="85"/>
      <c r="HW44" s="85"/>
      <c r="HX44" s="85"/>
      <c r="HY44" s="85"/>
      <c r="HZ44" s="85"/>
      <c r="IA44" s="85"/>
      <c r="IB44" s="85"/>
      <c r="IC44" s="85"/>
      <c r="ID44" s="85"/>
      <c r="IE44" s="85"/>
      <c r="IF44" s="85"/>
      <c r="IG44" s="85"/>
      <c r="IH44" s="85"/>
      <c r="II44" s="85"/>
      <c r="IJ44" s="85"/>
      <c r="IK44" s="85"/>
      <c r="IL44" s="85"/>
      <c r="IM44" s="85"/>
      <c r="IN44" s="85"/>
      <c r="IO44" s="85"/>
      <c r="IP44" s="85"/>
      <c r="IQ44" s="85"/>
      <c r="IR44" s="85"/>
      <c r="IS44" s="85"/>
      <c r="IT44" s="85"/>
      <c r="IU44" s="85"/>
    </row>
    <row r="45" spans="1:255" s="86" customFormat="1" ht="12" customHeight="1" x14ac:dyDescent="0.25">
      <c r="A45" s="78"/>
      <c r="B45" s="103" t="s">
        <v>85</v>
      </c>
      <c r="C45" s="104" t="s">
        <v>26</v>
      </c>
      <c r="D45" s="104">
        <v>0.4</v>
      </c>
      <c r="E45" s="104" t="s">
        <v>84</v>
      </c>
      <c r="F45" s="105">
        <v>150000</v>
      </c>
      <c r="G45" s="106">
        <f t="shared" si="1"/>
        <v>60000</v>
      </c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85"/>
      <c r="AZ45" s="85"/>
      <c r="BA45" s="85"/>
      <c r="BB45" s="85"/>
      <c r="BC45" s="85"/>
      <c r="BD45" s="85"/>
      <c r="BE45" s="85"/>
      <c r="BF45" s="85"/>
      <c r="BG45" s="85"/>
      <c r="BH45" s="85"/>
      <c r="BI45" s="85"/>
      <c r="BJ45" s="85"/>
      <c r="BK45" s="85"/>
      <c r="BL45" s="85"/>
      <c r="BM45" s="85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85"/>
      <c r="CB45" s="85"/>
      <c r="CC45" s="85"/>
      <c r="CD45" s="85"/>
      <c r="CE45" s="85"/>
      <c r="CF45" s="85"/>
      <c r="CG45" s="85"/>
      <c r="CH45" s="85"/>
      <c r="CI45" s="85"/>
      <c r="CJ45" s="85"/>
      <c r="CK45" s="85"/>
      <c r="CL45" s="85"/>
      <c r="CM45" s="85"/>
      <c r="CN45" s="85"/>
      <c r="CO45" s="85"/>
      <c r="CP45" s="85"/>
      <c r="CQ45" s="85"/>
      <c r="CR45" s="85"/>
      <c r="CS45" s="85"/>
      <c r="CT45" s="85"/>
      <c r="CU45" s="8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85"/>
      <c r="DU45" s="85"/>
      <c r="DV45" s="85"/>
      <c r="DW45" s="85"/>
      <c r="DX45" s="85"/>
      <c r="DY45" s="85"/>
      <c r="DZ45" s="85"/>
      <c r="EA45" s="85"/>
      <c r="EB45" s="85"/>
      <c r="EC45" s="85"/>
      <c r="ED45" s="85"/>
      <c r="EE45" s="85"/>
      <c r="EF45" s="85"/>
      <c r="EG45" s="85"/>
      <c r="EH45" s="85"/>
      <c r="EI45" s="85"/>
      <c r="EJ45" s="85"/>
      <c r="EK45" s="85"/>
      <c r="EL45" s="85"/>
      <c r="EM45" s="85"/>
      <c r="EN45" s="85"/>
      <c r="EO45" s="85"/>
      <c r="EP45" s="85"/>
      <c r="EQ45" s="85"/>
      <c r="ER45" s="85"/>
      <c r="ES45" s="85"/>
      <c r="ET45" s="85"/>
      <c r="EU45" s="85"/>
      <c r="EV45" s="85"/>
      <c r="EW45" s="85"/>
      <c r="EX45" s="85"/>
      <c r="EY45" s="85"/>
      <c r="EZ45" s="85"/>
      <c r="FA45" s="85"/>
      <c r="FB45" s="85"/>
      <c r="FC45" s="85"/>
      <c r="FD45" s="85"/>
      <c r="FE45" s="85"/>
      <c r="FF45" s="85"/>
      <c r="FG45" s="85"/>
      <c r="FH45" s="85"/>
      <c r="FI45" s="85"/>
      <c r="FJ45" s="85"/>
      <c r="FK45" s="85"/>
      <c r="FL45" s="85"/>
      <c r="FM45" s="85"/>
      <c r="FN45" s="85"/>
      <c r="FO45" s="85"/>
      <c r="FP45" s="85"/>
      <c r="FQ45" s="85"/>
      <c r="FR45" s="85"/>
      <c r="FS45" s="85"/>
      <c r="FT45" s="85"/>
      <c r="FU45" s="85"/>
      <c r="FV45" s="85"/>
      <c r="FW45" s="85"/>
      <c r="FX45" s="85"/>
      <c r="FY45" s="85"/>
      <c r="FZ45" s="85"/>
      <c r="GA45" s="85"/>
      <c r="GB45" s="85"/>
      <c r="GC45" s="85"/>
      <c r="GD45" s="85"/>
      <c r="GE45" s="85"/>
      <c r="GF45" s="85"/>
      <c r="GG45" s="85"/>
      <c r="GH45" s="85"/>
      <c r="GI45" s="85"/>
      <c r="GJ45" s="85"/>
      <c r="GK45" s="85"/>
      <c r="GL45" s="85"/>
      <c r="GM45" s="85"/>
      <c r="GN45" s="85"/>
      <c r="GO45" s="85"/>
      <c r="GP45" s="85"/>
      <c r="GQ45" s="85"/>
      <c r="GR45" s="85"/>
      <c r="GS45" s="85"/>
      <c r="GT45" s="85"/>
      <c r="GU45" s="85"/>
      <c r="GV45" s="85"/>
      <c r="GW45" s="85"/>
      <c r="GX45" s="85"/>
      <c r="GY45" s="85"/>
      <c r="GZ45" s="85"/>
      <c r="HA45" s="85"/>
      <c r="HB45" s="85"/>
      <c r="HC45" s="85"/>
      <c r="HD45" s="85"/>
      <c r="HE45" s="85"/>
      <c r="HF45" s="85"/>
      <c r="HG45" s="85"/>
      <c r="HH45" s="85"/>
      <c r="HI45" s="85"/>
      <c r="HJ45" s="85"/>
      <c r="HK45" s="85"/>
      <c r="HL45" s="85"/>
      <c r="HM45" s="85"/>
      <c r="HN45" s="85"/>
      <c r="HO45" s="85"/>
      <c r="HP45" s="85"/>
      <c r="HQ45" s="85"/>
      <c r="HR45" s="85"/>
      <c r="HS45" s="85"/>
      <c r="HT45" s="85"/>
      <c r="HU45" s="85"/>
      <c r="HV45" s="85"/>
      <c r="HW45" s="85"/>
      <c r="HX45" s="85"/>
      <c r="HY45" s="85"/>
      <c r="HZ45" s="85"/>
      <c r="IA45" s="85"/>
      <c r="IB45" s="85"/>
      <c r="IC45" s="85"/>
      <c r="ID45" s="85"/>
      <c r="IE45" s="85"/>
      <c r="IF45" s="85"/>
      <c r="IG45" s="85"/>
      <c r="IH45" s="85"/>
      <c r="II45" s="85"/>
      <c r="IJ45" s="85"/>
      <c r="IK45" s="85"/>
      <c r="IL45" s="85"/>
      <c r="IM45" s="85"/>
      <c r="IN45" s="85"/>
      <c r="IO45" s="85"/>
      <c r="IP45" s="85"/>
      <c r="IQ45" s="85"/>
      <c r="IR45" s="85"/>
      <c r="IS45" s="85"/>
      <c r="IT45" s="85"/>
      <c r="IU45" s="85"/>
    </row>
    <row r="46" spans="1:255" s="86" customFormat="1" ht="12" customHeight="1" x14ac:dyDescent="0.25">
      <c r="A46" s="78"/>
      <c r="B46" s="103" t="s">
        <v>97</v>
      </c>
      <c r="C46" s="104" t="s">
        <v>26</v>
      </c>
      <c r="D46" s="104">
        <v>0.2</v>
      </c>
      <c r="E46" s="104" t="s">
        <v>84</v>
      </c>
      <c r="F46" s="105">
        <v>100000</v>
      </c>
      <c r="G46" s="106">
        <f t="shared" si="1"/>
        <v>20000</v>
      </c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  <c r="T46" s="85"/>
      <c r="U46" s="85"/>
      <c r="V46" s="85"/>
      <c r="W46" s="85"/>
      <c r="X46" s="85"/>
      <c r="Y46" s="85"/>
      <c r="Z46" s="85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85"/>
      <c r="AZ46" s="85"/>
      <c r="BA46" s="85"/>
      <c r="BB46" s="85"/>
      <c r="BC46" s="85"/>
      <c r="BD46" s="85"/>
      <c r="BE46" s="85"/>
      <c r="BF46" s="85"/>
      <c r="BG46" s="85"/>
      <c r="BH46" s="85"/>
      <c r="BI46" s="85"/>
      <c r="BJ46" s="85"/>
      <c r="BK46" s="85"/>
      <c r="BL46" s="85"/>
      <c r="BM46" s="85"/>
      <c r="BN46" s="85"/>
      <c r="BO46" s="85"/>
      <c r="BP46" s="85"/>
      <c r="BQ46" s="85"/>
      <c r="BR46" s="85"/>
      <c r="BS46" s="85"/>
      <c r="BT46" s="85"/>
      <c r="BU46" s="85"/>
      <c r="BV46" s="85"/>
      <c r="BW46" s="85"/>
      <c r="BX46" s="85"/>
      <c r="BY46" s="85"/>
      <c r="BZ46" s="85"/>
      <c r="CA46" s="85"/>
      <c r="CB46" s="85"/>
      <c r="CC46" s="85"/>
      <c r="CD46" s="85"/>
      <c r="CE46" s="85"/>
      <c r="CF46" s="85"/>
      <c r="CG46" s="85"/>
      <c r="CH46" s="85"/>
      <c r="CI46" s="85"/>
      <c r="CJ46" s="85"/>
      <c r="CK46" s="85"/>
      <c r="CL46" s="85"/>
      <c r="CM46" s="85"/>
      <c r="CN46" s="85"/>
      <c r="CO46" s="85"/>
      <c r="CP46" s="85"/>
      <c r="CQ46" s="85"/>
      <c r="CR46" s="85"/>
      <c r="CS46" s="85"/>
      <c r="CT46" s="85"/>
      <c r="CU46" s="85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85"/>
      <c r="DU46" s="85"/>
      <c r="DV46" s="85"/>
      <c r="DW46" s="85"/>
      <c r="DX46" s="85"/>
      <c r="DY46" s="85"/>
      <c r="DZ46" s="85"/>
      <c r="EA46" s="85"/>
      <c r="EB46" s="85"/>
      <c r="EC46" s="85"/>
      <c r="ED46" s="85"/>
      <c r="EE46" s="85"/>
      <c r="EF46" s="85"/>
      <c r="EG46" s="85"/>
      <c r="EH46" s="85"/>
      <c r="EI46" s="85"/>
      <c r="EJ46" s="85"/>
      <c r="EK46" s="85"/>
      <c r="EL46" s="85"/>
      <c r="EM46" s="85"/>
      <c r="EN46" s="85"/>
      <c r="EO46" s="85"/>
      <c r="EP46" s="85"/>
      <c r="EQ46" s="85"/>
      <c r="ER46" s="85"/>
      <c r="ES46" s="85"/>
      <c r="ET46" s="85"/>
      <c r="EU46" s="85"/>
      <c r="EV46" s="85"/>
      <c r="EW46" s="85"/>
      <c r="EX46" s="85"/>
      <c r="EY46" s="85"/>
      <c r="EZ46" s="85"/>
      <c r="FA46" s="85"/>
      <c r="FB46" s="85"/>
      <c r="FC46" s="85"/>
      <c r="FD46" s="85"/>
      <c r="FE46" s="85"/>
      <c r="FF46" s="85"/>
      <c r="FG46" s="85"/>
      <c r="FH46" s="85"/>
      <c r="FI46" s="85"/>
      <c r="FJ46" s="85"/>
      <c r="FK46" s="85"/>
      <c r="FL46" s="85"/>
      <c r="FM46" s="85"/>
      <c r="FN46" s="85"/>
      <c r="FO46" s="85"/>
      <c r="FP46" s="85"/>
      <c r="FQ46" s="85"/>
      <c r="FR46" s="85"/>
      <c r="FS46" s="85"/>
      <c r="FT46" s="85"/>
      <c r="FU46" s="85"/>
      <c r="FV46" s="85"/>
      <c r="FW46" s="85"/>
      <c r="FX46" s="85"/>
      <c r="FY46" s="85"/>
      <c r="FZ46" s="85"/>
      <c r="GA46" s="85"/>
      <c r="GB46" s="85"/>
      <c r="GC46" s="85"/>
      <c r="GD46" s="85"/>
      <c r="GE46" s="85"/>
      <c r="GF46" s="85"/>
      <c r="GG46" s="85"/>
      <c r="GH46" s="85"/>
      <c r="GI46" s="85"/>
      <c r="GJ46" s="85"/>
      <c r="GK46" s="85"/>
      <c r="GL46" s="85"/>
      <c r="GM46" s="85"/>
      <c r="GN46" s="85"/>
      <c r="GO46" s="85"/>
      <c r="GP46" s="85"/>
      <c r="GQ46" s="85"/>
      <c r="GR46" s="85"/>
      <c r="GS46" s="85"/>
      <c r="GT46" s="85"/>
      <c r="GU46" s="85"/>
      <c r="GV46" s="85"/>
      <c r="GW46" s="85"/>
      <c r="GX46" s="85"/>
      <c r="GY46" s="85"/>
      <c r="GZ46" s="85"/>
      <c r="HA46" s="85"/>
      <c r="HB46" s="85"/>
      <c r="HC46" s="85"/>
      <c r="HD46" s="85"/>
      <c r="HE46" s="85"/>
      <c r="HF46" s="85"/>
      <c r="HG46" s="85"/>
      <c r="HH46" s="85"/>
      <c r="HI46" s="85"/>
      <c r="HJ46" s="85"/>
      <c r="HK46" s="85"/>
      <c r="HL46" s="85"/>
      <c r="HM46" s="85"/>
      <c r="HN46" s="85"/>
      <c r="HO46" s="85"/>
      <c r="HP46" s="85"/>
      <c r="HQ46" s="85"/>
      <c r="HR46" s="85"/>
      <c r="HS46" s="85"/>
      <c r="HT46" s="85"/>
      <c r="HU46" s="85"/>
      <c r="HV46" s="85"/>
      <c r="HW46" s="85"/>
      <c r="HX46" s="85"/>
      <c r="HY46" s="85"/>
      <c r="HZ46" s="85"/>
      <c r="IA46" s="85"/>
      <c r="IB46" s="85"/>
      <c r="IC46" s="85"/>
      <c r="ID46" s="85"/>
      <c r="IE46" s="85"/>
      <c r="IF46" s="85"/>
      <c r="IG46" s="85"/>
      <c r="IH46" s="85"/>
      <c r="II46" s="85"/>
      <c r="IJ46" s="85"/>
      <c r="IK46" s="85"/>
      <c r="IL46" s="85"/>
      <c r="IM46" s="85"/>
      <c r="IN46" s="85"/>
      <c r="IO46" s="85"/>
      <c r="IP46" s="85"/>
      <c r="IQ46" s="85"/>
      <c r="IR46" s="85"/>
      <c r="IS46" s="85"/>
      <c r="IT46" s="85"/>
      <c r="IU46" s="85"/>
    </row>
    <row r="47" spans="1:255" s="86" customFormat="1" ht="25.5" x14ac:dyDescent="0.25">
      <c r="A47" s="78"/>
      <c r="B47" s="114" t="s">
        <v>118</v>
      </c>
      <c r="C47" s="104" t="s">
        <v>26</v>
      </c>
      <c r="D47" s="104">
        <v>1</v>
      </c>
      <c r="E47" s="104" t="s">
        <v>84</v>
      </c>
      <c r="F47" s="105">
        <v>100000</v>
      </c>
      <c r="G47" s="106">
        <f t="shared" si="1"/>
        <v>100000</v>
      </c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  <c r="T47" s="85"/>
      <c r="U47" s="85"/>
      <c r="V47" s="85"/>
      <c r="W47" s="85"/>
      <c r="X47" s="85"/>
      <c r="Y47" s="85"/>
      <c r="Z47" s="85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85"/>
      <c r="AZ47" s="85"/>
      <c r="BA47" s="85"/>
      <c r="BB47" s="85"/>
      <c r="BC47" s="85"/>
      <c r="BD47" s="85"/>
      <c r="BE47" s="85"/>
      <c r="BF47" s="85"/>
      <c r="BG47" s="85"/>
      <c r="BH47" s="85"/>
      <c r="BI47" s="85"/>
      <c r="BJ47" s="85"/>
      <c r="BK47" s="85"/>
      <c r="BL47" s="85"/>
      <c r="BM47" s="85"/>
      <c r="BN47" s="85"/>
      <c r="BO47" s="85"/>
      <c r="BP47" s="85"/>
      <c r="BQ47" s="85"/>
      <c r="BR47" s="85"/>
      <c r="BS47" s="85"/>
      <c r="BT47" s="85"/>
      <c r="BU47" s="85"/>
      <c r="BV47" s="85"/>
      <c r="BW47" s="85"/>
      <c r="BX47" s="85"/>
      <c r="BY47" s="85"/>
      <c r="BZ47" s="85"/>
      <c r="CA47" s="85"/>
      <c r="CB47" s="85"/>
      <c r="CC47" s="85"/>
      <c r="CD47" s="85"/>
      <c r="CE47" s="85"/>
      <c r="CF47" s="85"/>
      <c r="CG47" s="85"/>
      <c r="CH47" s="85"/>
      <c r="CI47" s="85"/>
      <c r="CJ47" s="85"/>
      <c r="CK47" s="85"/>
      <c r="CL47" s="85"/>
      <c r="CM47" s="85"/>
      <c r="CN47" s="85"/>
      <c r="CO47" s="85"/>
      <c r="CP47" s="85"/>
      <c r="CQ47" s="85"/>
      <c r="CR47" s="85"/>
      <c r="CS47" s="85"/>
      <c r="CT47" s="85"/>
      <c r="CU47" s="85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85"/>
      <c r="DU47" s="85"/>
      <c r="DV47" s="85"/>
      <c r="DW47" s="85"/>
      <c r="DX47" s="85"/>
      <c r="DY47" s="85"/>
      <c r="DZ47" s="85"/>
      <c r="EA47" s="85"/>
      <c r="EB47" s="85"/>
      <c r="EC47" s="85"/>
      <c r="ED47" s="85"/>
      <c r="EE47" s="85"/>
      <c r="EF47" s="85"/>
      <c r="EG47" s="85"/>
      <c r="EH47" s="85"/>
      <c r="EI47" s="85"/>
      <c r="EJ47" s="85"/>
      <c r="EK47" s="85"/>
      <c r="EL47" s="85"/>
      <c r="EM47" s="85"/>
      <c r="EN47" s="85"/>
      <c r="EO47" s="85"/>
      <c r="EP47" s="85"/>
      <c r="EQ47" s="85"/>
      <c r="ER47" s="85"/>
      <c r="ES47" s="85"/>
      <c r="ET47" s="85"/>
      <c r="EU47" s="85"/>
      <c r="EV47" s="85"/>
      <c r="EW47" s="85"/>
      <c r="EX47" s="85"/>
      <c r="EY47" s="85"/>
      <c r="EZ47" s="85"/>
      <c r="FA47" s="85"/>
      <c r="FB47" s="85"/>
      <c r="FC47" s="85"/>
      <c r="FD47" s="85"/>
      <c r="FE47" s="85"/>
      <c r="FF47" s="85"/>
      <c r="FG47" s="85"/>
      <c r="FH47" s="85"/>
      <c r="FI47" s="85"/>
      <c r="FJ47" s="85"/>
      <c r="FK47" s="85"/>
      <c r="FL47" s="85"/>
      <c r="FM47" s="85"/>
      <c r="FN47" s="85"/>
      <c r="FO47" s="85"/>
      <c r="FP47" s="85"/>
      <c r="FQ47" s="85"/>
      <c r="FR47" s="85"/>
      <c r="FS47" s="85"/>
      <c r="FT47" s="85"/>
      <c r="FU47" s="85"/>
      <c r="FV47" s="85"/>
      <c r="FW47" s="85"/>
      <c r="FX47" s="85"/>
      <c r="FY47" s="85"/>
      <c r="FZ47" s="85"/>
      <c r="GA47" s="85"/>
      <c r="GB47" s="85"/>
      <c r="GC47" s="85"/>
      <c r="GD47" s="85"/>
      <c r="GE47" s="85"/>
      <c r="GF47" s="85"/>
      <c r="GG47" s="85"/>
      <c r="GH47" s="85"/>
      <c r="GI47" s="85"/>
      <c r="GJ47" s="85"/>
      <c r="GK47" s="85"/>
      <c r="GL47" s="85"/>
      <c r="GM47" s="85"/>
      <c r="GN47" s="85"/>
      <c r="GO47" s="85"/>
      <c r="GP47" s="85"/>
      <c r="GQ47" s="85"/>
      <c r="GR47" s="85"/>
      <c r="GS47" s="85"/>
      <c r="GT47" s="85"/>
      <c r="GU47" s="85"/>
      <c r="GV47" s="85"/>
      <c r="GW47" s="85"/>
      <c r="GX47" s="85"/>
      <c r="GY47" s="85"/>
      <c r="GZ47" s="85"/>
      <c r="HA47" s="85"/>
      <c r="HB47" s="85"/>
      <c r="HC47" s="85"/>
      <c r="HD47" s="85"/>
      <c r="HE47" s="85"/>
      <c r="HF47" s="85"/>
      <c r="HG47" s="85"/>
      <c r="HH47" s="85"/>
      <c r="HI47" s="85"/>
      <c r="HJ47" s="85"/>
      <c r="HK47" s="85"/>
      <c r="HL47" s="85"/>
      <c r="HM47" s="85"/>
      <c r="HN47" s="85"/>
      <c r="HO47" s="85"/>
      <c r="HP47" s="85"/>
      <c r="HQ47" s="85"/>
      <c r="HR47" s="85"/>
      <c r="HS47" s="85"/>
      <c r="HT47" s="85"/>
      <c r="HU47" s="85"/>
      <c r="HV47" s="85"/>
      <c r="HW47" s="85"/>
      <c r="HX47" s="85"/>
      <c r="HY47" s="85"/>
      <c r="HZ47" s="85"/>
      <c r="IA47" s="85"/>
      <c r="IB47" s="85"/>
      <c r="IC47" s="85"/>
      <c r="ID47" s="85"/>
      <c r="IE47" s="85"/>
      <c r="IF47" s="85"/>
      <c r="IG47" s="85"/>
      <c r="IH47" s="85"/>
      <c r="II47" s="85"/>
      <c r="IJ47" s="85"/>
      <c r="IK47" s="85"/>
      <c r="IL47" s="85"/>
      <c r="IM47" s="85"/>
      <c r="IN47" s="85"/>
      <c r="IO47" s="85"/>
      <c r="IP47" s="85"/>
      <c r="IQ47" s="85"/>
      <c r="IR47" s="85"/>
      <c r="IS47" s="85"/>
      <c r="IT47" s="85"/>
      <c r="IU47" s="85"/>
    </row>
    <row r="48" spans="1:255" s="86" customFormat="1" ht="12" customHeight="1" x14ac:dyDescent="0.25">
      <c r="A48" s="78"/>
      <c r="B48" s="103" t="s">
        <v>67</v>
      </c>
      <c r="C48" s="104" t="s">
        <v>26</v>
      </c>
      <c r="D48" s="104">
        <v>1</v>
      </c>
      <c r="E48" s="104" t="s">
        <v>84</v>
      </c>
      <c r="F48" s="105">
        <v>30000</v>
      </c>
      <c r="G48" s="106">
        <f t="shared" si="1"/>
        <v>30000</v>
      </c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85"/>
      <c r="AA48" s="85"/>
      <c r="AB48" s="85"/>
      <c r="AC48" s="85"/>
      <c r="AD48" s="85"/>
      <c r="AE48" s="85"/>
      <c r="AF48" s="85"/>
      <c r="AG48" s="85"/>
      <c r="AH48" s="85"/>
      <c r="AI48" s="85"/>
      <c r="AJ48" s="85"/>
      <c r="AK48" s="85"/>
      <c r="AL48" s="85"/>
      <c r="AM48" s="85"/>
      <c r="AN48" s="85"/>
      <c r="AO48" s="85"/>
      <c r="AP48" s="85"/>
      <c r="AQ48" s="85"/>
      <c r="AR48" s="85"/>
      <c r="AS48" s="85"/>
      <c r="AT48" s="85"/>
      <c r="AU48" s="85"/>
      <c r="AV48" s="85"/>
      <c r="AW48" s="85"/>
      <c r="AX48" s="85"/>
      <c r="AY48" s="85"/>
      <c r="AZ48" s="85"/>
      <c r="BA48" s="85"/>
      <c r="BB48" s="85"/>
      <c r="BC48" s="85"/>
      <c r="BD48" s="85"/>
      <c r="BE48" s="85"/>
      <c r="BF48" s="85"/>
      <c r="BG48" s="85"/>
      <c r="BH48" s="85"/>
      <c r="BI48" s="85"/>
      <c r="BJ48" s="85"/>
      <c r="BK48" s="85"/>
      <c r="BL48" s="85"/>
      <c r="BM48" s="85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85"/>
      <c r="CA48" s="85"/>
      <c r="CB48" s="85"/>
      <c r="CC48" s="85"/>
      <c r="CD48" s="85"/>
      <c r="CE48" s="85"/>
      <c r="CF48" s="85"/>
      <c r="CG48" s="85"/>
      <c r="CH48" s="85"/>
      <c r="CI48" s="85"/>
      <c r="CJ48" s="85"/>
      <c r="CK48" s="85"/>
      <c r="CL48" s="85"/>
      <c r="CM48" s="85"/>
      <c r="CN48" s="85"/>
      <c r="CO48" s="85"/>
      <c r="CP48" s="85"/>
      <c r="CQ48" s="85"/>
      <c r="CR48" s="85"/>
      <c r="CS48" s="85"/>
      <c r="CT48" s="85"/>
      <c r="CU48" s="85"/>
      <c r="CV48" s="85"/>
      <c r="CW48" s="85"/>
      <c r="CX48" s="85"/>
      <c r="CY48" s="85"/>
      <c r="CZ48" s="85"/>
      <c r="DA48" s="85"/>
      <c r="DB48" s="85"/>
      <c r="DC48" s="85"/>
      <c r="DD48" s="85"/>
      <c r="DE48" s="85"/>
      <c r="DF48" s="85"/>
      <c r="DG48" s="85"/>
      <c r="DH48" s="85"/>
      <c r="DI48" s="85"/>
      <c r="DJ48" s="85"/>
      <c r="DK48" s="85"/>
      <c r="DL48" s="85"/>
      <c r="DM48" s="85"/>
      <c r="DN48" s="85"/>
      <c r="DO48" s="85"/>
      <c r="DP48" s="85"/>
      <c r="DQ48" s="85"/>
      <c r="DR48" s="85"/>
      <c r="DS48" s="85"/>
      <c r="DT48" s="85"/>
      <c r="DU48" s="85"/>
      <c r="DV48" s="85"/>
      <c r="DW48" s="85"/>
      <c r="DX48" s="85"/>
      <c r="DY48" s="85"/>
      <c r="DZ48" s="85"/>
      <c r="EA48" s="85"/>
      <c r="EB48" s="85"/>
      <c r="EC48" s="85"/>
      <c r="ED48" s="85"/>
      <c r="EE48" s="85"/>
      <c r="EF48" s="85"/>
      <c r="EG48" s="85"/>
      <c r="EH48" s="85"/>
      <c r="EI48" s="85"/>
      <c r="EJ48" s="85"/>
      <c r="EK48" s="85"/>
      <c r="EL48" s="85"/>
      <c r="EM48" s="85"/>
      <c r="EN48" s="85"/>
      <c r="EO48" s="85"/>
      <c r="EP48" s="85"/>
      <c r="EQ48" s="85"/>
      <c r="ER48" s="85"/>
      <c r="ES48" s="85"/>
      <c r="ET48" s="85"/>
      <c r="EU48" s="85"/>
      <c r="EV48" s="85"/>
      <c r="EW48" s="85"/>
      <c r="EX48" s="85"/>
      <c r="EY48" s="85"/>
      <c r="EZ48" s="85"/>
      <c r="FA48" s="85"/>
      <c r="FB48" s="85"/>
      <c r="FC48" s="85"/>
      <c r="FD48" s="85"/>
      <c r="FE48" s="85"/>
      <c r="FF48" s="85"/>
      <c r="FG48" s="85"/>
      <c r="FH48" s="85"/>
      <c r="FI48" s="85"/>
      <c r="FJ48" s="85"/>
      <c r="FK48" s="85"/>
      <c r="FL48" s="85"/>
      <c r="FM48" s="85"/>
      <c r="FN48" s="85"/>
      <c r="FO48" s="85"/>
      <c r="FP48" s="85"/>
      <c r="FQ48" s="85"/>
      <c r="FR48" s="85"/>
      <c r="FS48" s="85"/>
      <c r="FT48" s="85"/>
      <c r="FU48" s="85"/>
      <c r="FV48" s="85"/>
      <c r="FW48" s="85"/>
      <c r="FX48" s="85"/>
      <c r="FY48" s="85"/>
      <c r="FZ48" s="85"/>
      <c r="GA48" s="85"/>
      <c r="GB48" s="85"/>
      <c r="GC48" s="85"/>
      <c r="GD48" s="85"/>
      <c r="GE48" s="85"/>
      <c r="GF48" s="85"/>
      <c r="GG48" s="85"/>
      <c r="GH48" s="85"/>
      <c r="GI48" s="85"/>
      <c r="GJ48" s="85"/>
      <c r="GK48" s="85"/>
      <c r="GL48" s="85"/>
      <c r="GM48" s="85"/>
      <c r="GN48" s="85"/>
      <c r="GO48" s="85"/>
      <c r="GP48" s="85"/>
      <c r="GQ48" s="85"/>
      <c r="GR48" s="85"/>
      <c r="GS48" s="85"/>
      <c r="GT48" s="85"/>
      <c r="GU48" s="85"/>
      <c r="GV48" s="85"/>
      <c r="GW48" s="85"/>
      <c r="GX48" s="85"/>
      <c r="GY48" s="85"/>
      <c r="GZ48" s="85"/>
      <c r="HA48" s="85"/>
      <c r="HB48" s="85"/>
      <c r="HC48" s="85"/>
      <c r="HD48" s="85"/>
      <c r="HE48" s="85"/>
      <c r="HF48" s="85"/>
      <c r="HG48" s="85"/>
      <c r="HH48" s="85"/>
      <c r="HI48" s="85"/>
      <c r="HJ48" s="85"/>
      <c r="HK48" s="85"/>
      <c r="HL48" s="85"/>
      <c r="HM48" s="85"/>
      <c r="HN48" s="85"/>
      <c r="HO48" s="85"/>
      <c r="HP48" s="85"/>
      <c r="HQ48" s="85"/>
      <c r="HR48" s="85"/>
      <c r="HS48" s="85"/>
      <c r="HT48" s="85"/>
      <c r="HU48" s="85"/>
      <c r="HV48" s="85"/>
      <c r="HW48" s="85"/>
      <c r="HX48" s="85"/>
      <c r="HY48" s="85"/>
      <c r="HZ48" s="85"/>
      <c r="IA48" s="85"/>
      <c r="IB48" s="85"/>
      <c r="IC48" s="85"/>
      <c r="ID48" s="85"/>
      <c r="IE48" s="85"/>
      <c r="IF48" s="85"/>
      <c r="IG48" s="85"/>
      <c r="IH48" s="85"/>
      <c r="II48" s="85"/>
      <c r="IJ48" s="85"/>
      <c r="IK48" s="85"/>
      <c r="IL48" s="85"/>
      <c r="IM48" s="85"/>
      <c r="IN48" s="85"/>
      <c r="IO48" s="85"/>
      <c r="IP48" s="85"/>
      <c r="IQ48" s="85"/>
      <c r="IR48" s="85"/>
      <c r="IS48" s="85"/>
      <c r="IT48" s="85"/>
      <c r="IU48" s="85"/>
    </row>
    <row r="49" spans="1:255" s="86" customFormat="1" ht="12" customHeight="1" x14ac:dyDescent="0.25">
      <c r="A49" s="78"/>
      <c r="B49" s="103" t="s">
        <v>119</v>
      </c>
      <c r="C49" s="104" t="s">
        <v>26</v>
      </c>
      <c r="D49" s="104">
        <v>1</v>
      </c>
      <c r="E49" s="104" t="s">
        <v>84</v>
      </c>
      <c r="F49" s="105">
        <v>50000</v>
      </c>
      <c r="G49" s="106">
        <f t="shared" si="1"/>
        <v>50000</v>
      </c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  <c r="T49" s="85"/>
      <c r="U49" s="85"/>
      <c r="V49" s="85"/>
      <c r="W49" s="85"/>
      <c r="X49" s="85"/>
      <c r="Y49" s="85"/>
      <c r="Z49" s="85"/>
      <c r="AA49" s="85"/>
      <c r="AB49" s="85"/>
      <c r="AC49" s="85"/>
      <c r="AD49" s="85"/>
      <c r="AE49" s="85"/>
      <c r="AF49" s="85"/>
      <c r="AG49" s="85"/>
      <c r="AH49" s="85"/>
      <c r="AI49" s="85"/>
      <c r="AJ49" s="85"/>
      <c r="AK49" s="85"/>
      <c r="AL49" s="85"/>
      <c r="AM49" s="85"/>
      <c r="AN49" s="85"/>
      <c r="AO49" s="85"/>
      <c r="AP49" s="85"/>
      <c r="AQ49" s="85"/>
      <c r="AR49" s="85"/>
      <c r="AS49" s="85"/>
      <c r="AT49" s="85"/>
      <c r="AU49" s="85"/>
      <c r="AV49" s="85"/>
      <c r="AW49" s="85"/>
      <c r="AX49" s="85"/>
      <c r="AY49" s="85"/>
      <c r="AZ49" s="85"/>
      <c r="BA49" s="85"/>
      <c r="BB49" s="85"/>
      <c r="BC49" s="85"/>
      <c r="BD49" s="85"/>
      <c r="BE49" s="85"/>
      <c r="BF49" s="85"/>
      <c r="BG49" s="85"/>
      <c r="BH49" s="85"/>
      <c r="BI49" s="85"/>
      <c r="BJ49" s="85"/>
      <c r="BK49" s="85"/>
      <c r="BL49" s="85"/>
      <c r="BM49" s="85"/>
      <c r="BN49" s="85"/>
      <c r="BO49" s="85"/>
      <c r="BP49" s="85"/>
      <c r="BQ49" s="85"/>
      <c r="BR49" s="85"/>
      <c r="BS49" s="85"/>
      <c r="BT49" s="85"/>
      <c r="BU49" s="85"/>
      <c r="BV49" s="85"/>
      <c r="BW49" s="85"/>
      <c r="BX49" s="85"/>
      <c r="BY49" s="85"/>
      <c r="BZ49" s="85"/>
      <c r="CA49" s="85"/>
      <c r="CB49" s="85"/>
      <c r="CC49" s="85"/>
      <c r="CD49" s="85"/>
      <c r="CE49" s="85"/>
      <c r="CF49" s="85"/>
      <c r="CG49" s="85"/>
      <c r="CH49" s="85"/>
      <c r="CI49" s="85"/>
      <c r="CJ49" s="85"/>
      <c r="CK49" s="85"/>
      <c r="CL49" s="85"/>
      <c r="CM49" s="85"/>
      <c r="CN49" s="85"/>
      <c r="CO49" s="85"/>
      <c r="CP49" s="85"/>
      <c r="CQ49" s="85"/>
      <c r="CR49" s="85"/>
      <c r="CS49" s="85"/>
      <c r="CT49" s="85"/>
      <c r="CU49" s="85"/>
      <c r="CV49" s="85"/>
      <c r="CW49" s="85"/>
      <c r="CX49" s="85"/>
      <c r="CY49" s="85"/>
      <c r="CZ49" s="85"/>
      <c r="DA49" s="85"/>
      <c r="DB49" s="85"/>
      <c r="DC49" s="85"/>
      <c r="DD49" s="85"/>
      <c r="DE49" s="85"/>
      <c r="DF49" s="85"/>
      <c r="DG49" s="85"/>
      <c r="DH49" s="85"/>
      <c r="DI49" s="85"/>
      <c r="DJ49" s="85"/>
      <c r="DK49" s="85"/>
      <c r="DL49" s="85"/>
      <c r="DM49" s="85"/>
      <c r="DN49" s="85"/>
      <c r="DO49" s="85"/>
      <c r="DP49" s="85"/>
      <c r="DQ49" s="85"/>
      <c r="DR49" s="85"/>
      <c r="DS49" s="85"/>
      <c r="DT49" s="85"/>
      <c r="DU49" s="85"/>
      <c r="DV49" s="85"/>
      <c r="DW49" s="85"/>
      <c r="DX49" s="85"/>
      <c r="DY49" s="85"/>
      <c r="DZ49" s="85"/>
      <c r="EA49" s="85"/>
      <c r="EB49" s="85"/>
      <c r="EC49" s="85"/>
      <c r="ED49" s="85"/>
      <c r="EE49" s="85"/>
      <c r="EF49" s="85"/>
      <c r="EG49" s="85"/>
      <c r="EH49" s="85"/>
      <c r="EI49" s="85"/>
      <c r="EJ49" s="85"/>
      <c r="EK49" s="85"/>
      <c r="EL49" s="85"/>
      <c r="EM49" s="85"/>
      <c r="EN49" s="85"/>
      <c r="EO49" s="85"/>
      <c r="EP49" s="85"/>
      <c r="EQ49" s="85"/>
      <c r="ER49" s="85"/>
      <c r="ES49" s="85"/>
      <c r="ET49" s="85"/>
      <c r="EU49" s="85"/>
      <c r="EV49" s="85"/>
      <c r="EW49" s="85"/>
      <c r="EX49" s="85"/>
      <c r="EY49" s="85"/>
      <c r="EZ49" s="85"/>
      <c r="FA49" s="85"/>
      <c r="FB49" s="85"/>
      <c r="FC49" s="85"/>
      <c r="FD49" s="85"/>
      <c r="FE49" s="85"/>
      <c r="FF49" s="85"/>
      <c r="FG49" s="85"/>
      <c r="FH49" s="85"/>
      <c r="FI49" s="85"/>
      <c r="FJ49" s="85"/>
      <c r="FK49" s="85"/>
      <c r="FL49" s="85"/>
      <c r="FM49" s="85"/>
      <c r="FN49" s="85"/>
      <c r="FO49" s="85"/>
      <c r="FP49" s="85"/>
      <c r="FQ49" s="85"/>
      <c r="FR49" s="85"/>
      <c r="FS49" s="85"/>
      <c r="FT49" s="85"/>
      <c r="FU49" s="85"/>
      <c r="FV49" s="85"/>
      <c r="FW49" s="85"/>
      <c r="FX49" s="85"/>
      <c r="FY49" s="85"/>
      <c r="FZ49" s="85"/>
      <c r="GA49" s="85"/>
      <c r="GB49" s="85"/>
      <c r="GC49" s="85"/>
      <c r="GD49" s="85"/>
      <c r="GE49" s="85"/>
      <c r="GF49" s="85"/>
      <c r="GG49" s="85"/>
      <c r="GH49" s="85"/>
      <c r="GI49" s="85"/>
      <c r="GJ49" s="85"/>
      <c r="GK49" s="85"/>
      <c r="GL49" s="85"/>
      <c r="GM49" s="85"/>
      <c r="GN49" s="85"/>
      <c r="GO49" s="85"/>
      <c r="GP49" s="85"/>
      <c r="GQ49" s="85"/>
      <c r="GR49" s="85"/>
      <c r="GS49" s="85"/>
      <c r="GT49" s="85"/>
      <c r="GU49" s="85"/>
      <c r="GV49" s="85"/>
      <c r="GW49" s="85"/>
      <c r="GX49" s="85"/>
      <c r="GY49" s="85"/>
      <c r="GZ49" s="85"/>
      <c r="HA49" s="85"/>
      <c r="HB49" s="85"/>
      <c r="HC49" s="85"/>
      <c r="HD49" s="85"/>
      <c r="HE49" s="85"/>
      <c r="HF49" s="85"/>
      <c r="HG49" s="85"/>
      <c r="HH49" s="85"/>
      <c r="HI49" s="85"/>
      <c r="HJ49" s="85"/>
      <c r="HK49" s="85"/>
      <c r="HL49" s="85"/>
      <c r="HM49" s="85"/>
      <c r="HN49" s="85"/>
      <c r="HO49" s="85"/>
      <c r="HP49" s="85"/>
      <c r="HQ49" s="85"/>
      <c r="HR49" s="85"/>
      <c r="HS49" s="85"/>
      <c r="HT49" s="85"/>
      <c r="HU49" s="85"/>
      <c r="HV49" s="85"/>
      <c r="HW49" s="85"/>
      <c r="HX49" s="85"/>
      <c r="HY49" s="85"/>
      <c r="HZ49" s="85"/>
      <c r="IA49" s="85"/>
      <c r="IB49" s="85"/>
      <c r="IC49" s="85"/>
      <c r="ID49" s="85"/>
      <c r="IE49" s="85"/>
      <c r="IF49" s="85"/>
      <c r="IG49" s="85"/>
      <c r="IH49" s="85"/>
      <c r="II49" s="85"/>
      <c r="IJ49" s="85"/>
      <c r="IK49" s="85"/>
      <c r="IL49" s="85"/>
      <c r="IM49" s="85"/>
      <c r="IN49" s="85"/>
      <c r="IO49" s="85"/>
      <c r="IP49" s="85"/>
      <c r="IQ49" s="85"/>
      <c r="IR49" s="85"/>
      <c r="IS49" s="85"/>
      <c r="IT49" s="85"/>
      <c r="IU49" s="85"/>
    </row>
    <row r="50" spans="1:255" s="86" customFormat="1" ht="12" customHeight="1" x14ac:dyDescent="0.25">
      <c r="A50" s="78"/>
      <c r="B50" s="103" t="s">
        <v>86</v>
      </c>
      <c r="C50" s="104" t="s">
        <v>26</v>
      </c>
      <c r="D50" s="104">
        <v>0.2</v>
      </c>
      <c r="E50" s="104" t="s">
        <v>66</v>
      </c>
      <c r="F50" s="105">
        <v>125000</v>
      </c>
      <c r="G50" s="106">
        <f t="shared" si="1"/>
        <v>25000</v>
      </c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  <c r="T50" s="85"/>
      <c r="U50" s="85"/>
      <c r="V50" s="85"/>
      <c r="W50" s="85"/>
      <c r="X50" s="85"/>
      <c r="Y50" s="85"/>
      <c r="Z50" s="85"/>
      <c r="AA50" s="85"/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85"/>
      <c r="AZ50" s="85"/>
      <c r="BA50" s="85"/>
      <c r="BB50" s="85"/>
      <c r="BC50" s="85"/>
      <c r="BD50" s="85"/>
      <c r="BE50" s="85"/>
      <c r="BF50" s="85"/>
      <c r="BG50" s="85"/>
      <c r="BH50" s="85"/>
      <c r="BI50" s="85"/>
      <c r="BJ50" s="85"/>
      <c r="BK50" s="85"/>
      <c r="BL50" s="85"/>
      <c r="BM50" s="85"/>
      <c r="BN50" s="85"/>
      <c r="BO50" s="85"/>
      <c r="BP50" s="85"/>
      <c r="BQ50" s="85"/>
      <c r="BR50" s="85"/>
      <c r="BS50" s="85"/>
      <c r="BT50" s="85"/>
      <c r="BU50" s="85"/>
      <c r="BV50" s="85"/>
      <c r="BW50" s="85"/>
      <c r="BX50" s="85"/>
      <c r="BY50" s="85"/>
      <c r="BZ50" s="85"/>
      <c r="CA50" s="85"/>
      <c r="CB50" s="85"/>
      <c r="CC50" s="85"/>
      <c r="CD50" s="85"/>
      <c r="CE50" s="85"/>
      <c r="CF50" s="85"/>
      <c r="CG50" s="85"/>
      <c r="CH50" s="85"/>
      <c r="CI50" s="85"/>
      <c r="CJ50" s="85"/>
      <c r="CK50" s="85"/>
      <c r="CL50" s="85"/>
      <c r="CM50" s="85"/>
      <c r="CN50" s="85"/>
      <c r="CO50" s="85"/>
      <c r="CP50" s="85"/>
      <c r="CQ50" s="85"/>
      <c r="CR50" s="85"/>
      <c r="CS50" s="85"/>
      <c r="CT50" s="85"/>
      <c r="CU50" s="85"/>
      <c r="CV50" s="85"/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85"/>
      <c r="DU50" s="85"/>
      <c r="DV50" s="85"/>
      <c r="DW50" s="85"/>
      <c r="DX50" s="85"/>
      <c r="DY50" s="85"/>
      <c r="DZ50" s="85"/>
      <c r="EA50" s="85"/>
      <c r="EB50" s="85"/>
      <c r="EC50" s="85"/>
      <c r="ED50" s="85"/>
      <c r="EE50" s="85"/>
      <c r="EF50" s="85"/>
      <c r="EG50" s="85"/>
      <c r="EH50" s="85"/>
      <c r="EI50" s="85"/>
      <c r="EJ50" s="85"/>
      <c r="EK50" s="85"/>
      <c r="EL50" s="85"/>
      <c r="EM50" s="85"/>
      <c r="EN50" s="85"/>
      <c r="EO50" s="85"/>
      <c r="EP50" s="85"/>
      <c r="EQ50" s="85"/>
      <c r="ER50" s="85"/>
      <c r="ES50" s="85"/>
      <c r="ET50" s="85"/>
      <c r="EU50" s="85"/>
      <c r="EV50" s="85"/>
      <c r="EW50" s="85"/>
      <c r="EX50" s="85"/>
      <c r="EY50" s="85"/>
      <c r="EZ50" s="85"/>
      <c r="FA50" s="85"/>
      <c r="FB50" s="85"/>
      <c r="FC50" s="85"/>
      <c r="FD50" s="85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5"/>
      <c r="HB50" s="85"/>
      <c r="HC50" s="85"/>
      <c r="HD50" s="85"/>
      <c r="HE50" s="85"/>
      <c r="HF50" s="85"/>
      <c r="HG50" s="85"/>
      <c r="HH50" s="85"/>
      <c r="HI50" s="85"/>
      <c r="HJ50" s="85"/>
      <c r="HK50" s="85"/>
      <c r="HL50" s="85"/>
      <c r="HM50" s="85"/>
      <c r="HN50" s="85"/>
      <c r="HO50" s="85"/>
      <c r="HP50" s="85"/>
      <c r="HQ50" s="85"/>
      <c r="HR50" s="85"/>
      <c r="HS50" s="85"/>
      <c r="HT50" s="85"/>
      <c r="HU50" s="85"/>
      <c r="HV50" s="85"/>
      <c r="HW50" s="85"/>
      <c r="HX50" s="85"/>
      <c r="HY50" s="85"/>
      <c r="HZ50" s="85"/>
      <c r="IA50" s="85"/>
      <c r="IB50" s="85"/>
      <c r="IC50" s="85"/>
      <c r="ID50" s="85"/>
      <c r="IE50" s="85"/>
      <c r="IF50" s="85"/>
      <c r="IG50" s="85"/>
      <c r="IH50" s="85"/>
      <c r="II50" s="85"/>
      <c r="IJ50" s="85"/>
      <c r="IK50" s="85"/>
      <c r="IL50" s="85"/>
      <c r="IM50" s="85"/>
      <c r="IN50" s="85"/>
      <c r="IO50" s="85"/>
      <c r="IP50" s="85"/>
      <c r="IQ50" s="85"/>
      <c r="IR50" s="85"/>
      <c r="IS50" s="85"/>
      <c r="IT50" s="85"/>
      <c r="IU50" s="85"/>
    </row>
    <row r="51" spans="1:255" ht="12" customHeight="1" x14ac:dyDescent="0.25">
      <c r="A51" s="34"/>
      <c r="B51" s="109" t="s">
        <v>28</v>
      </c>
      <c r="C51" s="110"/>
      <c r="D51" s="110"/>
      <c r="E51" s="110"/>
      <c r="F51" s="111"/>
      <c r="G51" s="112">
        <f>SUM(G44:G50)</f>
        <v>380000</v>
      </c>
      <c r="HK51" s="1"/>
      <c r="HL51" s="1"/>
      <c r="HM51" s="1"/>
      <c r="HN51" s="1"/>
      <c r="HO51" s="1"/>
      <c r="HP51" s="1"/>
      <c r="HQ51" s="1"/>
      <c r="HR51" s="1"/>
      <c r="HS51" s="1"/>
      <c r="HT51" s="1"/>
      <c r="HU51" s="1"/>
      <c r="HV51" s="1"/>
      <c r="HW51" s="1"/>
      <c r="HX51" s="1"/>
      <c r="HY51" s="1"/>
      <c r="HZ51" s="1"/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1"/>
    </row>
    <row r="52" spans="1:255" ht="12" customHeight="1" x14ac:dyDescent="0.25">
      <c r="A52" s="34"/>
      <c r="B52" s="15"/>
      <c r="C52" s="16"/>
      <c r="D52" s="16"/>
      <c r="E52" s="16"/>
      <c r="F52" s="17"/>
      <c r="G52" s="17"/>
      <c r="HK52" s="1"/>
      <c r="HL52" s="1"/>
      <c r="HM52" s="1"/>
      <c r="HN52" s="1"/>
      <c r="HO52" s="1"/>
      <c r="HP52" s="1"/>
      <c r="HQ52" s="1"/>
      <c r="HR52" s="1"/>
      <c r="HS52" s="1"/>
      <c r="HT52" s="1"/>
      <c r="HU52" s="1"/>
      <c r="HV52" s="1"/>
      <c r="HW52" s="1"/>
      <c r="HX52" s="1"/>
      <c r="HY52" s="1"/>
      <c r="HZ52" s="1"/>
      <c r="IA52" s="1"/>
      <c r="IB52" s="1"/>
      <c r="IC52" s="1"/>
      <c r="ID52" s="1"/>
      <c r="IE52" s="1"/>
      <c r="IF52" s="1"/>
      <c r="IG52" s="1"/>
      <c r="IH52" s="1"/>
      <c r="II52" s="1"/>
      <c r="IJ52" s="1"/>
      <c r="IK52" s="1"/>
      <c r="IL52" s="1"/>
      <c r="IM52" s="1"/>
      <c r="IN52" s="1"/>
      <c r="IO52" s="1"/>
      <c r="IP52" s="1"/>
      <c r="IQ52" s="1"/>
      <c r="IR52" s="1"/>
      <c r="IS52" s="1"/>
      <c r="IT52" s="1"/>
      <c r="IU52" s="1"/>
    </row>
    <row r="53" spans="1:255" ht="12" customHeight="1" x14ac:dyDescent="0.25">
      <c r="A53" s="5"/>
      <c r="B53" s="96" t="s">
        <v>29</v>
      </c>
      <c r="C53" s="97"/>
      <c r="D53" s="98"/>
      <c r="E53" s="98"/>
      <c r="F53" s="99"/>
      <c r="G53" s="100"/>
      <c r="HK53" s="1"/>
      <c r="HL53" s="1"/>
      <c r="HM53" s="1"/>
      <c r="HN53" s="1"/>
      <c r="HO53" s="1"/>
      <c r="HP53" s="1"/>
      <c r="HQ53" s="1"/>
      <c r="HR53" s="1"/>
      <c r="HS53" s="1"/>
      <c r="HT53" s="1"/>
      <c r="HU53" s="1"/>
      <c r="HV53" s="1"/>
      <c r="HW53" s="1"/>
      <c r="HX53" s="1"/>
      <c r="HY53" s="1"/>
      <c r="HZ53" s="1"/>
      <c r="IA53" s="1"/>
      <c r="IB53" s="1"/>
      <c r="IC53" s="1"/>
      <c r="ID53" s="1"/>
      <c r="IE53" s="1"/>
      <c r="IF53" s="1"/>
      <c r="IG53" s="1"/>
      <c r="IH53" s="1"/>
      <c r="II53" s="1"/>
      <c r="IJ53" s="1"/>
      <c r="IK53" s="1"/>
      <c r="IL53" s="1"/>
      <c r="IM53" s="1"/>
      <c r="IN53" s="1"/>
      <c r="IO53" s="1"/>
      <c r="IP53" s="1"/>
      <c r="IQ53" s="1"/>
      <c r="IR53" s="1"/>
      <c r="IS53" s="1"/>
      <c r="IT53" s="1"/>
      <c r="IU53" s="1"/>
    </row>
    <row r="54" spans="1:255" ht="24" customHeight="1" x14ac:dyDescent="0.25">
      <c r="A54" s="5"/>
      <c r="B54" s="101" t="s">
        <v>30</v>
      </c>
      <c r="C54" s="102" t="s">
        <v>31</v>
      </c>
      <c r="D54" s="102" t="s">
        <v>32</v>
      </c>
      <c r="E54" s="101" t="s">
        <v>18</v>
      </c>
      <c r="F54" s="102" t="s">
        <v>19</v>
      </c>
      <c r="G54" s="101" t="s">
        <v>20</v>
      </c>
      <c r="HK54" s="1"/>
      <c r="HL54" s="1"/>
      <c r="HM54" s="1"/>
      <c r="HN54" s="1"/>
      <c r="HO54" s="1"/>
      <c r="HP54" s="1"/>
      <c r="HQ54" s="1"/>
      <c r="HR54" s="1"/>
      <c r="HS54" s="1"/>
      <c r="HT54" s="1"/>
      <c r="HU54" s="1"/>
      <c r="HV54" s="1"/>
      <c r="HW54" s="1"/>
      <c r="HX54" s="1"/>
      <c r="HY54" s="1"/>
      <c r="HZ54" s="1"/>
      <c r="IA54" s="1"/>
      <c r="IB54" s="1"/>
      <c r="IC54" s="1"/>
      <c r="ID54" s="1"/>
      <c r="IE54" s="1"/>
      <c r="IF54" s="1"/>
      <c r="IG54" s="1"/>
      <c r="IH54" s="1"/>
      <c r="II54" s="1"/>
      <c r="IJ54" s="1"/>
      <c r="IK54" s="1"/>
      <c r="IL54" s="1"/>
      <c r="IM54" s="1"/>
      <c r="IN54" s="1"/>
      <c r="IO54" s="1"/>
      <c r="IP54" s="1"/>
      <c r="IQ54" s="1"/>
      <c r="IR54" s="1"/>
      <c r="IS54" s="1"/>
      <c r="IT54" s="1"/>
      <c r="IU54" s="1"/>
    </row>
    <row r="55" spans="1:255" s="86" customFormat="1" ht="12" customHeight="1" x14ac:dyDescent="0.25">
      <c r="A55" s="78"/>
      <c r="B55" s="113" t="s">
        <v>120</v>
      </c>
      <c r="C55" s="104"/>
      <c r="D55" s="104"/>
      <c r="E55" s="104"/>
      <c r="F55" s="105"/>
      <c r="G55" s="106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85"/>
      <c r="FI55" s="85"/>
      <c r="FJ55" s="85"/>
      <c r="FK55" s="85"/>
      <c r="FL55" s="85"/>
      <c r="FM55" s="85"/>
      <c r="FN55" s="85"/>
      <c r="FO55" s="85"/>
      <c r="FP55" s="85"/>
      <c r="FQ55" s="85"/>
      <c r="FR55" s="85"/>
      <c r="FS55" s="85"/>
      <c r="FT55" s="85"/>
      <c r="FU55" s="85"/>
      <c r="FV55" s="85"/>
      <c r="FW55" s="85"/>
      <c r="FX55" s="85"/>
      <c r="FY55" s="8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85"/>
      <c r="GM55" s="85"/>
      <c r="GN55" s="85"/>
      <c r="GO55" s="85"/>
      <c r="GP55" s="85"/>
      <c r="GQ55" s="85"/>
      <c r="GR55" s="85"/>
      <c r="GS55" s="85"/>
      <c r="GT55" s="85"/>
      <c r="GU55" s="85"/>
      <c r="GV55" s="85"/>
      <c r="GW55" s="85"/>
      <c r="GX55" s="85"/>
      <c r="GY55" s="85"/>
      <c r="GZ55" s="85"/>
      <c r="HA55" s="85"/>
      <c r="HB55" s="85"/>
      <c r="HC55" s="85"/>
      <c r="HD55" s="85"/>
      <c r="HE55" s="85"/>
      <c r="HF55" s="85"/>
      <c r="HG55" s="85"/>
      <c r="HH55" s="85"/>
      <c r="HI55" s="85"/>
      <c r="HJ55" s="85"/>
      <c r="HK55" s="85"/>
      <c r="HL55" s="85"/>
      <c r="HM55" s="85"/>
      <c r="HN55" s="85"/>
      <c r="HO55" s="85"/>
      <c r="HP55" s="85"/>
      <c r="HQ55" s="85"/>
      <c r="HR55" s="85"/>
      <c r="HS55" s="85"/>
      <c r="HT55" s="85"/>
      <c r="HU55" s="85"/>
      <c r="HV55" s="85"/>
      <c r="HW55" s="85"/>
      <c r="HX55" s="85"/>
      <c r="HY55" s="85"/>
      <c r="HZ55" s="85"/>
      <c r="IA55" s="85"/>
      <c r="IB55" s="85"/>
      <c r="IC55" s="85"/>
      <c r="ID55" s="85"/>
      <c r="IE55" s="85"/>
      <c r="IF55" s="85"/>
      <c r="IG55" s="85"/>
      <c r="IH55" s="85"/>
      <c r="II55" s="85"/>
      <c r="IJ55" s="85"/>
      <c r="IK55" s="85"/>
      <c r="IL55" s="85"/>
      <c r="IM55" s="85"/>
      <c r="IN55" s="85"/>
      <c r="IO55" s="85"/>
      <c r="IP55" s="85"/>
      <c r="IQ55" s="85"/>
      <c r="IR55" s="85"/>
      <c r="IS55" s="85"/>
      <c r="IT55" s="85"/>
      <c r="IU55" s="85"/>
    </row>
    <row r="56" spans="1:255" s="86" customFormat="1" ht="12" customHeight="1" x14ac:dyDescent="0.25">
      <c r="A56" s="78"/>
      <c r="B56" s="103" t="s">
        <v>121</v>
      </c>
      <c r="C56" s="104" t="s">
        <v>33</v>
      </c>
      <c r="D56" s="104">
        <v>100</v>
      </c>
      <c r="E56" s="104" t="s">
        <v>122</v>
      </c>
      <c r="F56" s="105">
        <v>600</v>
      </c>
      <c r="G56" s="106">
        <f>F56*D56</f>
        <v>60000</v>
      </c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  <c r="T56" s="85"/>
      <c r="U56" s="85"/>
      <c r="V56" s="85"/>
      <c r="W56" s="85"/>
      <c r="X56" s="85"/>
      <c r="Y56" s="85"/>
      <c r="Z56" s="85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85"/>
      <c r="AZ56" s="85"/>
      <c r="BA56" s="85"/>
      <c r="BB56" s="85"/>
      <c r="BC56" s="85"/>
      <c r="BD56" s="85"/>
      <c r="BE56" s="85"/>
      <c r="BF56" s="85"/>
      <c r="BG56" s="85"/>
      <c r="BH56" s="85"/>
      <c r="BI56" s="85"/>
      <c r="BJ56" s="85"/>
      <c r="BK56" s="85"/>
      <c r="BL56" s="85"/>
      <c r="BM56" s="85"/>
      <c r="BN56" s="85"/>
      <c r="BO56" s="85"/>
      <c r="BP56" s="85"/>
      <c r="BQ56" s="85"/>
      <c r="BR56" s="85"/>
      <c r="BS56" s="85"/>
      <c r="BT56" s="85"/>
      <c r="BU56" s="85"/>
      <c r="BV56" s="85"/>
      <c r="BW56" s="85"/>
      <c r="BX56" s="85"/>
      <c r="BY56" s="85"/>
      <c r="BZ56" s="85"/>
      <c r="CA56" s="85"/>
      <c r="CB56" s="85"/>
      <c r="CC56" s="85"/>
      <c r="CD56" s="85"/>
      <c r="CE56" s="85"/>
      <c r="CF56" s="85"/>
      <c r="CG56" s="85"/>
      <c r="CH56" s="85"/>
      <c r="CI56" s="85"/>
      <c r="CJ56" s="85"/>
      <c r="CK56" s="85"/>
      <c r="CL56" s="85"/>
      <c r="CM56" s="85"/>
      <c r="CN56" s="85"/>
      <c r="CO56" s="85"/>
      <c r="CP56" s="85"/>
      <c r="CQ56" s="85"/>
      <c r="CR56" s="85"/>
      <c r="CS56" s="85"/>
      <c r="CT56" s="85"/>
      <c r="CU56" s="85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85"/>
      <c r="DU56" s="85"/>
      <c r="DV56" s="85"/>
      <c r="DW56" s="85"/>
      <c r="DX56" s="85"/>
      <c r="DY56" s="85"/>
      <c r="DZ56" s="85"/>
      <c r="EA56" s="85"/>
      <c r="EB56" s="85"/>
      <c r="EC56" s="85"/>
      <c r="ED56" s="85"/>
      <c r="EE56" s="85"/>
      <c r="EF56" s="85"/>
      <c r="EG56" s="85"/>
      <c r="EH56" s="85"/>
      <c r="EI56" s="85"/>
      <c r="EJ56" s="85"/>
      <c r="EK56" s="85"/>
      <c r="EL56" s="85"/>
      <c r="EM56" s="85"/>
      <c r="EN56" s="85"/>
      <c r="EO56" s="85"/>
      <c r="EP56" s="85"/>
      <c r="EQ56" s="85"/>
      <c r="ER56" s="85"/>
      <c r="ES56" s="85"/>
      <c r="ET56" s="85"/>
      <c r="EU56" s="85"/>
      <c r="EV56" s="85"/>
      <c r="EW56" s="85"/>
      <c r="EX56" s="85"/>
      <c r="EY56" s="85"/>
      <c r="EZ56" s="85"/>
      <c r="FA56" s="85"/>
      <c r="FB56" s="85"/>
      <c r="FC56" s="85"/>
      <c r="FD56" s="85"/>
      <c r="FE56" s="85"/>
      <c r="FF56" s="85"/>
      <c r="FG56" s="85"/>
      <c r="FH56" s="85"/>
      <c r="FI56" s="85"/>
      <c r="FJ56" s="85"/>
      <c r="FK56" s="85"/>
      <c r="FL56" s="85"/>
      <c r="FM56" s="85"/>
      <c r="FN56" s="85"/>
      <c r="FO56" s="85"/>
      <c r="FP56" s="85"/>
      <c r="FQ56" s="85"/>
      <c r="FR56" s="85"/>
      <c r="FS56" s="85"/>
      <c r="FT56" s="85"/>
      <c r="FU56" s="85"/>
      <c r="FV56" s="85"/>
      <c r="FW56" s="85"/>
      <c r="FX56" s="85"/>
      <c r="FY56" s="85"/>
      <c r="FZ56" s="85"/>
      <c r="GA56" s="85"/>
      <c r="GB56" s="85"/>
      <c r="GC56" s="85"/>
      <c r="GD56" s="85"/>
      <c r="GE56" s="85"/>
      <c r="GF56" s="85"/>
      <c r="GG56" s="85"/>
      <c r="GH56" s="85"/>
      <c r="GI56" s="85"/>
      <c r="GJ56" s="85"/>
      <c r="GK56" s="85"/>
      <c r="GL56" s="85"/>
      <c r="GM56" s="85"/>
      <c r="GN56" s="85"/>
      <c r="GO56" s="85"/>
      <c r="GP56" s="85"/>
      <c r="GQ56" s="85"/>
      <c r="GR56" s="85"/>
      <c r="GS56" s="85"/>
      <c r="GT56" s="85"/>
      <c r="GU56" s="85"/>
      <c r="GV56" s="85"/>
      <c r="GW56" s="85"/>
      <c r="GX56" s="85"/>
      <c r="GY56" s="85"/>
      <c r="GZ56" s="85"/>
      <c r="HA56" s="85"/>
      <c r="HB56" s="85"/>
      <c r="HC56" s="85"/>
      <c r="HD56" s="85"/>
      <c r="HE56" s="85"/>
      <c r="HF56" s="85"/>
      <c r="HG56" s="85"/>
      <c r="HH56" s="85"/>
      <c r="HI56" s="85"/>
      <c r="HJ56" s="85"/>
      <c r="HK56" s="85"/>
      <c r="HL56" s="85"/>
      <c r="HM56" s="85"/>
      <c r="HN56" s="85"/>
      <c r="HO56" s="85"/>
      <c r="HP56" s="85"/>
      <c r="HQ56" s="85"/>
      <c r="HR56" s="85"/>
      <c r="HS56" s="85"/>
      <c r="HT56" s="85"/>
      <c r="HU56" s="85"/>
      <c r="HV56" s="85"/>
      <c r="HW56" s="85"/>
      <c r="HX56" s="85"/>
      <c r="HY56" s="85"/>
      <c r="HZ56" s="85"/>
      <c r="IA56" s="85"/>
      <c r="IB56" s="85"/>
      <c r="IC56" s="85"/>
      <c r="ID56" s="85"/>
      <c r="IE56" s="85"/>
      <c r="IF56" s="85"/>
      <c r="IG56" s="85"/>
      <c r="IH56" s="85"/>
      <c r="II56" s="85"/>
      <c r="IJ56" s="85"/>
      <c r="IK56" s="85"/>
      <c r="IL56" s="85"/>
      <c r="IM56" s="85"/>
      <c r="IN56" s="85"/>
      <c r="IO56" s="85"/>
      <c r="IP56" s="85"/>
      <c r="IQ56" s="85"/>
      <c r="IR56" s="85"/>
      <c r="IS56" s="85"/>
      <c r="IT56" s="85"/>
      <c r="IU56" s="85"/>
    </row>
    <row r="57" spans="1:255" s="86" customFormat="1" ht="12" customHeight="1" x14ac:dyDescent="0.25">
      <c r="A57" s="78"/>
      <c r="B57" s="103" t="s">
        <v>137</v>
      </c>
      <c r="C57" s="104" t="s">
        <v>123</v>
      </c>
      <c r="D57" s="104">
        <v>8000</v>
      </c>
      <c r="E57" s="104" t="s">
        <v>87</v>
      </c>
      <c r="F57" s="105">
        <v>220</v>
      </c>
      <c r="G57" s="106">
        <f>F57*D57</f>
        <v>1760000</v>
      </c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  <c r="T57" s="85"/>
      <c r="U57" s="85"/>
      <c r="V57" s="85"/>
      <c r="W57" s="85"/>
      <c r="X57" s="85"/>
      <c r="Y57" s="85"/>
      <c r="Z57" s="85"/>
      <c r="AA57" s="85"/>
      <c r="AB57" s="85"/>
      <c r="AC57" s="85"/>
      <c r="AD57" s="85"/>
      <c r="AE57" s="85"/>
      <c r="AF57" s="85"/>
      <c r="AG57" s="85"/>
      <c r="AH57" s="85"/>
      <c r="AI57" s="85"/>
      <c r="AJ57" s="85"/>
      <c r="AK57" s="85"/>
      <c r="AL57" s="85"/>
      <c r="AM57" s="85"/>
      <c r="AN57" s="85"/>
      <c r="AO57" s="85"/>
      <c r="AP57" s="85"/>
      <c r="AQ57" s="85"/>
      <c r="AR57" s="85"/>
      <c r="AS57" s="85"/>
      <c r="AT57" s="85"/>
      <c r="AU57" s="85"/>
      <c r="AV57" s="85"/>
      <c r="AW57" s="85"/>
      <c r="AX57" s="85"/>
      <c r="AY57" s="85"/>
      <c r="AZ57" s="85"/>
      <c r="BA57" s="85"/>
      <c r="BB57" s="85"/>
      <c r="BC57" s="85"/>
      <c r="BD57" s="85"/>
      <c r="BE57" s="85"/>
      <c r="BF57" s="85"/>
      <c r="BG57" s="85"/>
      <c r="BH57" s="85"/>
      <c r="BI57" s="85"/>
      <c r="BJ57" s="85"/>
      <c r="BK57" s="85"/>
      <c r="BL57" s="85"/>
      <c r="BM57" s="85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85"/>
      <c r="CB57" s="85"/>
      <c r="CC57" s="85"/>
      <c r="CD57" s="85"/>
      <c r="CE57" s="85"/>
      <c r="CF57" s="85"/>
      <c r="CG57" s="85"/>
      <c r="CH57" s="85"/>
      <c r="CI57" s="85"/>
      <c r="CJ57" s="85"/>
      <c r="CK57" s="85"/>
      <c r="CL57" s="85"/>
      <c r="CM57" s="85"/>
      <c r="CN57" s="85"/>
      <c r="CO57" s="85"/>
      <c r="CP57" s="85"/>
      <c r="CQ57" s="85"/>
      <c r="CR57" s="85"/>
      <c r="CS57" s="85"/>
      <c r="CT57" s="85"/>
      <c r="CU57" s="85"/>
      <c r="CV57" s="85"/>
      <c r="CW57" s="85"/>
      <c r="CX57" s="85"/>
      <c r="CY57" s="85"/>
      <c r="CZ57" s="85"/>
      <c r="DA57" s="85"/>
      <c r="DB57" s="85"/>
      <c r="DC57" s="85"/>
      <c r="DD57" s="85"/>
      <c r="DE57" s="85"/>
      <c r="DF57" s="85"/>
      <c r="DG57" s="85"/>
      <c r="DH57" s="85"/>
      <c r="DI57" s="85"/>
      <c r="DJ57" s="85"/>
      <c r="DK57" s="85"/>
      <c r="DL57" s="85"/>
      <c r="DM57" s="85"/>
      <c r="DN57" s="85"/>
      <c r="DO57" s="85"/>
      <c r="DP57" s="85"/>
      <c r="DQ57" s="85"/>
      <c r="DR57" s="85"/>
      <c r="DS57" s="85"/>
      <c r="DT57" s="85"/>
      <c r="DU57" s="85"/>
      <c r="DV57" s="85"/>
      <c r="DW57" s="85"/>
      <c r="DX57" s="85"/>
      <c r="DY57" s="85"/>
      <c r="DZ57" s="85"/>
      <c r="EA57" s="85"/>
      <c r="EB57" s="85"/>
      <c r="EC57" s="85"/>
      <c r="ED57" s="85"/>
      <c r="EE57" s="85"/>
      <c r="EF57" s="85"/>
      <c r="EG57" s="85"/>
      <c r="EH57" s="85"/>
      <c r="EI57" s="85"/>
      <c r="EJ57" s="85"/>
      <c r="EK57" s="85"/>
      <c r="EL57" s="85"/>
      <c r="EM57" s="85"/>
      <c r="EN57" s="85"/>
      <c r="EO57" s="85"/>
      <c r="EP57" s="85"/>
      <c r="EQ57" s="85"/>
      <c r="ER57" s="85"/>
      <c r="ES57" s="85"/>
      <c r="ET57" s="85"/>
      <c r="EU57" s="85"/>
      <c r="EV57" s="85"/>
      <c r="EW57" s="85"/>
      <c r="EX57" s="85"/>
      <c r="EY57" s="85"/>
      <c r="EZ57" s="85"/>
      <c r="FA57" s="85"/>
      <c r="FB57" s="85"/>
      <c r="FC57" s="85"/>
      <c r="FD57" s="85"/>
      <c r="FE57" s="85"/>
      <c r="FF57" s="85"/>
      <c r="FG57" s="85"/>
      <c r="FH57" s="85"/>
      <c r="FI57" s="85"/>
      <c r="FJ57" s="85"/>
      <c r="FK57" s="85"/>
      <c r="FL57" s="85"/>
      <c r="FM57" s="85"/>
      <c r="FN57" s="85"/>
      <c r="FO57" s="85"/>
      <c r="FP57" s="85"/>
      <c r="FQ57" s="85"/>
      <c r="FR57" s="85"/>
      <c r="FS57" s="85"/>
      <c r="FT57" s="85"/>
      <c r="FU57" s="85"/>
      <c r="FV57" s="85"/>
      <c r="FW57" s="85"/>
      <c r="FX57" s="85"/>
      <c r="FY57" s="85"/>
      <c r="FZ57" s="85"/>
      <c r="GA57" s="85"/>
      <c r="GB57" s="85"/>
      <c r="GC57" s="85"/>
      <c r="GD57" s="85"/>
      <c r="GE57" s="85"/>
      <c r="GF57" s="85"/>
      <c r="GG57" s="85"/>
      <c r="GH57" s="85"/>
      <c r="GI57" s="85"/>
      <c r="GJ57" s="85"/>
      <c r="GK57" s="85"/>
      <c r="GL57" s="85"/>
      <c r="GM57" s="85"/>
      <c r="GN57" s="85"/>
      <c r="GO57" s="85"/>
      <c r="GP57" s="85"/>
      <c r="GQ57" s="85"/>
      <c r="GR57" s="85"/>
      <c r="GS57" s="85"/>
      <c r="GT57" s="85"/>
      <c r="GU57" s="85"/>
      <c r="GV57" s="85"/>
      <c r="GW57" s="85"/>
      <c r="GX57" s="85"/>
      <c r="GY57" s="85"/>
      <c r="GZ57" s="85"/>
      <c r="HA57" s="85"/>
      <c r="HB57" s="85"/>
      <c r="HC57" s="85"/>
      <c r="HD57" s="85"/>
      <c r="HE57" s="85"/>
      <c r="HF57" s="85"/>
      <c r="HG57" s="85"/>
      <c r="HH57" s="85"/>
      <c r="HI57" s="85"/>
      <c r="HJ57" s="85"/>
      <c r="HK57" s="85"/>
      <c r="HL57" s="85"/>
      <c r="HM57" s="85"/>
      <c r="HN57" s="85"/>
      <c r="HO57" s="85"/>
      <c r="HP57" s="85"/>
      <c r="HQ57" s="85"/>
      <c r="HR57" s="85"/>
      <c r="HS57" s="85"/>
      <c r="HT57" s="85"/>
      <c r="HU57" s="85"/>
      <c r="HV57" s="85"/>
      <c r="HW57" s="85"/>
      <c r="HX57" s="85"/>
      <c r="HY57" s="85"/>
      <c r="HZ57" s="85"/>
      <c r="IA57" s="85"/>
      <c r="IB57" s="85"/>
      <c r="IC57" s="85"/>
      <c r="ID57" s="85"/>
      <c r="IE57" s="85"/>
      <c r="IF57" s="85"/>
      <c r="IG57" s="85"/>
      <c r="IH57" s="85"/>
      <c r="II57" s="85"/>
      <c r="IJ57" s="85"/>
      <c r="IK57" s="85"/>
      <c r="IL57" s="85"/>
      <c r="IM57" s="85"/>
      <c r="IN57" s="85"/>
      <c r="IO57" s="85"/>
      <c r="IP57" s="85"/>
      <c r="IQ57" s="85"/>
      <c r="IR57" s="85"/>
      <c r="IS57" s="85"/>
      <c r="IT57" s="85"/>
      <c r="IU57" s="85"/>
    </row>
    <row r="58" spans="1:255" s="86" customFormat="1" ht="12" customHeight="1" x14ac:dyDescent="0.25">
      <c r="A58" s="78"/>
      <c r="B58" s="113" t="s">
        <v>124</v>
      </c>
      <c r="C58" s="104"/>
      <c r="D58" s="104"/>
      <c r="E58" s="104"/>
      <c r="F58" s="105"/>
      <c r="G58" s="106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  <c r="T58" s="85"/>
      <c r="U58" s="85"/>
      <c r="V58" s="85"/>
      <c r="W58" s="85"/>
      <c r="X58" s="85"/>
      <c r="Y58" s="85"/>
      <c r="Z58" s="85"/>
      <c r="AA58" s="85"/>
      <c r="AB58" s="85"/>
      <c r="AC58" s="85"/>
      <c r="AD58" s="85"/>
      <c r="AE58" s="85"/>
      <c r="AF58" s="85"/>
      <c r="AG58" s="85"/>
      <c r="AH58" s="85"/>
      <c r="AI58" s="85"/>
      <c r="AJ58" s="85"/>
      <c r="AK58" s="85"/>
      <c r="AL58" s="85"/>
      <c r="AM58" s="85"/>
      <c r="AN58" s="85"/>
      <c r="AO58" s="85"/>
      <c r="AP58" s="85"/>
      <c r="AQ58" s="85"/>
      <c r="AR58" s="85"/>
      <c r="AS58" s="85"/>
      <c r="AT58" s="85"/>
      <c r="AU58" s="85"/>
      <c r="AV58" s="85"/>
      <c r="AW58" s="85"/>
      <c r="AX58" s="85"/>
      <c r="AY58" s="85"/>
      <c r="AZ58" s="85"/>
      <c r="BA58" s="85"/>
      <c r="BB58" s="85"/>
      <c r="BC58" s="85"/>
      <c r="BD58" s="85"/>
      <c r="BE58" s="85"/>
      <c r="BF58" s="85"/>
      <c r="BG58" s="85"/>
      <c r="BH58" s="85"/>
      <c r="BI58" s="85"/>
      <c r="BJ58" s="85"/>
      <c r="BK58" s="85"/>
      <c r="BL58" s="85"/>
      <c r="BM58" s="85"/>
      <c r="BN58" s="85"/>
      <c r="BO58" s="85"/>
      <c r="BP58" s="85"/>
      <c r="BQ58" s="85"/>
      <c r="BR58" s="85"/>
      <c r="BS58" s="85"/>
      <c r="BT58" s="85"/>
      <c r="BU58" s="85"/>
      <c r="BV58" s="85"/>
      <c r="BW58" s="85"/>
      <c r="BX58" s="85"/>
      <c r="BY58" s="85"/>
      <c r="BZ58" s="85"/>
      <c r="CA58" s="85"/>
      <c r="CB58" s="85"/>
      <c r="CC58" s="85"/>
      <c r="CD58" s="85"/>
      <c r="CE58" s="85"/>
      <c r="CF58" s="85"/>
      <c r="CG58" s="85"/>
      <c r="CH58" s="85"/>
      <c r="CI58" s="85"/>
      <c r="CJ58" s="85"/>
      <c r="CK58" s="85"/>
      <c r="CL58" s="85"/>
      <c r="CM58" s="85"/>
      <c r="CN58" s="85"/>
      <c r="CO58" s="85"/>
      <c r="CP58" s="85"/>
      <c r="CQ58" s="85"/>
      <c r="CR58" s="85"/>
      <c r="CS58" s="85"/>
      <c r="CT58" s="85"/>
      <c r="CU58" s="85"/>
      <c r="CV58" s="85"/>
      <c r="CW58" s="85"/>
      <c r="CX58" s="85"/>
      <c r="CY58" s="85"/>
      <c r="CZ58" s="85"/>
      <c r="DA58" s="85"/>
      <c r="DB58" s="85"/>
      <c r="DC58" s="85"/>
      <c r="DD58" s="85"/>
      <c r="DE58" s="85"/>
      <c r="DF58" s="85"/>
      <c r="DG58" s="85"/>
      <c r="DH58" s="85"/>
      <c r="DI58" s="85"/>
      <c r="DJ58" s="85"/>
      <c r="DK58" s="85"/>
      <c r="DL58" s="85"/>
      <c r="DM58" s="85"/>
      <c r="DN58" s="85"/>
      <c r="DO58" s="85"/>
      <c r="DP58" s="85"/>
      <c r="DQ58" s="85"/>
      <c r="DR58" s="85"/>
      <c r="DS58" s="85"/>
      <c r="DT58" s="85"/>
      <c r="DU58" s="85"/>
      <c r="DV58" s="85"/>
      <c r="DW58" s="85"/>
      <c r="DX58" s="85"/>
      <c r="DY58" s="85"/>
      <c r="DZ58" s="85"/>
      <c r="EA58" s="85"/>
      <c r="EB58" s="85"/>
      <c r="EC58" s="85"/>
      <c r="ED58" s="85"/>
      <c r="EE58" s="85"/>
      <c r="EF58" s="85"/>
      <c r="EG58" s="85"/>
      <c r="EH58" s="85"/>
      <c r="EI58" s="85"/>
      <c r="EJ58" s="85"/>
      <c r="EK58" s="85"/>
      <c r="EL58" s="85"/>
      <c r="EM58" s="85"/>
      <c r="EN58" s="85"/>
      <c r="EO58" s="85"/>
      <c r="EP58" s="85"/>
      <c r="EQ58" s="85"/>
      <c r="ER58" s="85"/>
      <c r="ES58" s="85"/>
      <c r="ET58" s="85"/>
      <c r="EU58" s="85"/>
      <c r="EV58" s="85"/>
      <c r="EW58" s="85"/>
      <c r="EX58" s="85"/>
      <c r="EY58" s="85"/>
      <c r="EZ58" s="85"/>
      <c r="FA58" s="85"/>
      <c r="FB58" s="85"/>
      <c r="FC58" s="85"/>
      <c r="FD58" s="85"/>
      <c r="FE58" s="85"/>
      <c r="FF58" s="85"/>
      <c r="FG58" s="85"/>
      <c r="FH58" s="85"/>
      <c r="FI58" s="85"/>
      <c r="FJ58" s="85"/>
      <c r="FK58" s="85"/>
      <c r="FL58" s="85"/>
      <c r="FM58" s="85"/>
      <c r="FN58" s="85"/>
      <c r="FO58" s="85"/>
      <c r="FP58" s="85"/>
      <c r="FQ58" s="85"/>
      <c r="FR58" s="85"/>
      <c r="FS58" s="85"/>
      <c r="FT58" s="85"/>
      <c r="FU58" s="85"/>
      <c r="FV58" s="85"/>
      <c r="FW58" s="85"/>
      <c r="FX58" s="85"/>
      <c r="FY58" s="85"/>
      <c r="FZ58" s="85"/>
      <c r="GA58" s="85"/>
      <c r="GB58" s="85"/>
      <c r="GC58" s="85"/>
      <c r="GD58" s="85"/>
      <c r="GE58" s="85"/>
      <c r="GF58" s="85"/>
      <c r="GG58" s="85"/>
      <c r="GH58" s="85"/>
      <c r="GI58" s="85"/>
      <c r="GJ58" s="85"/>
      <c r="GK58" s="85"/>
      <c r="GL58" s="85"/>
      <c r="GM58" s="85"/>
      <c r="GN58" s="85"/>
      <c r="GO58" s="85"/>
      <c r="GP58" s="85"/>
      <c r="GQ58" s="85"/>
      <c r="GR58" s="85"/>
      <c r="GS58" s="85"/>
      <c r="GT58" s="85"/>
      <c r="GU58" s="85"/>
      <c r="GV58" s="85"/>
      <c r="GW58" s="85"/>
      <c r="GX58" s="85"/>
      <c r="GY58" s="85"/>
      <c r="GZ58" s="85"/>
      <c r="HA58" s="85"/>
      <c r="HB58" s="85"/>
      <c r="HC58" s="85"/>
      <c r="HD58" s="85"/>
      <c r="HE58" s="85"/>
      <c r="HF58" s="85"/>
      <c r="HG58" s="85"/>
      <c r="HH58" s="85"/>
      <c r="HI58" s="85"/>
      <c r="HJ58" s="85"/>
      <c r="HK58" s="85"/>
      <c r="HL58" s="85"/>
      <c r="HM58" s="85"/>
      <c r="HN58" s="85"/>
      <c r="HO58" s="85"/>
      <c r="HP58" s="85"/>
      <c r="HQ58" s="85"/>
      <c r="HR58" s="85"/>
      <c r="HS58" s="85"/>
      <c r="HT58" s="85"/>
      <c r="HU58" s="85"/>
      <c r="HV58" s="85"/>
      <c r="HW58" s="85"/>
      <c r="HX58" s="85"/>
      <c r="HY58" s="85"/>
      <c r="HZ58" s="85"/>
      <c r="IA58" s="85"/>
      <c r="IB58" s="85"/>
      <c r="IC58" s="85"/>
      <c r="ID58" s="85"/>
      <c r="IE58" s="85"/>
      <c r="IF58" s="85"/>
      <c r="IG58" s="85"/>
      <c r="IH58" s="85"/>
      <c r="II58" s="85"/>
      <c r="IJ58" s="85"/>
      <c r="IK58" s="85"/>
      <c r="IL58" s="85"/>
      <c r="IM58" s="85"/>
      <c r="IN58" s="85"/>
      <c r="IO58" s="85"/>
      <c r="IP58" s="85"/>
      <c r="IQ58" s="85"/>
      <c r="IR58" s="85"/>
      <c r="IS58" s="85"/>
      <c r="IT58" s="85"/>
      <c r="IU58" s="85"/>
    </row>
    <row r="59" spans="1:255" s="86" customFormat="1" ht="12" customHeight="1" x14ac:dyDescent="0.25">
      <c r="A59" s="78"/>
      <c r="B59" s="103" t="s">
        <v>88</v>
      </c>
      <c r="C59" s="104" t="s">
        <v>33</v>
      </c>
      <c r="D59" s="104">
        <v>100</v>
      </c>
      <c r="E59" s="104" t="s">
        <v>84</v>
      </c>
      <c r="F59" s="105">
        <v>1200</v>
      </c>
      <c r="G59" s="106">
        <f t="shared" ref="G59:G67" si="2">F59*D59</f>
        <v>120000</v>
      </c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  <c r="T59" s="85"/>
      <c r="U59" s="85"/>
      <c r="V59" s="85"/>
      <c r="W59" s="85"/>
      <c r="X59" s="85"/>
      <c r="Y59" s="85"/>
      <c r="Z59" s="85"/>
      <c r="AA59" s="85"/>
      <c r="AB59" s="85"/>
      <c r="AC59" s="85"/>
      <c r="AD59" s="85"/>
      <c r="AE59" s="85"/>
      <c r="AF59" s="85"/>
      <c r="AG59" s="85"/>
      <c r="AH59" s="85"/>
      <c r="AI59" s="85"/>
      <c r="AJ59" s="85"/>
      <c r="AK59" s="85"/>
      <c r="AL59" s="85"/>
      <c r="AM59" s="85"/>
      <c r="AN59" s="85"/>
      <c r="AO59" s="85"/>
      <c r="AP59" s="85"/>
      <c r="AQ59" s="85"/>
      <c r="AR59" s="85"/>
      <c r="AS59" s="85"/>
      <c r="AT59" s="85"/>
      <c r="AU59" s="85"/>
      <c r="AV59" s="85"/>
      <c r="AW59" s="85"/>
      <c r="AX59" s="85"/>
      <c r="AY59" s="85"/>
      <c r="AZ59" s="85"/>
      <c r="BA59" s="85"/>
      <c r="BB59" s="85"/>
      <c r="BC59" s="85"/>
      <c r="BD59" s="85"/>
      <c r="BE59" s="85"/>
      <c r="BF59" s="85"/>
      <c r="BG59" s="85"/>
      <c r="BH59" s="85"/>
      <c r="BI59" s="85"/>
      <c r="BJ59" s="85"/>
      <c r="BK59" s="85"/>
      <c r="BL59" s="85"/>
      <c r="BM59" s="85"/>
      <c r="BN59" s="85"/>
      <c r="BO59" s="85"/>
      <c r="BP59" s="85"/>
      <c r="BQ59" s="85"/>
      <c r="BR59" s="85"/>
      <c r="BS59" s="85"/>
      <c r="BT59" s="85"/>
      <c r="BU59" s="85"/>
      <c r="BV59" s="85"/>
      <c r="BW59" s="85"/>
      <c r="BX59" s="85"/>
      <c r="BY59" s="85"/>
      <c r="BZ59" s="85"/>
      <c r="CA59" s="85"/>
      <c r="CB59" s="85"/>
      <c r="CC59" s="85"/>
      <c r="CD59" s="85"/>
      <c r="CE59" s="85"/>
      <c r="CF59" s="85"/>
      <c r="CG59" s="85"/>
      <c r="CH59" s="85"/>
      <c r="CI59" s="85"/>
      <c r="CJ59" s="85"/>
      <c r="CK59" s="85"/>
      <c r="CL59" s="85"/>
      <c r="CM59" s="85"/>
      <c r="CN59" s="85"/>
      <c r="CO59" s="85"/>
      <c r="CP59" s="85"/>
      <c r="CQ59" s="85"/>
      <c r="CR59" s="85"/>
      <c r="CS59" s="85"/>
      <c r="CT59" s="85"/>
      <c r="CU59" s="85"/>
      <c r="CV59" s="85"/>
      <c r="CW59" s="85"/>
      <c r="CX59" s="85"/>
      <c r="CY59" s="85"/>
      <c r="CZ59" s="85"/>
      <c r="DA59" s="85"/>
      <c r="DB59" s="85"/>
      <c r="DC59" s="85"/>
      <c r="DD59" s="85"/>
      <c r="DE59" s="85"/>
      <c r="DF59" s="85"/>
      <c r="DG59" s="85"/>
      <c r="DH59" s="85"/>
      <c r="DI59" s="85"/>
      <c r="DJ59" s="85"/>
      <c r="DK59" s="85"/>
      <c r="DL59" s="85"/>
      <c r="DM59" s="85"/>
      <c r="DN59" s="85"/>
      <c r="DO59" s="85"/>
      <c r="DP59" s="85"/>
      <c r="DQ59" s="85"/>
      <c r="DR59" s="85"/>
      <c r="DS59" s="85"/>
      <c r="DT59" s="85"/>
      <c r="DU59" s="85"/>
      <c r="DV59" s="85"/>
      <c r="DW59" s="85"/>
      <c r="DX59" s="85"/>
      <c r="DY59" s="85"/>
      <c r="DZ59" s="85"/>
      <c r="EA59" s="85"/>
      <c r="EB59" s="85"/>
      <c r="EC59" s="85"/>
      <c r="ED59" s="85"/>
      <c r="EE59" s="85"/>
      <c r="EF59" s="85"/>
      <c r="EG59" s="85"/>
      <c r="EH59" s="85"/>
      <c r="EI59" s="85"/>
      <c r="EJ59" s="85"/>
      <c r="EK59" s="85"/>
      <c r="EL59" s="85"/>
      <c r="EM59" s="85"/>
      <c r="EN59" s="85"/>
      <c r="EO59" s="85"/>
      <c r="EP59" s="85"/>
      <c r="EQ59" s="85"/>
      <c r="ER59" s="85"/>
      <c r="ES59" s="85"/>
      <c r="ET59" s="85"/>
      <c r="EU59" s="85"/>
      <c r="EV59" s="85"/>
      <c r="EW59" s="85"/>
      <c r="EX59" s="85"/>
      <c r="EY59" s="85"/>
      <c r="EZ59" s="85"/>
      <c r="FA59" s="85"/>
      <c r="FB59" s="85"/>
      <c r="FC59" s="85"/>
      <c r="FD59" s="85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85"/>
      <c r="GE59" s="85"/>
      <c r="GF59" s="85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5"/>
      <c r="HB59" s="85"/>
      <c r="HC59" s="85"/>
      <c r="HD59" s="85"/>
      <c r="HE59" s="85"/>
      <c r="HF59" s="85"/>
      <c r="HG59" s="85"/>
      <c r="HH59" s="85"/>
      <c r="HI59" s="85"/>
      <c r="HJ59" s="85"/>
      <c r="HK59" s="85"/>
      <c r="HL59" s="85"/>
      <c r="HM59" s="85"/>
      <c r="HN59" s="85"/>
      <c r="HO59" s="85"/>
      <c r="HP59" s="85"/>
      <c r="HQ59" s="85"/>
      <c r="HR59" s="85"/>
      <c r="HS59" s="85"/>
      <c r="HT59" s="85"/>
      <c r="HU59" s="85"/>
      <c r="HV59" s="85"/>
      <c r="HW59" s="85"/>
      <c r="HX59" s="85"/>
      <c r="HY59" s="85"/>
      <c r="HZ59" s="85"/>
      <c r="IA59" s="85"/>
      <c r="IB59" s="85"/>
      <c r="IC59" s="85"/>
      <c r="ID59" s="85"/>
      <c r="IE59" s="85"/>
      <c r="IF59" s="85"/>
      <c r="IG59" s="85"/>
      <c r="IH59" s="85"/>
      <c r="II59" s="85"/>
      <c r="IJ59" s="85"/>
      <c r="IK59" s="85"/>
      <c r="IL59" s="85"/>
      <c r="IM59" s="85"/>
      <c r="IN59" s="85"/>
      <c r="IO59" s="85"/>
      <c r="IP59" s="85"/>
      <c r="IQ59" s="85"/>
      <c r="IR59" s="85"/>
      <c r="IS59" s="85"/>
      <c r="IT59" s="85"/>
      <c r="IU59" s="85"/>
    </row>
    <row r="60" spans="1:255" s="86" customFormat="1" ht="12" customHeight="1" x14ac:dyDescent="0.25">
      <c r="A60" s="78"/>
      <c r="B60" s="103" t="s">
        <v>89</v>
      </c>
      <c r="C60" s="104" t="s">
        <v>33</v>
      </c>
      <c r="D60" s="104">
        <v>150</v>
      </c>
      <c r="E60" s="104" t="s">
        <v>84</v>
      </c>
      <c r="F60" s="105">
        <v>1000</v>
      </c>
      <c r="G60" s="106">
        <f t="shared" si="2"/>
        <v>150000</v>
      </c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</row>
    <row r="61" spans="1:255" s="86" customFormat="1" ht="12" customHeight="1" x14ac:dyDescent="0.25">
      <c r="A61" s="78"/>
      <c r="B61" s="103" t="s">
        <v>125</v>
      </c>
      <c r="C61" s="104" t="s">
        <v>33</v>
      </c>
      <c r="D61" s="104">
        <v>50</v>
      </c>
      <c r="E61" s="104" t="s">
        <v>84</v>
      </c>
      <c r="F61" s="105">
        <v>1476</v>
      </c>
      <c r="G61" s="106">
        <f t="shared" si="2"/>
        <v>73800</v>
      </c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5"/>
      <c r="BK61" s="85"/>
      <c r="BL61" s="85"/>
      <c r="BM61" s="85"/>
      <c r="BN61" s="85"/>
      <c r="BO61" s="85"/>
      <c r="BP61" s="85"/>
      <c r="BQ61" s="85"/>
      <c r="BR61" s="85"/>
      <c r="BS61" s="85"/>
      <c r="BT61" s="85"/>
      <c r="BU61" s="85"/>
      <c r="BV61" s="85"/>
      <c r="BW61" s="85"/>
      <c r="BX61" s="85"/>
      <c r="BY61" s="85"/>
      <c r="BZ61" s="85"/>
      <c r="CA61" s="85"/>
      <c r="CB61" s="85"/>
      <c r="CC61" s="85"/>
      <c r="CD61" s="85"/>
      <c r="CE61" s="85"/>
      <c r="CF61" s="85"/>
      <c r="CG61" s="85"/>
      <c r="CH61" s="85"/>
      <c r="CI61" s="85"/>
      <c r="CJ61" s="85"/>
      <c r="CK61" s="85"/>
      <c r="CL61" s="85"/>
      <c r="CM61" s="85"/>
      <c r="CN61" s="85"/>
      <c r="CO61" s="85"/>
      <c r="CP61" s="85"/>
      <c r="CQ61" s="85"/>
      <c r="CR61" s="85"/>
      <c r="CS61" s="85"/>
      <c r="CT61" s="85"/>
      <c r="CU61" s="85"/>
      <c r="CV61" s="85"/>
      <c r="CW61" s="85"/>
      <c r="CX61" s="85"/>
      <c r="CY61" s="85"/>
      <c r="CZ61" s="85"/>
      <c r="DA61" s="85"/>
      <c r="DB61" s="85"/>
      <c r="DC61" s="85"/>
      <c r="DD61" s="85"/>
      <c r="DE61" s="85"/>
      <c r="DF61" s="85"/>
      <c r="DG61" s="85"/>
      <c r="DH61" s="85"/>
      <c r="DI61" s="85"/>
      <c r="DJ61" s="85"/>
      <c r="DK61" s="85"/>
      <c r="DL61" s="85"/>
      <c r="DM61" s="85"/>
      <c r="DN61" s="85"/>
      <c r="DO61" s="85"/>
      <c r="DP61" s="85"/>
      <c r="DQ61" s="85"/>
      <c r="DR61" s="85"/>
      <c r="DS61" s="85"/>
      <c r="DT61" s="85"/>
      <c r="DU61" s="85"/>
      <c r="DV61" s="85"/>
      <c r="DW61" s="85"/>
      <c r="DX61" s="85"/>
      <c r="DY61" s="85"/>
      <c r="DZ61" s="85"/>
      <c r="EA61" s="85"/>
      <c r="EB61" s="85"/>
      <c r="EC61" s="85"/>
      <c r="ED61" s="85"/>
      <c r="EE61" s="85"/>
      <c r="EF61" s="85"/>
      <c r="EG61" s="85"/>
      <c r="EH61" s="85"/>
      <c r="EI61" s="85"/>
      <c r="EJ61" s="85"/>
      <c r="EK61" s="85"/>
      <c r="EL61" s="85"/>
      <c r="EM61" s="85"/>
      <c r="EN61" s="85"/>
      <c r="EO61" s="85"/>
      <c r="EP61" s="85"/>
      <c r="EQ61" s="85"/>
      <c r="ER61" s="85"/>
      <c r="ES61" s="85"/>
      <c r="ET61" s="85"/>
      <c r="EU61" s="85"/>
      <c r="EV61" s="85"/>
      <c r="EW61" s="85"/>
      <c r="EX61" s="85"/>
      <c r="EY61" s="85"/>
      <c r="EZ61" s="85"/>
      <c r="FA61" s="85"/>
      <c r="FB61" s="85"/>
      <c r="FC61" s="85"/>
      <c r="FD61" s="85"/>
      <c r="FE61" s="85"/>
      <c r="FF61" s="85"/>
      <c r="FG61" s="85"/>
      <c r="FH61" s="85"/>
      <c r="FI61" s="85"/>
      <c r="FJ61" s="85"/>
      <c r="FK61" s="85"/>
      <c r="FL61" s="85"/>
      <c r="FM61" s="85"/>
      <c r="FN61" s="85"/>
      <c r="FO61" s="85"/>
      <c r="FP61" s="85"/>
      <c r="FQ61" s="85"/>
      <c r="FR61" s="85"/>
      <c r="FS61" s="85"/>
      <c r="FT61" s="85"/>
      <c r="FU61" s="85"/>
      <c r="FV61" s="85"/>
      <c r="FW61" s="85"/>
      <c r="FX61" s="85"/>
      <c r="FY61" s="85"/>
      <c r="FZ61" s="85"/>
      <c r="GA61" s="85"/>
      <c r="GB61" s="85"/>
      <c r="GC61" s="85"/>
      <c r="GD61" s="85"/>
      <c r="GE61" s="85"/>
      <c r="GF61" s="85"/>
      <c r="GG61" s="85"/>
      <c r="GH61" s="85"/>
      <c r="GI61" s="85"/>
      <c r="GJ61" s="85"/>
      <c r="GK61" s="85"/>
      <c r="GL61" s="85"/>
      <c r="GM61" s="85"/>
      <c r="GN61" s="85"/>
      <c r="GO61" s="85"/>
      <c r="GP61" s="85"/>
      <c r="GQ61" s="85"/>
      <c r="GR61" s="85"/>
      <c r="GS61" s="85"/>
      <c r="GT61" s="85"/>
      <c r="GU61" s="85"/>
      <c r="GV61" s="85"/>
      <c r="GW61" s="85"/>
      <c r="GX61" s="85"/>
      <c r="GY61" s="85"/>
      <c r="GZ61" s="85"/>
      <c r="HA61" s="85"/>
      <c r="HB61" s="85"/>
      <c r="HC61" s="85"/>
      <c r="HD61" s="85"/>
      <c r="HE61" s="85"/>
      <c r="HF61" s="85"/>
      <c r="HG61" s="85"/>
      <c r="HH61" s="85"/>
      <c r="HI61" s="85"/>
      <c r="HJ61" s="85"/>
      <c r="HK61" s="85"/>
      <c r="HL61" s="85"/>
      <c r="HM61" s="85"/>
      <c r="HN61" s="85"/>
      <c r="HO61" s="85"/>
      <c r="HP61" s="85"/>
      <c r="HQ61" s="85"/>
      <c r="HR61" s="85"/>
      <c r="HS61" s="85"/>
      <c r="HT61" s="85"/>
      <c r="HU61" s="85"/>
      <c r="HV61" s="85"/>
      <c r="HW61" s="85"/>
      <c r="HX61" s="85"/>
      <c r="HY61" s="85"/>
      <c r="HZ61" s="85"/>
      <c r="IA61" s="85"/>
      <c r="IB61" s="85"/>
      <c r="IC61" s="85"/>
      <c r="ID61" s="85"/>
      <c r="IE61" s="85"/>
      <c r="IF61" s="85"/>
      <c r="IG61" s="85"/>
      <c r="IH61" s="85"/>
      <c r="II61" s="85"/>
      <c r="IJ61" s="85"/>
      <c r="IK61" s="85"/>
      <c r="IL61" s="85"/>
      <c r="IM61" s="85"/>
      <c r="IN61" s="85"/>
      <c r="IO61" s="85"/>
      <c r="IP61" s="85"/>
      <c r="IQ61" s="85"/>
      <c r="IR61" s="85"/>
      <c r="IS61" s="85"/>
      <c r="IT61" s="85"/>
      <c r="IU61" s="85"/>
    </row>
    <row r="62" spans="1:255" s="86" customFormat="1" ht="12" customHeight="1" x14ac:dyDescent="0.25">
      <c r="A62" s="78"/>
      <c r="B62" s="103" t="s">
        <v>69</v>
      </c>
      <c r="C62" s="104" t="s">
        <v>33</v>
      </c>
      <c r="D62" s="104">
        <v>400</v>
      </c>
      <c r="E62" s="104" t="s">
        <v>63</v>
      </c>
      <c r="F62" s="105">
        <v>1920</v>
      </c>
      <c r="G62" s="106">
        <f t="shared" si="2"/>
        <v>768000</v>
      </c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5"/>
      <c r="BR62" s="85"/>
      <c r="BS62" s="85"/>
      <c r="BT62" s="85"/>
      <c r="BU62" s="85"/>
      <c r="BV62" s="85"/>
      <c r="BW62" s="85"/>
      <c r="BX62" s="85"/>
      <c r="BY62" s="85"/>
      <c r="BZ62" s="85"/>
      <c r="CA62" s="85"/>
      <c r="CB62" s="85"/>
      <c r="CC62" s="85"/>
      <c r="CD62" s="85"/>
      <c r="CE62" s="85"/>
      <c r="CF62" s="85"/>
      <c r="CG62" s="85"/>
      <c r="CH62" s="85"/>
      <c r="CI62" s="85"/>
      <c r="CJ62" s="85"/>
      <c r="CK62" s="85"/>
      <c r="CL62" s="85"/>
      <c r="CM62" s="85"/>
      <c r="CN62" s="85"/>
      <c r="CO62" s="85"/>
      <c r="CP62" s="85"/>
      <c r="CQ62" s="85"/>
      <c r="CR62" s="85"/>
      <c r="CS62" s="85"/>
      <c r="CT62" s="85"/>
      <c r="CU62" s="85"/>
      <c r="CV62" s="85"/>
      <c r="CW62" s="85"/>
      <c r="CX62" s="85"/>
      <c r="CY62" s="85"/>
      <c r="CZ62" s="85"/>
      <c r="DA62" s="85"/>
      <c r="DB62" s="85"/>
      <c r="DC62" s="85"/>
      <c r="DD62" s="85"/>
      <c r="DE62" s="85"/>
      <c r="DF62" s="85"/>
      <c r="DG62" s="85"/>
      <c r="DH62" s="85"/>
      <c r="DI62" s="85"/>
      <c r="DJ62" s="85"/>
      <c r="DK62" s="85"/>
      <c r="DL62" s="85"/>
      <c r="DM62" s="85"/>
      <c r="DN62" s="85"/>
      <c r="DO62" s="85"/>
      <c r="DP62" s="85"/>
      <c r="DQ62" s="85"/>
      <c r="DR62" s="85"/>
      <c r="DS62" s="85"/>
      <c r="DT62" s="85"/>
      <c r="DU62" s="85"/>
      <c r="DV62" s="85"/>
      <c r="DW62" s="85"/>
      <c r="DX62" s="85"/>
      <c r="DY62" s="85"/>
      <c r="DZ62" s="85"/>
      <c r="EA62" s="85"/>
      <c r="EB62" s="85"/>
      <c r="EC62" s="85"/>
      <c r="ED62" s="85"/>
      <c r="EE62" s="85"/>
      <c r="EF62" s="85"/>
      <c r="EG62" s="85"/>
      <c r="EH62" s="85"/>
      <c r="EI62" s="85"/>
      <c r="EJ62" s="85"/>
      <c r="EK62" s="85"/>
      <c r="EL62" s="85"/>
      <c r="EM62" s="85"/>
      <c r="EN62" s="85"/>
      <c r="EO62" s="85"/>
      <c r="EP62" s="85"/>
      <c r="EQ62" s="85"/>
      <c r="ER62" s="85"/>
      <c r="ES62" s="85"/>
      <c r="ET62" s="85"/>
      <c r="EU62" s="85"/>
      <c r="EV62" s="85"/>
      <c r="EW62" s="85"/>
      <c r="EX62" s="85"/>
      <c r="EY62" s="85"/>
      <c r="EZ62" s="85"/>
      <c r="FA62" s="85"/>
      <c r="FB62" s="85"/>
      <c r="FC62" s="85"/>
      <c r="FD62" s="85"/>
      <c r="FE62" s="85"/>
      <c r="FF62" s="85"/>
      <c r="FG62" s="85"/>
      <c r="FH62" s="85"/>
      <c r="FI62" s="85"/>
      <c r="FJ62" s="85"/>
      <c r="FK62" s="85"/>
      <c r="FL62" s="85"/>
      <c r="FM62" s="85"/>
      <c r="FN62" s="85"/>
      <c r="FO62" s="85"/>
      <c r="FP62" s="85"/>
      <c r="FQ62" s="85"/>
      <c r="FR62" s="85"/>
      <c r="FS62" s="85"/>
      <c r="FT62" s="85"/>
      <c r="FU62" s="85"/>
      <c r="FV62" s="85"/>
      <c r="FW62" s="85"/>
      <c r="FX62" s="85"/>
      <c r="FY62" s="85"/>
      <c r="FZ62" s="85"/>
      <c r="GA62" s="85"/>
      <c r="GB62" s="85"/>
      <c r="GC62" s="85"/>
      <c r="GD62" s="85"/>
      <c r="GE62" s="85"/>
      <c r="GF62" s="85"/>
      <c r="GG62" s="85"/>
      <c r="GH62" s="85"/>
      <c r="GI62" s="85"/>
      <c r="GJ62" s="85"/>
      <c r="GK62" s="85"/>
      <c r="GL62" s="85"/>
      <c r="GM62" s="85"/>
      <c r="GN62" s="85"/>
      <c r="GO62" s="85"/>
      <c r="GP62" s="85"/>
      <c r="GQ62" s="85"/>
      <c r="GR62" s="85"/>
      <c r="GS62" s="85"/>
      <c r="GT62" s="85"/>
      <c r="GU62" s="85"/>
      <c r="GV62" s="85"/>
      <c r="GW62" s="85"/>
      <c r="GX62" s="85"/>
      <c r="GY62" s="85"/>
      <c r="GZ62" s="85"/>
      <c r="HA62" s="85"/>
      <c r="HB62" s="85"/>
      <c r="HC62" s="85"/>
      <c r="HD62" s="85"/>
      <c r="HE62" s="85"/>
      <c r="HF62" s="85"/>
      <c r="HG62" s="85"/>
      <c r="HH62" s="85"/>
      <c r="HI62" s="85"/>
      <c r="HJ62" s="85"/>
      <c r="HK62" s="85"/>
      <c r="HL62" s="85"/>
      <c r="HM62" s="85"/>
      <c r="HN62" s="85"/>
      <c r="HO62" s="85"/>
      <c r="HP62" s="85"/>
      <c r="HQ62" s="85"/>
      <c r="HR62" s="85"/>
      <c r="HS62" s="85"/>
      <c r="HT62" s="85"/>
      <c r="HU62" s="85"/>
      <c r="HV62" s="85"/>
      <c r="HW62" s="85"/>
      <c r="HX62" s="85"/>
      <c r="HY62" s="85"/>
      <c r="HZ62" s="85"/>
      <c r="IA62" s="85"/>
      <c r="IB62" s="85"/>
      <c r="IC62" s="85"/>
      <c r="ID62" s="85"/>
      <c r="IE62" s="85"/>
      <c r="IF62" s="85"/>
      <c r="IG62" s="85"/>
      <c r="IH62" s="85"/>
      <c r="II62" s="85"/>
      <c r="IJ62" s="85"/>
      <c r="IK62" s="85"/>
      <c r="IL62" s="85"/>
      <c r="IM62" s="85"/>
      <c r="IN62" s="85"/>
      <c r="IO62" s="85"/>
      <c r="IP62" s="85"/>
      <c r="IQ62" s="85"/>
      <c r="IR62" s="85"/>
      <c r="IS62" s="85"/>
      <c r="IT62" s="85"/>
      <c r="IU62" s="85"/>
    </row>
    <row r="63" spans="1:255" s="86" customFormat="1" ht="12" customHeight="1" x14ac:dyDescent="0.25">
      <c r="A63" s="78"/>
      <c r="B63" s="103" t="s">
        <v>88</v>
      </c>
      <c r="C63" s="104" t="s">
        <v>33</v>
      </c>
      <c r="D63" s="104">
        <v>400</v>
      </c>
      <c r="E63" s="104" t="s">
        <v>64</v>
      </c>
      <c r="F63" s="105">
        <v>1200</v>
      </c>
      <c r="G63" s="106">
        <f t="shared" si="2"/>
        <v>480000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85"/>
      <c r="CB63" s="85"/>
      <c r="CC63" s="85"/>
      <c r="CD63" s="85"/>
      <c r="CE63" s="85"/>
      <c r="CF63" s="85"/>
      <c r="CG63" s="85"/>
      <c r="CH63" s="85"/>
      <c r="CI63" s="85"/>
      <c r="CJ63" s="85"/>
      <c r="CK63" s="85"/>
      <c r="CL63" s="85"/>
      <c r="CM63" s="85"/>
      <c r="CN63" s="85"/>
      <c r="CO63" s="85"/>
      <c r="CP63" s="85"/>
      <c r="CQ63" s="85"/>
      <c r="CR63" s="85"/>
      <c r="CS63" s="85"/>
      <c r="CT63" s="85"/>
      <c r="CU63" s="85"/>
      <c r="CV63" s="85"/>
      <c r="CW63" s="85"/>
      <c r="CX63" s="85"/>
      <c r="CY63" s="85"/>
      <c r="CZ63" s="85"/>
      <c r="DA63" s="85"/>
      <c r="DB63" s="85"/>
      <c r="DC63" s="85"/>
      <c r="DD63" s="85"/>
      <c r="DE63" s="85"/>
      <c r="DF63" s="85"/>
      <c r="DG63" s="85"/>
      <c r="DH63" s="85"/>
      <c r="DI63" s="85"/>
      <c r="DJ63" s="85"/>
      <c r="DK63" s="85"/>
      <c r="DL63" s="85"/>
      <c r="DM63" s="85"/>
      <c r="DN63" s="85"/>
      <c r="DO63" s="85"/>
      <c r="DP63" s="85"/>
      <c r="DQ63" s="85"/>
      <c r="DR63" s="85"/>
      <c r="DS63" s="85"/>
      <c r="DT63" s="85"/>
      <c r="DU63" s="85"/>
      <c r="DV63" s="85"/>
      <c r="DW63" s="85"/>
      <c r="DX63" s="85"/>
      <c r="DY63" s="85"/>
      <c r="DZ63" s="85"/>
      <c r="EA63" s="85"/>
      <c r="EB63" s="85"/>
      <c r="EC63" s="85"/>
      <c r="ED63" s="85"/>
      <c r="EE63" s="85"/>
      <c r="EF63" s="85"/>
      <c r="EG63" s="85"/>
      <c r="EH63" s="85"/>
      <c r="EI63" s="85"/>
      <c r="EJ63" s="85"/>
      <c r="EK63" s="85"/>
      <c r="EL63" s="85"/>
      <c r="EM63" s="85"/>
      <c r="EN63" s="85"/>
      <c r="EO63" s="85"/>
      <c r="EP63" s="85"/>
      <c r="EQ63" s="85"/>
      <c r="ER63" s="85"/>
      <c r="ES63" s="85"/>
      <c r="ET63" s="85"/>
      <c r="EU63" s="85"/>
      <c r="EV63" s="85"/>
      <c r="EW63" s="85"/>
      <c r="EX63" s="85"/>
      <c r="EY63" s="85"/>
      <c r="EZ63" s="85"/>
      <c r="FA63" s="85"/>
      <c r="FB63" s="85"/>
      <c r="FC63" s="85"/>
      <c r="FD63" s="85"/>
      <c r="FE63" s="85"/>
      <c r="FF63" s="85"/>
      <c r="FG63" s="85"/>
      <c r="FH63" s="85"/>
      <c r="FI63" s="85"/>
      <c r="FJ63" s="85"/>
      <c r="FK63" s="85"/>
      <c r="FL63" s="85"/>
      <c r="FM63" s="85"/>
      <c r="FN63" s="85"/>
      <c r="FO63" s="85"/>
      <c r="FP63" s="85"/>
      <c r="FQ63" s="85"/>
      <c r="FR63" s="85"/>
      <c r="FS63" s="85"/>
      <c r="FT63" s="85"/>
      <c r="FU63" s="85"/>
      <c r="FV63" s="85"/>
      <c r="FW63" s="85"/>
      <c r="FX63" s="85"/>
      <c r="FY63" s="85"/>
      <c r="FZ63" s="85"/>
      <c r="GA63" s="85"/>
      <c r="GB63" s="85"/>
      <c r="GC63" s="85"/>
      <c r="GD63" s="85"/>
      <c r="GE63" s="85"/>
      <c r="GF63" s="85"/>
      <c r="GG63" s="85"/>
      <c r="GH63" s="85"/>
      <c r="GI63" s="85"/>
      <c r="GJ63" s="85"/>
      <c r="GK63" s="85"/>
      <c r="GL63" s="85"/>
      <c r="GM63" s="85"/>
      <c r="GN63" s="85"/>
      <c r="GO63" s="85"/>
      <c r="GP63" s="85"/>
      <c r="GQ63" s="85"/>
      <c r="GR63" s="85"/>
      <c r="GS63" s="85"/>
      <c r="GT63" s="85"/>
      <c r="GU63" s="85"/>
      <c r="GV63" s="85"/>
      <c r="GW63" s="85"/>
      <c r="GX63" s="85"/>
      <c r="GY63" s="85"/>
      <c r="GZ63" s="85"/>
      <c r="HA63" s="85"/>
      <c r="HB63" s="85"/>
      <c r="HC63" s="85"/>
      <c r="HD63" s="85"/>
      <c r="HE63" s="85"/>
      <c r="HF63" s="85"/>
      <c r="HG63" s="85"/>
      <c r="HH63" s="85"/>
      <c r="HI63" s="85"/>
      <c r="HJ63" s="85"/>
      <c r="HK63" s="85"/>
      <c r="HL63" s="85"/>
      <c r="HM63" s="85"/>
      <c r="HN63" s="85"/>
      <c r="HO63" s="85"/>
      <c r="HP63" s="85"/>
      <c r="HQ63" s="85"/>
      <c r="HR63" s="85"/>
      <c r="HS63" s="85"/>
      <c r="HT63" s="85"/>
      <c r="HU63" s="85"/>
      <c r="HV63" s="85"/>
      <c r="HW63" s="85"/>
      <c r="HX63" s="85"/>
      <c r="HY63" s="85"/>
      <c r="HZ63" s="85"/>
      <c r="IA63" s="85"/>
      <c r="IB63" s="85"/>
      <c r="IC63" s="85"/>
      <c r="ID63" s="85"/>
      <c r="IE63" s="85"/>
      <c r="IF63" s="85"/>
      <c r="IG63" s="85"/>
      <c r="IH63" s="85"/>
      <c r="II63" s="85"/>
      <c r="IJ63" s="85"/>
      <c r="IK63" s="85"/>
      <c r="IL63" s="85"/>
      <c r="IM63" s="85"/>
      <c r="IN63" s="85"/>
      <c r="IO63" s="85"/>
      <c r="IP63" s="85"/>
      <c r="IQ63" s="85"/>
      <c r="IR63" s="85"/>
      <c r="IS63" s="85"/>
      <c r="IT63" s="85"/>
      <c r="IU63" s="85"/>
    </row>
    <row r="64" spans="1:255" s="86" customFormat="1" ht="12" customHeight="1" x14ac:dyDescent="0.25">
      <c r="A64" s="78"/>
      <c r="B64" s="103" t="s">
        <v>91</v>
      </c>
      <c r="C64" s="104" t="s">
        <v>71</v>
      </c>
      <c r="D64" s="104">
        <v>2</v>
      </c>
      <c r="E64" s="104" t="s">
        <v>75</v>
      </c>
      <c r="F64" s="105">
        <v>22000</v>
      </c>
      <c r="G64" s="106">
        <f t="shared" si="2"/>
        <v>44000</v>
      </c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5"/>
      <c r="BR64" s="85"/>
      <c r="BS64" s="85"/>
      <c r="BT64" s="85"/>
      <c r="BU64" s="85"/>
      <c r="BV64" s="85"/>
      <c r="BW64" s="85"/>
      <c r="BX64" s="85"/>
      <c r="BY64" s="85"/>
      <c r="BZ64" s="85"/>
      <c r="CA64" s="85"/>
      <c r="CB64" s="85"/>
      <c r="CC64" s="85"/>
      <c r="CD64" s="85"/>
      <c r="CE64" s="85"/>
      <c r="CF64" s="85"/>
      <c r="CG64" s="85"/>
      <c r="CH64" s="85"/>
      <c r="CI64" s="85"/>
      <c r="CJ64" s="85"/>
      <c r="CK64" s="85"/>
      <c r="CL64" s="85"/>
      <c r="CM64" s="85"/>
      <c r="CN64" s="85"/>
      <c r="CO64" s="85"/>
      <c r="CP64" s="85"/>
      <c r="CQ64" s="85"/>
      <c r="CR64" s="85"/>
      <c r="CS64" s="85"/>
      <c r="CT64" s="85"/>
      <c r="CU64" s="85"/>
      <c r="CV64" s="85"/>
      <c r="CW64" s="85"/>
      <c r="CX64" s="85"/>
      <c r="CY64" s="85"/>
      <c r="CZ64" s="85"/>
      <c r="DA64" s="85"/>
      <c r="DB64" s="85"/>
      <c r="DC64" s="85"/>
      <c r="DD64" s="85"/>
      <c r="DE64" s="85"/>
      <c r="DF64" s="85"/>
      <c r="DG64" s="85"/>
      <c r="DH64" s="85"/>
      <c r="DI64" s="85"/>
      <c r="DJ64" s="85"/>
      <c r="DK64" s="85"/>
      <c r="DL64" s="85"/>
      <c r="DM64" s="85"/>
      <c r="DN64" s="85"/>
      <c r="DO64" s="85"/>
      <c r="DP64" s="85"/>
      <c r="DQ64" s="85"/>
      <c r="DR64" s="85"/>
      <c r="DS64" s="85"/>
      <c r="DT64" s="85"/>
      <c r="DU64" s="85"/>
      <c r="DV64" s="85"/>
      <c r="DW64" s="85"/>
      <c r="DX64" s="85"/>
      <c r="DY64" s="85"/>
      <c r="DZ64" s="85"/>
      <c r="EA64" s="85"/>
      <c r="EB64" s="85"/>
      <c r="EC64" s="85"/>
      <c r="ED64" s="85"/>
      <c r="EE64" s="85"/>
      <c r="EF64" s="85"/>
      <c r="EG64" s="85"/>
      <c r="EH64" s="85"/>
      <c r="EI64" s="85"/>
      <c r="EJ64" s="85"/>
      <c r="EK64" s="85"/>
      <c r="EL64" s="85"/>
      <c r="EM64" s="85"/>
      <c r="EN64" s="85"/>
      <c r="EO64" s="85"/>
      <c r="EP64" s="85"/>
      <c r="EQ64" s="85"/>
      <c r="ER64" s="85"/>
      <c r="ES64" s="85"/>
      <c r="ET64" s="85"/>
      <c r="EU64" s="85"/>
      <c r="EV64" s="85"/>
      <c r="EW64" s="85"/>
      <c r="EX64" s="85"/>
      <c r="EY64" s="85"/>
      <c r="EZ64" s="85"/>
      <c r="FA64" s="85"/>
      <c r="FB64" s="85"/>
      <c r="FC64" s="85"/>
      <c r="FD64" s="85"/>
      <c r="FE64" s="85"/>
      <c r="FF64" s="85"/>
      <c r="FG64" s="85"/>
      <c r="FH64" s="85"/>
      <c r="FI64" s="85"/>
      <c r="FJ64" s="85"/>
      <c r="FK64" s="85"/>
      <c r="FL64" s="85"/>
      <c r="FM64" s="85"/>
      <c r="FN64" s="85"/>
      <c r="FO64" s="85"/>
      <c r="FP64" s="85"/>
      <c r="FQ64" s="85"/>
      <c r="FR64" s="85"/>
      <c r="FS64" s="85"/>
      <c r="FT64" s="85"/>
      <c r="FU64" s="85"/>
      <c r="FV64" s="85"/>
      <c r="FW64" s="85"/>
      <c r="FX64" s="85"/>
      <c r="FY64" s="85"/>
      <c r="FZ64" s="85"/>
      <c r="GA64" s="85"/>
      <c r="GB64" s="85"/>
      <c r="GC64" s="85"/>
      <c r="GD64" s="85"/>
      <c r="GE64" s="85"/>
      <c r="GF64" s="85"/>
      <c r="GG64" s="85"/>
      <c r="GH64" s="85"/>
      <c r="GI64" s="85"/>
      <c r="GJ64" s="85"/>
      <c r="GK64" s="85"/>
      <c r="GL64" s="85"/>
      <c r="GM64" s="85"/>
      <c r="GN64" s="85"/>
      <c r="GO64" s="85"/>
      <c r="GP64" s="85"/>
      <c r="GQ64" s="85"/>
      <c r="GR64" s="85"/>
      <c r="GS64" s="85"/>
      <c r="GT64" s="85"/>
      <c r="GU64" s="85"/>
      <c r="GV64" s="85"/>
      <c r="GW64" s="85"/>
      <c r="GX64" s="85"/>
      <c r="GY64" s="85"/>
      <c r="GZ64" s="85"/>
      <c r="HA64" s="85"/>
      <c r="HB64" s="85"/>
      <c r="HC64" s="85"/>
      <c r="HD64" s="85"/>
      <c r="HE64" s="85"/>
      <c r="HF64" s="85"/>
      <c r="HG64" s="85"/>
      <c r="HH64" s="85"/>
      <c r="HI64" s="85"/>
      <c r="HJ64" s="85"/>
      <c r="HK64" s="85"/>
      <c r="HL64" s="85"/>
      <c r="HM64" s="85"/>
      <c r="HN64" s="85"/>
      <c r="HO64" s="85"/>
      <c r="HP64" s="85"/>
      <c r="HQ64" s="85"/>
      <c r="HR64" s="85"/>
      <c r="HS64" s="85"/>
      <c r="HT64" s="85"/>
      <c r="HU64" s="85"/>
      <c r="HV64" s="85"/>
      <c r="HW64" s="85"/>
      <c r="HX64" s="85"/>
      <c r="HY64" s="85"/>
      <c r="HZ64" s="85"/>
      <c r="IA64" s="85"/>
      <c r="IB64" s="85"/>
      <c r="IC64" s="85"/>
      <c r="ID64" s="85"/>
      <c r="IE64" s="85"/>
      <c r="IF64" s="85"/>
      <c r="IG64" s="85"/>
      <c r="IH64" s="85"/>
      <c r="II64" s="85"/>
      <c r="IJ64" s="85"/>
      <c r="IK64" s="85"/>
      <c r="IL64" s="85"/>
      <c r="IM64" s="85"/>
      <c r="IN64" s="85"/>
      <c r="IO64" s="85"/>
      <c r="IP64" s="85"/>
      <c r="IQ64" s="85"/>
      <c r="IR64" s="85"/>
      <c r="IS64" s="85"/>
      <c r="IT64" s="85"/>
      <c r="IU64" s="85"/>
    </row>
    <row r="65" spans="1:255" s="86" customFormat="1" ht="12" customHeight="1" x14ac:dyDescent="0.25">
      <c r="A65" s="78"/>
      <c r="B65" s="103" t="s">
        <v>92</v>
      </c>
      <c r="C65" s="104" t="s">
        <v>71</v>
      </c>
      <c r="D65" s="104">
        <v>4</v>
      </c>
      <c r="E65" s="104" t="s">
        <v>75</v>
      </c>
      <c r="F65" s="105">
        <v>13550</v>
      </c>
      <c r="G65" s="106">
        <f t="shared" si="2"/>
        <v>54200</v>
      </c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85"/>
      <c r="BR65" s="85"/>
      <c r="BS65" s="85"/>
      <c r="BT65" s="85"/>
      <c r="BU65" s="85"/>
      <c r="BV65" s="85"/>
      <c r="BW65" s="85"/>
      <c r="BX65" s="85"/>
      <c r="BY65" s="85"/>
      <c r="BZ65" s="85"/>
      <c r="CA65" s="85"/>
      <c r="CB65" s="85"/>
      <c r="CC65" s="85"/>
      <c r="CD65" s="85"/>
      <c r="CE65" s="85"/>
      <c r="CF65" s="85"/>
      <c r="CG65" s="85"/>
      <c r="CH65" s="85"/>
      <c r="CI65" s="85"/>
      <c r="CJ65" s="85"/>
      <c r="CK65" s="85"/>
      <c r="CL65" s="85"/>
      <c r="CM65" s="85"/>
      <c r="CN65" s="85"/>
      <c r="CO65" s="85"/>
      <c r="CP65" s="85"/>
      <c r="CQ65" s="85"/>
      <c r="CR65" s="85"/>
      <c r="CS65" s="85"/>
      <c r="CT65" s="85"/>
      <c r="CU65" s="85"/>
      <c r="CV65" s="85"/>
      <c r="CW65" s="85"/>
      <c r="CX65" s="85"/>
      <c r="CY65" s="85"/>
      <c r="CZ65" s="85"/>
      <c r="DA65" s="85"/>
      <c r="DB65" s="85"/>
      <c r="DC65" s="85"/>
      <c r="DD65" s="85"/>
      <c r="DE65" s="85"/>
      <c r="DF65" s="85"/>
      <c r="DG65" s="85"/>
      <c r="DH65" s="85"/>
      <c r="DI65" s="85"/>
      <c r="DJ65" s="85"/>
      <c r="DK65" s="85"/>
      <c r="DL65" s="85"/>
      <c r="DM65" s="85"/>
      <c r="DN65" s="85"/>
      <c r="DO65" s="85"/>
      <c r="DP65" s="85"/>
      <c r="DQ65" s="85"/>
      <c r="DR65" s="85"/>
      <c r="DS65" s="85"/>
      <c r="DT65" s="85"/>
      <c r="DU65" s="85"/>
      <c r="DV65" s="85"/>
      <c r="DW65" s="85"/>
      <c r="DX65" s="85"/>
      <c r="DY65" s="85"/>
      <c r="DZ65" s="85"/>
      <c r="EA65" s="85"/>
      <c r="EB65" s="85"/>
      <c r="EC65" s="85"/>
      <c r="ED65" s="85"/>
      <c r="EE65" s="85"/>
      <c r="EF65" s="85"/>
      <c r="EG65" s="85"/>
      <c r="EH65" s="85"/>
      <c r="EI65" s="85"/>
      <c r="EJ65" s="85"/>
      <c r="EK65" s="85"/>
      <c r="EL65" s="85"/>
      <c r="EM65" s="85"/>
      <c r="EN65" s="85"/>
      <c r="EO65" s="85"/>
      <c r="EP65" s="85"/>
      <c r="EQ65" s="85"/>
      <c r="ER65" s="85"/>
      <c r="ES65" s="85"/>
      <c r="ET65" s="85"/>
      <c r="EU65" s="85"/>
      <c r="EV65" s="85"/>
      <c r="EW65" s="85"/>
      <c r="EX65" s="85"/>
      <c r="EY65" s="85"/>
      <c r="EZ65" s="85"/>
      <c r="FA65" s="85"/>
      <c r="FB65" s="85"/>
      <c r="FC65" s="85"/>
      <c r="FD65" s="85"/>
      <c r="FE65" s="85"/>
      <c r="FF65" s="85"/>
      <c r="FG65" s="85"/>
      <c r="FH65" s="85"/>
      <c r="FI65" s="85"/>
      <c r="FJ65" s="85"/>
      <c r="FK65" s="85"/>
      <c r="FL65" s="85"/>
      <c r="FM65" s="85"/>
      <c r="FN65" s="85"/>
      <c r="FO65" s="85"/>
      <c r="FP65" s="85"/>
      <c r="FQ65" s="85"/>
      <c r="FR65" s="85"/>
      <c r="FS65" s="85"/>
      <c r="FT65" s="85"/>
      <c r="FU65" s="85"/>
      <c r="FV65" s="85"/>
      <c r="FW65" s="85"/>
      <c r="FX65" s="85"/>
      <c r="FY65" s="85"/>
      <c r="FZ65" s="85"/>
      <c r="GA65" s="85"/>
      <c r="GB65" s="85"/>
      <c r="GC65" s="85"/>
      <c r="GD65" s="85"/>
      <c r="GE65" s="85"/>
      <c r="GF65" s="85"/>
      <c r="GG65" s="85"/>
      <c r="GH65" s="85"/>
      <c r="GI65" s="85"/>
      <c r="GJ65" s="85"/>
      <c r="GK65" s="85"/>
      <c r="GL65" s="85"/>
      <c r="GM65" s="85"/>
      <c r="GN65" s="85"/>
      <c r="GO65" s="85"/>
      <c r="GP65" s="85"/>
      <c r="GQ65" s="85"/>
      <c r="GR65" s="85"/>
      <c r="GS65" s="85"/>
      <c r="GT65" s="85"/>
      <c r="GU65" s="85"/>
      <c r="GV65" s="85"/>
      <c r="GW65" s="85"/>
      <c r="GX65" s="85"/>
      <c r="GY65" s="85"/>
      <c r="GZ65" s="85"/>
      <c r="HA65" s="85"/>
      <c r="HB65" s="85"/>
      <c r="HC65" s="85"/>
      <c r="HD65" s="85"/>
      <c r="HE65" s="85"/>
      <c r="HF65" s="85"/>
      <c r="HG65" s="85"/>
      <c r="HH65" s="85"/>
      <c r="HI65" s="85"/>
      <c r="HJ65" s="85"/>
      <c r="HK65" s="85"/>
      <c r="HL65" s="85"/>
      <c r="HM65" s="85"/>
      <c r="HN65" s="85"/>
      <c r="HO65" s="85"/>
      <c r="HP65" s="85"/>
      <c r="HQ65" s="85"/>
      <c r="HR65" s="85"/>
      <c r="HS65" s="85"/>
      <c r="HT65" s="85"/>
      <c r="HU65" s="85"/>
      <c r="HV65" s="85"/>
      <c r="HW65" s="85"/>
      <c r="HX65" s="85"/>
      <c r="HY65" s="85"/>
      <c r="HZ65" s="85"/>
      <c r="IA65" s="85"/>
      <c r="IB65" s="85"/>
      <c r="IC65" s="85"/>
      <c r="ID65" s="85"/>
      <c r="IE65" s="85"/>
      <c r="IF65" s="85"/>
      <c r="IG65" s="85"/>
      <c r="IH65" s="85"/>
      <c r="II65" s="85"/>
      <c r="IJ65" s="85"/>
      <c r="IK65" s="85"/>
      <c r="IL65" s="85"/>
      <c r="IM65" s="85"/>
      <c r="IN65" s="85"/>
      <c r="IO65" s="85"/>
      <c r="IP65" s="85"/>
      <c r="IQ65" s="85"/>
      <c r="IR65" s="85"/>
      <c r="IS65" s="85"/>
      <c r="IT65" s="85"/>
      <c r="IU65" s="85"/>
    </row>
    <row r="66" spans="1:255" s="86" customFormat="1" ht="12" customHeight="1" x14ac:dyDescent="0.25">
      <c r="A66" s="78"/>
      <c r="B66" s="103" t="s">
        <v>90</v>
      </c>
      <c r="C66" s="104" t="s">
        <v>71</v>
      </c>
      <c r="D66" s="104">
        <v>1</v>
      </c>
      <c r="E66" s="104" t="s">
        <v>62</v>
      </c>
      <c r="F66" s="105">
        <v>17656</v>
      </c>
      <c r="G66" s="106">
        <f t="shared" si="2"/>
        <v>17656</v>
      </c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85"/>
      <c r="BZ66" s="85"/>
      <c r="CA66" s="85"/>
      <c r="CB66" s="85"/>
      <c r="CC66" s="85"/>
      <c r="CD66" s="85"/>
      <c r="CE66" s="85"/>
      <c r="CF66" s="85"/>
      <c r="CG66" s="85"/>
      <c r="CH66" s="85"/>
      <c r="CI66" s="85"/>
      <c r="CJ66" s="85"/>
      <c r="CK66" s="85"/>
      <c r="CL66" s="85"/>
      <c r="CM66" s="85"/>
      <c r="CN66" s="85"/>
      <c r="CO66" s="85"/>
      <c r="CP66" s="85"/>
      <c r="CQ66" s="85"/>
      <c r="CR66" s="85"/>
      <c r="CS66" s="85"/>
      <c r="CT66" s="85"/>
      <c r="CU66" s="85"/>
      <c r="CV66" s="85"/>
      <c r="CW66" s="85"/>
      <c r="CX66" s="85"/>
      <c r="CY66" s="85"/>
      <c r="CZ66" s="85"/>
      <c r="DA66" s="85"/>
      <c r="DB66" s="85"/>
      <c r="DC66" s="85"/>
      <c r="DD66" s="85"/>
      <c r="DE66" s="85"/>
      <c r="DF66" s="85"/>
      <c r="DG66" s="85"/>
      <c r="DH66" s="85"/>
      <c r="DI66" s="85"/>
      <c r="DJ66" s="85"/>
      <c r="DK66" s="85"/>
      <c r="DL66" s="85"/>
      <c r="DM66" s="85"/>
      <c r="DN66" s="85"/>
      <c r="DO66" s="85"/>
      <c r="DP66" s="85"/>
      <c r="DQ66" s="85"/>
      <c r="DR66" s="85"/>
      <c r="DS66" s="85"/>
      <c r="DT66" s="85"/>
      <c r="DU66" s="85"/>
      <c r="DV66" s="85"/>
      <c r="DW66" s="85"/>
      <c r="DX66" s="85"/>
      <c r="DY66" s="85"/>
      <c r="DZ66" s="85"/>
      <c r="EA66" s="85"/>
      <c r="EB66" s="85"/>
      <c r="EC66" s="85"/>
      <c r="ED66" s="85"/>
      <c r="EE66" s="85"/>
      <c r="EF66" s="85"/>
      <c r="EG66" s="85"/>
      <c r="EH66" s="85"/>
      <c r="EI66" s="85"/>
      <c r="EJ66" s="85"/>
      <c r="EK66" s="85"/>
      <c r="EL66" s="85"/>
      <c r="EM66" s="85"/>
      <c r="EN66" s="85"/>
      <c r="EO66" s="85"/>
      <c r="EP66" s="85"/>
      <c r="EQ66" s="85"/>
      <c r="ER66" s="85"/>
      <c r="ES66" s="85"/>
      <c r="ET66" s="85"/>
      <c r="EU66" s="85"/>
      <c r="EV66" s="85"/>
      <c r="EW66" s="85"/>
      <c r="EX66" s="85"/>
      <c r="EY66" s="85"/>
      <c r="EZ66" s="85"/>
      <c r="FA66" s="85"/>
      <c r="FB66" s="85"/>
      <c r="FC66" s="85"/>
      <c r="FD66" s="85"/>
      <c r="FE66" s="85"/>
      <c r="FF66" s="85"/>
      <c r="FG66" s="85"/>
      <c r="FH66" s="85"/>
      <c r="FI66" s="85"/>
      <c r="FJ66" s="85"/>
      <c r="FK66" s="85"/>
      <c r="FL66" s="85"/>
      <c r="FM66" s="85"/>
      <c r="FN66" s="85"/>
      <c r="FO66" s="85"/>
      <c r="FP66" s="85"/>
      <c r="FQ66" s="85"/>
      <c r="FR66" s="85"/>
      <c r="FS66" s="85"/>
      <c r="FT66" s="85"/>
      <c r="FU66" s="85"/>
      <c r="FV66" s="85"/>
      <c r="FW66" s="85"/>
      <c r="FX66" s="85"/>
      <c r="FY66" s="85"/>
      <c r="FZ66" s="85"/>
      <c r="GA66" s="85"/>
      <c r="GB66" s="85"/>
      <c r="GC66" s="85"/>
      <c r="GD66" s="85"/>
      <c r="GE66" s="85"/>
      <c r="GF66" s="85"/>
      <c r="GG66" s="85"/>
      <c r="GH66" s="85"/>
      <c r="GI66" s="85"/>
      <c r="GJ66" s="85"/>
      <c r="GK66" s="85"/>
      <c r="GL66" s="85"/>
      <c r="GM66" s="85"/>
      <c r="GN66" s="85"/>
      <c r="GO66" s="85"/>
      <c r="GP66" s="85"/>
      <c r="GQ66" s="85"/>
      <c r="GR66" s="85"/>
      <c r="GS66" s="85"/>
      <c r="GT66" s="85"/>
      <c r="GU66" s="85"/>
      <c r="GV66" s="85"/>
      <c r="GW66" s="85"/>
      <c r="GX66" s="85"/>
      <c r="GY66" s="85"/>
      <c r="GZ66" s="85"/>
      <c r="HA66" s="85"/>
      <c r="HB66" s="85"/>
      <c r="HC66" s="85"/>
      <c r="HD66" s="85"/>
      <c r="HE66" s="85"/>
      <c r="HF66" s="85"/>
      <c r="HG66" s="85"/>
      <c r="HH66" s="85"/>
      <c r="HI66" s="85"/>
      <c r="HJ66" s="85"/>
      <c r="HK66" s="85"/>
      <c r="HL66" s="85"/>
      <c r="HM66" s="85"/>
      <c r="HN66" s="85"/>
      <c r="HO66" s="85"/>
      <c r="HP66" s="85"/>
      <c r="HQ66" s="85"/>
      <c r="HR66" s="85"/>
      <c r="HS66" s="85"/>
      <c r="HT66" s="85"/>
      <c r="HU66" s="85"/>
      <c r="HV66" s="85"/>
      <c r="HW66" s="85"/>
      <c r="HX66" s="85"/>
      <c r="HY66" s="85"/>
      <c r="HZ66" s="85"/>
      <c r="IA66" s="85"/>
      <c r="IB66" s="85"/>
      <c r="IC66" s="85"/>
      <c r="ID66" s="85"/>
      <c r="IE66" s="85"/>
      <c r="IF66" s="85"/>
      <c r="IG66" s="85"/>
      <c r="IH66" s="85"/>
      <c r="II66" s="85"/>
      <c r="IJ66" s="85"/>
      <c r="IK66" s="85"/>
      <c r="IL66" s="85"/>
      <c r="IM66" s="85"/>
      <c r="IN66" s="85"/>
      <c r="IO66" s="85"/>
      <c r="IP66" s="85"/>
      <c r="IQ66" s="85"/>
      <c r="IR66" s="85"/>
      <c r="IS66" s="85"/>
      <c r="IT66" s="85"/>
      <c r="IU66" s="85"/>
    </row>
    <row r="67" spans="1:255" s="86" customFormat="1" ht="12" customHeight="1" x14ac:dyDescent="0.25">
      <c r="A67" s="78"/>
      <c r="B67" s="103" t="s">
        <v>126</v>
      </c>
      <c r="C67" s="104" t="s">
        <v>71</v>
      </c>
      <c r="D67" s="104">
        <v>3</v>
      </c>
      <c r="E67" s="104" t="s">
        <v>75</v>
      </c>
      <c r="F67" s="105">
        <v>3400</v>
      </c>
      <c r="G67" s="106">
        <f t="shared" si="2"/>
        <v>10200</v>
      </c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85"/>
      <c r="BR67" s="85"/>
      <c r="BS67" s="85"/>
      <c r="BT67" s="85"/>
      <c r="BU67" s="85"/>
      <c r="BV67" s="85"/>
      <c r="BW67" s="85"/>
      <c r="BX67" s="85"/>
      <c r="BY67" s="85"/>
      <c r="BZ67" s="85"/>
      <c r="CA67" s="85"/>
      <c r="CB67" s="85"/>
      <c r="CC67" s="85"/>
      <c r="CD67" s="85"/>
      <c r="CE67" s="85"/>
      <c r="CF67" s="85"/>
      <c r="CG67" s="85"/>
      <c r="CH67" s="85"/>
      <c r="CI67" s="85"/>
      <c r="CJ67" s="85"/>
      <c r="CK67" s="85"/>
      <c r="CL67" s="85"/>
      <c r="CM67" s="85"/>
      <c r="CN67" s="85"/>
      <c r="CO67" s="85"/>
      <c r="CP67" s="85"/>
      <c r="CQ67" s="85"/>
      <c r="CR67" s="85"/>
      <c r="CS67" s="85"/>
      <c r="CT67" s="85"/>
      <c r="CU67" s="85"/>
      <c r="CV67" s="85"/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5"/>
      <c r="FX67" s="85"/>
      <c r="FY67" s="85"/>
      <c r="FZ67" s="85"/>
      <c r="GA67" s="85"/>
      <c r="GB67" s="85"/>
      <c r="GC67" s="85"/>
      <c r="GD67" s="85"/>
      <c r="GE67" s="85"/>
      <c r="GF67" s="85"/>
      <c r="GG67" s="85"/>
      <c r="GH67" s="85"/>
      <c r="GI67" s="85"/>
      <c r="GJ67" s="85"/>
      <c r="GK67" s="85"/>
      <c r="GL67" s="85"/>
      <c r="GM67" s="85"/>
      <c r="GN67" s="85"/>
      <c r="GO67" s="85"/>
      <c r="GP67" s="85"/>
      <c r="GQ67" s="85"/>
      <c r="GR67" s="85"/>
      <c r="GS67" s="85"/>
      <c r="GT67" s="85"/>
      <c r="GU67" s="85"/>
      <c r="GV67" s="85"/>
      <c r="GW67" s="85"/>
      <c r="GX67" s="85"/>
      <c r="GY67" s="85"/>
      <c r="GZ67" s="85"/>
      <c r="HA67" s="85"/>
      <c r="HB67" s="85"/>
      <c r="HC67" s="85"/>
      <c r="HD67" s="85"/>
      <c r="HE67" s="85"/>
      <c r="HF67" s="85"/>
      <c r="HG67" s="85"/>
      <c r="HH67" s="85"/>
      <c r="HI67" s="85"/>
      <c r="HJ67" s="85"/>
      <c r="HK67" s="85"/>
      <c r="HL67" s="85"/>
      <c r="HM67" s="85"/>
      <c r="HN67" s="85"/>
      <c r="HO67" s="85"/>
      <c r="HP67" s="85"/>
      <c r="HQ67" s="85"/>
      <c r="HR67" s="85"/>
      <c r="HS67" s="85"/>
      <c r="HT67" s="85"/>
      <c r="HU67" s="85"/>
      <c r="HV67" s="85"/>
      <c r="HW67" s="85"/>
      <c r="HX67" s="85"/>
      <c r="HY67" s="85"/>
      <c r="HZ67" s="85"/>
      <c r="IA67" s="85"/>
      <c r="IB67" s="85"/>
      <c r="IC67" s="85"/>
      <c r="ID67" s="85"/>
      <c r="IE67" s="85"/>
      <c r="IF67" s="85"/>
      <c r="IG67" s="85"/>
      <c r="IH67" s="85"/>
      <c r="II67" s="85"/>
      <c r="IJ67" s="85"/>
      <c r="IK67" s="85"/>
      <c r="IL67" s="85"/>
      <c r="IM67" s="85"/>
      <c r="IN67" s="85"/>
      <c r="IO67" s="85"/>
      <c r="IP67" s="85"/>
      <c r="IQ67" s="85"/>
      <c r="IR67" s="85"/>
      <c r="IS67" s="85"/>
      <c r="IT67" s="85"/>
      <c r="IU67" s="85"/>
    </row>
    <row r="68" spans="1:255" s="86" customFormat="1" ht="12" customHeight="1" x14ac:dyDescent="0.25">
      <c r="A68" s="78"/>
      <c r="B68" s="113" t="s">
        <v>70</v>
      </c>
      <c r="C68" s="104"/>
      <c r="D68" s="104"/>
      <c r="E68" s="104"/>
      <c r="F68" s="105"/>
      <c r="G68" s="106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85"/>
      <c r="BR68" s="85"/>
      <c r="BS68" s="85"/>
      <c r="BT68" s="85"/>
      <c r="BU68" s="85"/>
      <c r="BV68" s="85"/>
      <c r="BW68" s="85"/>
      <c r="BX68" s="85"/>
      <c r="BY68" s="85"/>
      <c r="BZ68" s="85"/>
      <c r="CA68" s="85"/>
      <c r="CB68" s="85"/>
      <c r="CC68" s="85"/>
      <c r="CD68" s="85"/>
      <c r="CE68" s="85"/>
      <c r="CF68" s="85"/>
      <c r="CG68" s="85"/>
      <c r="CH68" s="85"/>
      <c r="CI68" s="85"/>
      <c r="CJ68" s="85"/>
      <c r="CK68" s="85"/>
      <c r="CL68" s="85"/>
      <c r="CM68" s="85"/>
      <c r="CN68" s="85"/>
      <c r="CO68" s="85"/>
      <c r="CP68" s="85"/>
      <c r="CQ68" s="85"/>
      <c r="CR68" s="85"/>
      <c r="CS68" s="85"/>
      <c r="CT68" s="85"/>
      <c r="CU68" s="85"/>
      <c r="CV68" s="85"/>
      <c r="CW68" s="85"/>
      <c r="CX68" s="85"/>
      <c r="CY68" s="85"/>
      <c r="CZ68" s="85"/>
      <c r="DA68" s="85"/>
      <c r="DB68" s="85"/>
      <c r="DC68" s="85"/>
      <c r="DD68" s="85"/>
      <c r="DE68" s="85"/>
      <c r="DF68" s="85"/>
      <c r="DG68" s="85"/>
      <c r="DH68" s="85"/>
      <c r="DI68" s="85"/>
      <c r="DJ68" s="85"/>
      <c r="DK68" s="85"/>
      <c r="DL68" s="85"/>
      <c r="DM68" s="85"/>
      <c r="DN68" s="85"/>
      <c r="DO68" s="85"/>
      <c r="DP68" s="85"/>
      <c r="DQ68" s="85"/>
      <c r="DR68" s="85"/>
      <c r="DS68" s="85"/>
      <c r="DT68" s="85"/>
      <c r="DU68" s="85"/>
      <c r="DV68" s="85"/>
      <c r="DW68" s="85"/>
      <c r="DX68" s="85"/>
      <c r="DY68" s="85"/>
      <c r="DZ68" s="85"/>
      <c r="EA68" s="85"/>
      <c r="EB68" s="85"/>
      <c r="EC68" s="85"/>
      <c r="ED68" s="85"/>
      <c r="EE68" s="85"/>
      <c r="EF68" s="85"/>
      <c r="EG68" s="85"/>
      <c r="EH68" s="85"/>
      <c r="EI68" s="85"/>
      <c r="EJ68" s="85"/>
      <c r="EK68" s="85"/>
      <c r="EL68" s="85"/>
      <c r="EM68" s="85"/>
      <c r="EN68" s="85"/>
      <c r="EO68" s="85"/>
      <c r="EP68" s="85"/>
      <c r="EQ68" s="85"/>
      <c r="ER68" s="85"/>
      <c r="ES68" s="85"/>
      <c r="ET68" s="85"/>
      <c r="EU68" s="85"/>
      <c r="EV68" s="85"/>
      <c r="EW68" s="85"/>
      <c r="EX68" s="85"/>
      <c r="EY68" s="85"/>
      <c r="EZ68" s="85"/>
      <c r="FA68" s="85"/>
      <c r="FB68" s="85"/>
      <c r="FC68" s="85"/>
      <c r="FD68" s="85"/>
      <c r="FE68" s="85"/>
      <c r="FF68" s="85"/>
      <c r="FG68" s="85"/>
      <c r="FH68" s="85"/>
      <c r="FI68" s="85"/>
      <c r="FJ68" s="85"/>
      <c r="FK68" s="85"/>
      <c r="FL68" s="85"/>
      <c r="FM68" s="85"/>
      <c r="FN68" s="85"/>
      <c r="FO68" s="85"/>
      <c r="FP68" s="85"/>
      <c r="FQ68" s="85"/>
      <c r="FR68" s="85"/>
      <c r="FS68" s="85"/>
      <c r="FT68" s="85"/>
      <c r="FU68" s="85"/>
      <c r="FV68" s="85"/>
      <c r="FW68" s="85"/>
      <c r="FX68" s="85"/>
      <c r="FY68" s="85"/>
      <c r="FZ68" s="85"/>
      <c r="GA68" s="85"/>
      <c r="GB68" s="85"/>
      <c r="GC68" s="85"/>
      <c r="GD68" s="85"/>
      <c r="GE68" s="85"/>
      <c r="GF68" s="85"/>
      <c r="GG68" s="85"/>
      <c r="GH68" s="85"/>
      <c r="GI68" s="85"/>
      <c r="GJ68" s="85"/>
      <c r="GK68" s="85"/>
      <c r="GL68" s="85"/>
      <c r="GM68" s="85"/>
      <c r="GN68" s="85"/>
      <c r="GO68" s="85"/>
      <c r="GP68" s="85"/>
      <c r="GQ68" s="85"/>
      <c r="GR68" s="85"/>
      <c r="GS68" s="85"/>
      <c r="GT68" s="85"/>
      <c r="GU68" s="85"/>
      <c r="GV68" s="85"/>
      <c r="GW68" s="85"/>
      <c r="GX68" s="85"/>
      <c r="GY68" s="85"/>
      <c r="GZ68" s="85"/>
      <c r="HA68" s="85"/>
      <c r="HB68" s="85"/>
      <c r="HC68" s="85"/>
      <c r="HD68" s="85"/>
      <c r="HE68" s="85"/>
      <c r="HF68" s="85"/>
      <c r="HG68" s="85"/>
      <c r="HH68" s="85"/>
      <c r="HI68" s="85"/>
      <c r="HJ68" s="85"/>
      <c r="HK68" s="85"/>
      <c r="HL68" s="85"/>
      <c r="HM68" s="85"/>
      <c r="HN68" s="85"/>
      <c r="HO68" s="85"/>
      <c r="HP68" s="85"/>
      <c r="HQ68" s="85"/>
      <c r="HR68" s="85"/>
      <c r="HS68" s="85"/>
      <c r="HT68" s="85"/>
      <c r="HU68" s="85"/>
      <c r="HV68" s="85"/>
      <c r="HW68" s="85"/>
      <c r="HX68" s="85"/>
      <c r="HY68" s="85"/>
      <c r="HZ68" s="85"/>
      <c r="IA68" s="85"/>
      <c r="IB68" s="85"/>
      <c r="IC68" s="85"/>
      <c r="ID68" s="85"/>
      <c r="IE68" s="85"/>
      <c r="IF68" s="85"/>
      <c r="IG68" s="85"/>
      <c r="IH68" s="85"/>
      <c r="II68" s="85"/>
      <c r="IJ68" s="85"/>
      <c r="IK68" s="85"/>
      <c r="IL68" s="85"/>
      <c r="IM68" s="85"/>
      <c r="IN68" s="85"/>
      <c r="IO68" s="85"/>
      <c r="IP68" s="85"/>
      <c r="IQ68" s="85"/>
      <c r="IR68" s="85"/>
      <c r="IS68" s="85"/>
      <c r="IT68" s="85"/>
      <c r="IU68" s="85"/>
    </row>
    <row r="69" spans="1:255" s="86" customFormat="1" ht="12" customHeight="1" x14ac:dyDescent="0.25">
      <c r="A69" s="78"/>
      <c r="B69" s="103" t="s">
        <v>127</v>
      </c>
      <c r="C69" s="104" t="s">
        <v>71</v>
      </c>
      <c r="D69" s="104">
        <v>0.5</v>
      </c>
      <c r="E69" s="104" t="s">
        <v>128</v>
      </c>
      <c r="F69" s="105">
        <v>82650</v>
      </c>
      <c r="G69" s="106">
        <f>F69*D69</f>
        <v>41325</v>
      </c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85"/>
      <c r="BR69" s="85"/>
      <c r="BS69" s="85"/>
      <c r="BT69" s="85"/>
      <c r="BU69" s="85"/>
      <c r="BV69" s="85"/>
      <c r="BW69" s="85"/>
      <c r="BX69" s="85"/>
      <c r="BY69" s="85"/>
      <c r="BZ69" s="85"/>
      <c r="CA69" s="85"/>
      <c r="CB69" s="85"/>
      <c r="CC69" s="85"/>
      <c r="CD69" s="85"/>
      <c r="CE69" s="85"/>
      <c r="CF69" s="85"/>
      <c r="CG69" s="85"/>
      <c r="CH69" s="85"/>
      <c r="CI69" s="85"/>
      <c r="CJ69" s="85"/>
      <c r="CK69" s="85"/>
      <c r="CL69" s="85"/>
      <c r="CM69" s="85"/>
      <c r="CN69" s="85"/>
      <c r="CO69" s="85"/>
      <c r="CP69" s="85"/>
      <c r="CQ69" s="85"/>
      <c r="CR69" s="85"/>
      <c r="CS69" s="85"/>
      <c r="CT69" s="85"/>
      <c r="CU69" s="85"/>
      <c r="CV69" s="85"/>
      <c r="CW69" s="85"/>
      <c r="CX69" s="85"/>
      <c r="CY69" s="85"/>
      <c r="CZ69" s="85"/>
      <c r="DA69" s="85"/>
      <c r="DB69" s="85"/>
      <c r="DC69" s="85"/>
      <c r="DD69" s="85"/>
      <c r="DE69" s="85"/>
      <c r="DF69" s="85"/>
      <c r="DG69" s="85"/>
      <c r="DH69" s="85"/>
      <c r="DI69" s="85"/>
      <c r="DJ69" s="85"/>
      <c r="DK69" s="85"/>
      <c r="DL69" s="85"/>
      <c r="DM69" s="85"/>
      <c r="DN69" s="85"/>
      <c r="DO69" s="85"/>
      <c r="DP69" s="85"/>
      <c r="DQ69" s="85"/>
      <c r="DR69" s="85"/>
      <c r="DS69" s="85"/>
      <c r="DT69" s="85"/>
      <c r="DU69" s="85"/>
      <c r="DV69" s="85"/>
      <c r="DW69" s="85"/>
      <c r="DX69" s="85"/>
      <c r="DY69" s="85"/>
      <c r="DZ69" s="85"/>
      <c r="EA69" s="85"/>
      <c r="EB69" s="85"/>
      <c r="EC69" s="85"/>
      <c r="ED69" s="85"/>
      <c r="EE69" s="85"/>
      <c r="EF69" s="85"/>
      <c r="EG69" s="85"/>
      <c r="EH69" s="85"/>
      <c r="EI69" s="85"/>
      <c r="EJ69" s="85"/>
      <c r="EK69" s="85"/>
      <c r="EL69" s="85"/>
      <c r="EM69" s="85"/>
      <c r="EN69" s="85"/>
      <c r="EO69" s="85"/>
      <c r="EP69" s="85"/>
      <c r="EQ69" s="85"/>
      <c r="ER69" s="85"/>
      <c r="ES69" s="85"/>
      <c r="ET69" s="85"/>
      <c r="EU69" s="85"/>
      <c r="EV69" s="85"/>
      <c r="EW69" s="85"/>
      <c r="EX69" s="85"/>
      <c r="EY69" s="85"/>
      <c r="EZ69" s="85"/>
      <c r="FA69" s="85"/>
      <c r="FB69" s="85"/>
      <c r="FC69" s="85"/>
      <c r="FD69" s="85"/>
      <c r="FE69" s="85"/>
      <c r="FF69" s="85"/>
      <c r="FG69" s="85"/>
      <c r="FH69" s="85"/>
      <c r="FI69" s="85"/>
      <c r="FJ69" s="85"/>
      <c r="FK69" s="85"/>
      <c r="FL69" s="85"/>
      <c r="FM69" s="85"/>
      <c r="FN69" s="85"/>
      <c r="FO69" s="85"/>
      <c r="FP69" s="85"/>
      <c r="FQ69" s="85"/>
      <c r="FR69" s="85"/>
      <c r="FS69" s="85"/>
      <c r="FT69" s="85"/>
      <c r="FU69" s="85"/>
      <c r="FV69" s="85"/>
      <c r="FW69" s="85"/>
      <c r="FX69" s="85"/>
      <c r="FY69" s="85"/>
      <c r="FZ69" s="85"/>
      <c r="GA69" s="85"/>
      <c r="GB69" s="85"/>
      <c r="GC69" s="85"/>
      <c r="GD69" s="85"/>
      <c r="GE69" s="85"/>
      <c r="GF69" s="85"/>
      <c r="GG69" s="85"/>
      <c r="GH69" s="85"/>
      <c r="GI69" s="85"/>
      <c r="GJ69" s="85"/>
      <c r="GK69" s="85"/>
      <c r="GL69" s="85"/>
      <c r="GM69" s="85"/>
      <c r="GN69" s="85"/>
      <c r="GO69" s="85"/>
      <c r="GP69" s="85"/>
      <c r="GQ69" s="85"/>
      <c r="GR69" s="85"/>
      <c r="GS69" s="85"/>
      <c r="GT69" s="85"/>
      <c r="GU69" s="85"/>
      <c r="GV69" s="85"/>
      <c r="GW69" s="85"/>
      <c r="GX69" s="85"/>
      <c r="GY69" s="85"/>
      <c r="GZ69" s="85"/>
      <c r="HA69" s="85"/>
      <c r="HB69" s="85"/>
      <c r="HC69" s="85"/>
      <c r="HD69" s="85"/>
      <c r="HE69" s="85"/>
      <c r="HF69" s="85"/>
      <c r="HG69" s="85"/>
      <c r="HH69" s="85"/>
      <c r="HI69" s="85"/>
      <c r="HJ69" s="85"/>
      <c r="HK69" s="85"/>
      <c r="HL69" s="85"/>
      <c r="HM69" s="85"/>
      <c r="HN69" s="85"/>
      <c r="HO69" s="85"/>
      <c r="HP69" s="85"/>
      <c r="HQ69" s="85"/>
      <c r="HR69" s="85"/>
      <c r="HS69" s="85"/>
      <c r="HT69" s="85"/>
      <c r="HU69" s="85"/>
      <c r="HV69" s="85"/>
      <c r="HW69" s="85"/>
      <c r="HX69" s="85"/>
      <c r="HY69" s="85"/>
      <c r="HZ69" s="85"/>
      <c r="IA69" s="85"/>
      <c r="IB69" s="85"/>
      <c r="IC69" s="85"/>
      <c r="ID69" s="85"/>
      <c r="IE69" s="85"/>
      <c r="IF69" s="85"/>
      <c r="IG69" s="85"/>
      <c r="IH69" s="85"/>
      <c r="II69" s="85"/>
      <c r="IJ69" s="85"/>
      <c r="IK69" s="85"/>
      <c r="IL69" s="85"/>
      <c r="IM69" s="85"/>
      <c r="IN69" s="85"/>
      <c r="IO69" s="85"/>
      <c r="IP69" s="85"/>
      <c r="IQ69" s="85"/>
      <c r="IR69" s="85"/>
      <c r="IS69" s="85"/>
      <c r="IT69" s="85"/>
      <c r="IU69" s="85"/>
    </row>
    <row r="70" spans="1:255" s="86" customFormat="1" ht="12" customHeight="1" x14ac:dyDescent="0.25">
      <c r="A70" s="78"/>
      <c r="B70" s="103" t="s">
        <v>129</v>
      </c>
      <c r="C70" s="104" t="s">
        <v>33</v>
      </c>
      <c r="D70" s="104">
        <v>3</v>
      </c>
      <c r="E70" s="104" t="s">
        <v>128</v>
      </c>
      <c r="F70" s="105">
        <v>14250</v>
      </c>
      <c r="G70" s="106">
        <f>F70*D70</f>
        <v>42750</v>
      </c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85"/>
      <c r="BR70" s="85"/>
      <c r="BS70" s="85"/>
      <c r="BT70" s="85"/>
      <c r="BU70" s="85"/>
      <c r="BV70" s="85"/>
      <c r="BW70" s="85"/>
      <c r="BX70" s="85"/>
      <c r="BY70" s="85"/>
      <c r="BZ70" s="85"/>
      <c r="CA70" s="85"/>
      <c r="CB70" s="85"/>
      <c r="CC70" s="85"/>
      <c r="CD70" s="85"/>
      <c r="CE70" s="85"/>
      <c r="CF70" s="85"/>
      <c r="CG70" s="85"/>
      <c r="CH70" s="85"/>
      <c r="CI70" s="85"/>
      <c r="CJ70" s="85"/>
      <c r="CK70" s="85"/>
      <c r="CL70" s="85"/>
      <c r="CM70" s="85"/>
      <c r="CN70" s="85"/>
      <c r="CO70" s="85"/>
      <c r="CP70" s="85"/>
      <c r="CQ70" s="85"/>
      <c r="CR70" s="85"/>
      <c r="CS70" s="85"/>
      <c r="CT70" s="85"/>
      <c r="CU70" s="85"/>
      <c r="CV70" s="85"/>
      <c r="CW70" s="85"/>
      <c r="CX70" s="85"/>
      <c r="CY70" s="85"/>
      <c r="CZ70" s="85"/>
      <c r="DA70" s="85"/>
      <c r="DB70" s="85"/>
      <c r="DC70" s="85"/>
      <c r="DD70" s="85"/>
      <c r="DE70" s="85"/>
      <c r="DF70" s="85"/>
      <c r="DG70" s="85"/>
      <c r="DH70" s="85"/>
      <c r="DI70" s="85"/>
      <c r="DJ70" s="85"/>
      <c r="DK70" s="85"/>
      <c r="DL70" s="85"/>
      <c r="DM70" s="85"/>
      <c r="DN70" s="85"/>
      <c r="DO70" s="85"/>
      <c r="DP70" s="85"/>
      <c r="DQ70" s="85"/>
      <c r="DR70" s="85"/>
      <c r="DS70" s="85"/>
      <c r="DT70" s="85"/>
      <c r="DU70" s="85"/>
      <c r="DV70" s="85"/>
      <c r="DW70" s="85"/>
      <c r="DX70" s="85"/>
      <c r="DY70" s="85"/>
      <c r="DZ70" s="85"/>
      <c r="EA70" s="85"/>
      <c r="EB70" s="85"/>
      <c r="EC70" s="85"/>
      <c r="ED70" s="85"/>
      <c r="EE70" s="85"/>
      <c r="EF70" s="85"/>
      <c r="EG70" s="85"/>
      <c r="EH70" s="85"/>
      <c r="EI70" s="85"/>
      <c r="EJ70" s="85"/>
      <c r="EK70" s="85"/>
      <c r="EL70" s="85"/>
      <c r="EM70" s="85"/>
      <c r="EN70" s="85"/>
      <c r="EO70" s="85"/>
      <c r="EP70" s="85"/>
      <c r="EQ70" s="85"/>
      <c r="ER70" s="85"/>
      <c r="ES70" s="85"/>
      <c r="ET70" s="85"/>
      <c r="EU70" s="85"/>
      <c r="EV70" s="85"/>
      <c r="EW70" s="85"/>
      <c r="EX70" s="85"/>
      <c r="EY70" s="85"/>
      <c r="EZ70" s="85"/>
      <c r="FA70" s="85"/>
      <c r="FB70" s="85"/>
      <c r="FC70" s="85"/>
      <c r="FD70" s="85"/>
      <c r="FE70" s="85"/>
      <c r="FF70" s="85"/>
      <c r="FG70" s="85"/>
      <c r="FH70" s="85"/>
      <c r="FI70" s="85"/>
      <c r="FJ70" s="85"/>
      <c r="FK70" s="85"/>
      <c r="FL70" s="85"/>
      <c r="FM70" s="85"/>
      <c r="FN70" s="85"/>
      <c r="FO70" s="85"/>
      <c r="FP70" s="85"/>
      <c r="FQ70" s="85"/>
      <c r="FR70" s="85"/>
      <c r="FS70" s="85"/>
      <c r="FT70" s="85"/>
      <c r="FU70" s="85"/>
      <c r="FV70" s="85"/>
      <c r="FW70" s="85"/>
      <c r="FX70" s="85"/>
      <c r="FY70" s="85"/>
      <c r="FZ70" s="85"/>
      <c r="GA70" s="85"/>
      <c r="GB70" s="85"/>
      <c r="GC70" s="85"/>
      <c r="GD70" s="85"/>
      <c r="GE70" s="85"/>
      <c r="GF70" s="85"/>
      <c r="GG70" s="85"/>
      <c r="GH70" s="85"/>
      <c r="GI70" s="85"/>
      <c r="GJ70" s="85"/>
      <c r="GK70" s="85"/>
      <c r="GL70" s="85"/>
      <c r="GM70" s="85"/>
      <c r="GN70" s="85"/>
      <c r="GO70" s="85"/>
      <c r="GP70" s="85"/>
      <c r="GQ70" s="85"/>
      <c r="GR70" s="85"/>
      <c r="GS70" s="85"/>
      <c r="GT70" s="85"/>
      <c r="GU70" s="85"/>
      <c r="GV70" s="85"/>
      <c r="GW70" s="85"/>
      <c r="GX70" s="85"/>
      <c r="GY70" s="85"/>
      <c r="GZ70" s="85"/>
      <c r="HA70" s="85"/>
      <c r="HB70" s="85"/>
      <c r="HC70" s="85"/>
      <c r="HD70" s="85"/>
      <c r="HE70" s="85"/>
      <c r="HF70" s="85"/>
      <c r="HG70" s="85"/>
      <c r="HH70" s="85"/>
      <c r="HI70" s="85"/>
      <c r="HJ70" s="85"/>
      <c r="HK70" s="85"/>
      <c r="HL70" s="85"/>
      <c r="HM70" s="85"/>
      <c r="HN70" s="85"/>
      <c r="HO70" s="85"/>
      <c r="HP70" s="85"/>
      <c r="HQ70" s="85"/>
      <c r="HR70" s="85"/>
      <c r="HS70" s="85"/>
      <c r="HT70" s="85"/>
      <c r="HU70" s="85"/>
      <c r="HV70" s="85"/>
      <c r="HW70" s="85"/>
      <c r="HX70" s="85"/>
      <c r="HY70" s="85"/>
      <c r="HZ70" s="85"/>
      <c r="IA70" s="85"/>
      <c r="IB70" s="85"/>
      <c r="IC70" s="85"/>
      <c r="ID70" s="85"/>
      <c r="IE70" s="85"/>
      <c r="IF70" s="85"/>
      <c r="IG70" s="85"/>
      <c r="IH70" s="85"/>
      <c r="II70" s="85"/>
      <c r="IJ70" s="85"/>
      <c r="IK70" s="85"/>
      <c r="IL70" s="85"/>
      <c r="IM70" s="85"/>
      <c r="IN70" s="85"/>
      <c r="IO70" s="85"/>
      <c r="IP70" s="85"/>
      <c r="IQ70" s="85"/>
      <c r="IR70" s="85"/>
      <c r="IS70" s="85"/>
      <c r="IT70" s="85"/>
      <c r="IU70" s="85"/>
    </row>
    <row r="71" spans="1:255" s="86" customFormat="1" ht="12" customHeight="1" x14ac:dyDescent="0.25">
      <c r="A71" s="78"/>
      <c r="B71" s="113" t="s">
        <v>34</v>
      </c>
      <c r="C71" s="104"/>
      <c r="D71" s="104"/>
      <c r="E71" s="104"/>
      <c r="F71" s="105"/>
      <c r="G71" s="106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85"/>
      <c r="BR71" s="85"/>
      <c r="BS71" s="85"/>
      <c r="BT71" s="85"/>
      <c r="BU71" s="85"/>
      <c r="BV71" s="85"/>
      <c r="BW71" s="85"/>
      <c r="BX71" s="85"/>
      <c r="BY71" s="85"/>
      <c r="BZ71" s="85"/>
      <c r="CA71" s="85"/>
      <c r="CB71" s="85"/>
      <c r="CC71" s="85"/>
      <c r="CD71" s="85"/>
      <c r="CE71" s="85"/>
      <c r="CF71" s="85"/>
      <c r="CG71" s="85"/>
      <c r="CH71" s="85"/>
      <c r="CI71" s="85"/>
      <c r="CJ71" s="85"/>
      <c r="CK71" s="85"/>
      <c r="CL71" s="85"/>
      <c r="CM71" s="85"/>
      <c r="CN71" s="85"/>
      <c r="CO71" s="85"/>
      <c r="CP71" s="85"/>
      <c r="CQ71" s="85"/>
      <c r="CR71" s="85"/>
      <c r="CS71" s="85"/>
      <c r="CT71" s="85"/>
      <c r="CU71" s="85"/>
      <c r="CV71" s="85"/>
      <c r="CW71" s="85"/>
      <c r="CX71" s="85"/>
      <c r="CY71" s="85"/>
      <c r="CZ71" s="85"/>
      <c r="DA71" s="85"/>
      <c r="DB71" s="85"/>
      <c r="DC71" s="85"/>
      <c r="DD71" s="85"/>
      <c r="DE71" s="85"/>
      <c r="DF71" s="85"/>
      <c r="DG71" s="85"/>
      <c r="DH71" s="85"/>
      <c r="DI71" s="85"/>
      <c r="DJ71" s="85"/>
      <c r="DK71" s="85"/>
      <c r="DL71" s="85"/>
      <c r="DM71" s="85"/>
      <c r="DN71" s="85"/>
      <c r="DO71" s="85"/>
      <c r="DP71" s="85"/>
      <c r="DQ71" s="85"/>
      <c r="DR71" s="85"/>
      <c r="DS71" s="85"/>
      <c r="DT71" s="85"/>
      <c r="DU71" s="85"/>
      <c r="DV71" s="85"/>
      <c r="DW71" s="85"/>
      <c r="DX71" s="85"/>
      <c r="DY71" s="85"/>
      <c r="DZ71" s="85"/>
      <c r="EA71" s="85"/>
      <c r="EB71" s="85"/>
      <c r="EC71" s="85"/>
      <c r="ED71" s="85"/>
      <c r="EE71" s="85"/>
      <c r="EF71" s="85"/>
      <c r="EG71" s="85"/>
      <c r="EH71" s="85"/>
      <c r="EI71" s="85"/>
      <c r="EJ71" s="85"/>
      <c r="EK71" s="85"/>
      <c r="EL71" s="85"/>
      <c r="EM71" s="85"/>
      <c r="EN71" s="85"/>
      <c r="EO71" s="85"/>
      <c r="EP71" s="85"/>
      <c r="EQ71" s="85"/>
      <c r="ER71" s="85"/>
      <c r="ES71" s="85"/>
      <c r="ET71" s="85"/>
      <c r="EU71" s="85"/>
      <c r="EV71" s="85"/>
      <c r="EW71" s="85"/>
      <c r="EX71" s="85"/>
      <c r="EY71" s="85"/>
      <c r="EZ71" s="85"/>
      <c r="FA71" s="85"/>
      <c r="FB71" s="85"/>
      <c r="FC71" s="85"/>
      <c r="FD71" s="85"/>
      <c r="FE71" s="85"/>
      <c r="FF71" s="85"/>
      <c r="FG71" s="85"/>
      <c r="FH71" s="85"/>
      <c r="FI71" s="85"/>
      <c r="FJ71" s="85"/>
      <c r="FK71" s="85"/>
      <c r="FL71" s="85"/>
      <c r="FM71" s="85"/>
      <c r="FN71" s="85"/>
      <c r="FO71" s="85"/>
      <c r="FP71" s="85"/>
      <c r="FQ71" s="85"/>
      <c r="FR71" s="85"/>
      <c r="FS71" s="85"/>
      <c r="FT71" s="85"/>
      <c r="FU71" s="85"/>
      <c r="FV71" s="85"/>
      <c r="FW71" s="85"/>
      <c r="FX71" s="85"/>
      <c r="FY71" s="85"/>
      <c r="FZ71" s="85"/>
      <c r="GA71" s="85"/>
      <c r="GB71" s="85"/>
      <c r="GC71" s="85"/>
      <c r="GD71" s="85"/>
      <c r="GE71" s="85"/>
      <c r="GF71" s="85"/>
      <c r="GG71" s="85"/>
      <c r="GH71" s="85"/>
      <c r="GI71" s="85"/>
      <c r="GJ71" s="85"/>
      <c r="GK71" s="85"/>
      <c r="GL71" s="85"/>
      <c r="GM71" s="85"/>
      <c r="GN71" s="85"/>
      <c r="GO71" s="85"/>
      <c r="GP71" s="85"/>
      <c r="GQ71" s="85"/>
      <c r="GR71" s="85"/>
      <c r="GS71" s="85"/>
      <c r="GT71" s="85"/>
      <c r="GU71" s="85"/>
      <c r="GV71" s="85"/>
      <c r="GW71" s="85"/>
      <c r="GX71" s="85"/>
      <c r="GY71" s="85"/>
      <c r="GZ71" s="85"/>
      <c r="HA71" s="85"/>
      <c r="HB71" s="85"/>
      <c r="HC71" s="85"/>
      <c r="HD71" s="85"/>
      <c r="HE71" s="85"/>
      <c r="HF71" s="85"/>
      <c r="HG71" s="85"/>
      <c r="HH71" s="85"/>
      <c r="HI71" s="85"/>
      <c r="HJ71" s="85"/>
      <c r="HK71" s="85"/>
      <c r="HL71" s="85"/>
      <c r="HM71" s="85"/>
      <c r="HN71" s="85"/>
      <c r="HO71" s="85"/>
      <c r="HP71" s="85"/>
      <c r="HQ71" s="85"/>
      <c r="HR71" s="85"/>
      <c r="HS71" s="85"/>
      <c r="HT71" s="85"/>
      <c r="HU71" s="85"/>
      <c r="HV71" s="85"/>
      <c r="HW71" s="85"/>
      <c r="HX71" s="85"/>
      <c r="HY71" s="85"/>
      <c r="HZ71" s="85"/>
      <c r="IA71" s="85"/>
      <c r="IB71" s="85"/>
      <c r="IC71" s="85"/>
      <c r="ID71" s="85"/>
      <c r="IE71" s="85"/>
      <c r="IF71" s="85"/>
      <c r="IG71" s="85"/>
      <c r="IH71" s="85"/>
      <c r="II71" s="85"/>
      <c r="IJ71" s="85"/>
      <c r="IK71" s="85"/>
      <c r="IL71" s="85"/>
      <c r="IM71" s="85"/>
      <c r="IN71" s="85"/>
      <c r="IO71" s="85"/>
      <c r="IP71" s="85"/>
      <c r="IQ71" s="85"/>
      <c r="IR71" s="85"/>
      <c r="IS71" s="85"/>
      <c r="IT71" s="85"/>
      <c r="IU71" s="85"/>
    </row>
    <row r="72" spans="1:255" s="86" customFormat="1" ht="12" customHeight="1" x14ac:dyDescent="0.25">
      <c r="A72" s="78"/>
      <c r="B72" s="103" t="s">
        <v>93</v>
      </c>
      <c r="C72" s="104" t="s">
        <v>94</v>
      </c>
      <c r="D72" s="104">
        <v>10</v>
      </c>
      <c r="E72" s="104" t="s">
        <v>84</v>
      </c>
      <c r="F72" s="105">
        <v>26000</v>
      </c>
      <c r="G72" s="106">
        <f>F72*D72</f>
        <v>260000</v>
      </c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85"/>
      <c r="BR72" s="85"/>
      <c r="BS72" s="85"/>
      <c r="BT72" s="85"/>
      <c r="BU72" s="85"/>
      <c r="BV72" s="85"/>
      <c r="BW72" s="85"/>
      <c r="BX72" s="85"/>
      <c r="BY72" s="85"/>
      <c r="BZ72" s="85"/>
      <c r="CA72" s="85"/>
      <c r="CB72" s="85"/>
      <c r="CC72" s="85"/>
      <c r="CD72" s="85"/>
      <c r="CE72" s="85"/>
      <c r="CF72" s="85"/>
      <c r="CG72" s="85"/>
      <c r="CH72" s="85"/>
      <c r="CI72" s="85"/>
      <c r="CJ72" s="85"/>
      <c r="CK72" s="85"/>
      <c r="CL72" s="85"/>
      <c r="CM72" s="85"/>
      <c r="CN72" s="85"/>
      <c r="CO72" s="85"/>
      <c r="CP72" s="85"/>
      <c r="CQ72" s="85"/>
      <c r="CR72" s="85"/>
      <c r="CS72" s="85"/>
      <c r="CT72" s="85"/>
      <c r="CU72" s="85"/>
      <c r="CV72" s="85"/>
      <c r="CW72" s="85"/>
      <c r="CX72" s="85"/>
      <c r="CY72" s="85"/>
      <c r="CZ72" s="85"/>
      <c r="DA72" s="85"/>
      <c r="DB72" s="85"/>
      <c r="DC72" s="85"/>
      <c r="DD72" s="85"/>
      <c r="DE72" s="85"/>
      <c r="DF72" s="85"/>
      <c r="DG72" s="85"/>
      <c r="DH72" s="85"/>
      <c r="DI72" s="85"/>
      <c r="DJ72" s="85"/>
      <c r="DK72" s="85"/>
      <c r="DL72" s="85"/>
      <c r="DM72" s="85"/>
      <c r="DN72" s="85"/>
      <c r="DO72" s="85"/>
      <c r="DP72" s="85"/>
      <c r="DQ72" s="85"/>
      <c r="DR72" s="85"/>
      <c r="DS72" s="85"/>
      <c r="DT72" s="85"/>
      <c r="DU72" s="85"/>
      <c r="DV72" s="85"/>
      <c r="DW72" s="85"/>
      <c r="DX72" s="85"/>
      <c r="DY72" s="85"/>
      <c r="DZ72" s="85"/>
      <c r="EA72" s="85"/>
      <c r="EB72" s="85"/>
      <c r="EC72" s="85"/>
      <c r="ED72" s="85"/>
      <c r="EE72" s="85"/>
      <c r="EF72" s="85"/>
      <c r="EG72" s="85"/>
      <c r="EH72" s="85"/>
      <c r="EI72" s="85"/>
      <c r="EJ72" s="85"/>
      <c r="EK72" s="85"/>
      <c r="EL72" s="85"/>
      <c r="EM72" s="85"/>
      <c r="EN72" s="85"/>
      <c r="EO72" s="85"/>
      <c r="EP72" s="85"/>
      <c r="EQ72" s="85"/>
      <c r="ER72" s="85"/>
      <c r="ES72" s="85"/>
      <c r="ET72" s="85"/>
      <c r="EU72" s="85"/>
      <c r="EV72" s="85"/>
      <c r="EW72" s="85"/>
      <c r="EX72" s="85"/>
      <c r="EY72" s="85"/>
      <c r="EZ72" s="85"/>
      <c r="FA72" s="85"/>
      <c r="FB72" s="85"/>
      <c r="FC72" s="85"/>
      <c r="FD72" s="85"/>
      <c r="FE72" s="85"/>
      <c r="FF72" s="85"/>
      <c r="FG72" s="85"/>
      <c r="FH72" s="85"/>
      <c r="FI72" s="85"/>
      <c r="FJ72" s="85"/>
      <c r="FK72" s="85"/>
      <c r="FL72" s="85"/>
      <c r="FM72" s="85"/>
      <c r="FN72" s="85"/>
      <c r="FO72" s="85"/>
      <c r="FP72" s="85"/>
      <c r="FQ72" s="85"/>
      <c r="FR72" s="85"/>
      <c r="FS72" s="85"/>
      <c r="FT72" s="85"/>
      <c r="FU72" s="85"/>
      <c r="FV72" s="85"/>
      <c r="FW72" s="85"/>
      <c r="FX72" s="85"/>
      <c r="FY72" s="85"/>
      <c r="FZ72" s="85"/>
      <c r="GA72" s="85"/>
      <c r="GB72" s="85"/>
      <c r="GC72" s="85"/>
      <c r="GD72" s="85"/>
      <c r="GE72" s="85"/>
      <c r="GF72" s="85"/>
      <c r="GG72" s="85"/>
      <c r="GH72" s="85"/>
      <c r="GI72" s="85"/>
      <c r="GJ72" s="85"/>
      <c r="GK72" s="85"/>
      <c r="GL72" s="85"/>
      <c r="GM72" s="85"/>
      <c r="GN72" s="85"/>
      <c r="GO72" s="85"/>
      <c r="GP72" s="85"/>
      <c r="GQ72" s="85"/>
      <c r="GR72" s="85"/>
      <c r="GS72" s="85"/>
      <c r="GT72" s="85"/>
      <c r="GU72" s="85"/>
      <c r="GV72" s="85"/>
      <c r="GW72" s="85"/>
      <c r="GX72" s="85"/>
      <c r="GY72" s="85"/>
      <c r="GZ72" s="85"/>
      <c r="HA72" s="85"/>
      <c r="HB72" s="85"/>
      <c r="HC72" s="85"/>
      <c r="HD72" s="85"/>
      <c r="HE72" s="85"/>
      <c r="HF72" s="85"/>
      <c r="HG72" s="85"/>
      <c r="HH72" s="85"/>
      <c r="HI72" s="85"/>
      <c r="HJ72" s="85"/>
      <c r="HK72" s="85"/>
      <c r="HL72" s="85"/>
      <c r="HM72" s="85"/>
      <c r="HN72" s="85"/>
      <c r="HO72" s="85"/>
      <c r="HP72" s="85"/>
      <c r="HQ72" s="85"/>
      <c r="HR72" s="85"/>
      <c r="HS72" s="85"/>
      <c r="HT72" s="85"/>
      <c r="HU72" s="85"/>
      <c r="HV72" s="85"/>
      <c r="HW72" s="85"/>
      <c r="HX72" s="85"/>
      <c r="HY72" s="85"/>
      <c r="HZ72" s="85"/>
      <c r="IA72" s="85"/>
      <c r="IB72" s="85"/>
      <c r="IC72" s="85"/>
      <c r="ID72" s="85"/>
      <c r="IE72" s="85"/>
      <c r="IF72" s="85"/>
      <c r="IG72" s="85"/>
      <c r="IH72" s="85"/>
      <c r="II72" s="85"/>
      <c r="IJ72" s="85"/>
      <c r="IK72" s="85"/>
      <c r="IL72" s="85"/>
      <c r="IM72" s="85"/>
      <c r="IN72" s="85"/>
      <c r="IO72" s="85"/>
      <c r="IP72" s="85"/>
      <c r="IQ72" s="85"/>
      <c r="IR72" s="85"/>
      <c r="IS72" s="85"/>
      <c r="IT72" s="85"/>
      <c r="IU72" s="85"/>
    </row>
    <row r="73" spans="1:255" s="86" customFormat="1" ht="12" customHeight="1" x14ac:dyDescent="0.25">
      <c r="A73" s="78"/>
      <c r="B73" s="103" t="s">
        <v>130</v>
      </c>
      <c r="C73" s="104" t="s">
        <v>33</v>
      </c>
      <c r="D73" s="104">
        <v>1</v>
      </c>
      <c r="E73" s="104" t="s">
        <v>63</v>
      </c>
      <c r="F73" s="105">
        <v>119540</v>
      </c>
      <c r="G73" s="106">
        <f>F73*D73</f>
        <v>119540</v>
      </c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85"/>
      <c r="BR73" s="85"/>
      <c r="BS73" s="85"/>
      <c r="BT73" s="85"/>
      <c r="BU73" s="85"/>
      <c r="BV73" s="85"/>
      <c r="BW73" s="85"/>
      <c r="BX73" s="85"/>
      <c r="BY73" s="85"/>
      <c r="BZ73" s="85"/>
      <c r="CA73" s="85"/>
      <c r="CB73" s="85"/>
      <c r="CC73" s="85"/>
      <c r="CD73" s="85"/>
      <c r="CE73" s="85"/>
      <c r="CF73" s="85"/>
      <c r="CG73" s="85"/>
      <c r="CH73" s="85"/>
      <c r="CI73" s="85"/>
      <c r="CJ73" s="85"/>
      <c r="CK73" s="85"/>
      <c r="CL73" s="85"/>
      <c r="CM73" s="85"/>
      <c r="CN73" s="85"/>
      <c r="CO73" s="85"/>
      <c r="CP73" s="85"/>
      <c r="CQ73" s="85"/>
      <c r="CR73" s="85"/>
      <c r="CS73" s="85"/>
      <c r="CT73" s="85"/>
      <c r="CU73" s="85"/>
      <c r="CV73" s="85"/>
      <c r="CW73" s="85"/>
      <c r="CX73" s="85"/>
      <c r="CY73" s="85"/>
      <c r="CZ73" s="85"/>
      <c r="DA73" s="85"/>
      <c r="DB73" s="85"/>
      <c r="DC73" s="85"/>
      <c r="DD73" s="85"/>
      <c r="DE73" s="85"/>
      <c r="DF73" s="85"/>
      <c r="DG73" s="85"/>
      <c r="DH73" s="85"/>
      <c r="DI73" s="85"/>
      <c r="DJ73" s="85"/>
      <c r="DK73" s="85"/>
      <c r="DL73" s="85"/>
      <c r="DM73" s="85"/>
      <c r="DN73" s="85"/>
      <c r="DO73" s="85"/>
      <c r="DP73" s="85"/>
      <c r="DQ73" s="85"/>
      <c r="DR73" s="85"/>
      <c r="DS73" s="85"/>
      <c r="DT73" s="85"/>
      <c r="DU73" s="85"/>
      <c r="DV73" s="85"/>
      <c r="DW73" s="85"/>
      <c r="DX73" s="85"/>
      <c r="DY73" s="85"/>
      <c r="DZ73" s="85"/>
      <c r="EA73" s="85"/>
      <c r="EB73" s="85"/>
      <c r="EC73" s="85"/>
      <c r="ED73" s="85"/>
      <c r="EE73" s="85"/>
      <c r="EF73" s="85"/>
      <c r="EG73" s="85"/>
      <c r="EH73" s="85"/>
      <c r="EI73" s="85"/>
      <c r="EJ73" s="85"/>
      <c r="EK73" s="85"/>
      <c r="EL73" s="85"/>
      <c r="EM73" s="85"/>
      <c r="EN73" s="85"/>
      <c r="EO73" s="85"/>
      <c r="EP73" s="85"/>
      <c r="EQ73" s="85"/>
      <c r="ER73" s="85"/>
      <c r="ES73" s="85"/>
      <c r="ET73" s="85"/>
      <c r="EU73" s="85"/>
      <c r="EV73" s="85"/>
      <c r="EW73" s="85"/>
      <c r="EX73" s="85"/>
      <c r="EY73" s="85"/>
      <c r="EZ73" s="85"/>
      <c r="FA73" s="85"/>
      <c r="FB73" s="85"/>
      <c r="FC73" s="85"/>
      <c r="FD73" s="85"/>
      <c r="FE73" s="85"/>
      <c r="FF73" s="85"/>
      <c r="FG73" s="85"/>
      <c r="FH73" s="85"/>
      <c r="FI73" s="85"/>
      <c r="FJ73" s="85"/>
      <c r="FK73" s="85"/>
      <c r="FL73" s="85"/>
      <c r="FM73" s="85"/>
      <c r="FN73" s="85"/>
      <c r="FO73" s="85"/>
      <c r="FP73" s="85"/>
      <c r="FQ73" s="85"/>
      <c r="FR73" s="85"/>
      <c r="FS73" s="85"/>
      <c r="FT73" s="85"/>
      <c r="FU73" s="85"/>
      <c r="FV73" s="85"/>
      <c r="FW73" s="85"/>
      <c r="FX73" s="85"/>
      <c r="FY73" s="85"/>
      <c r="FZ73" s="85"/>
      <c r="GA73" s="85"/>
      <c r="GB73" s="85"/>
      <c r="GC73" s="85"/>
      <c r="GD73" s="85"/>
      <c r="GE73" s="85"/>
      <c r="GF73" s="85"/>
      <c r="GG73" s="85"/>
      <c r="GH73" s="85"/>
      <c r="GI73" s="85"/>
      <c r="GJ73" s="85"/>
      <c r="GK73" s="85"/>
      <c r="GL73" s="85"/>
      <c r="GM73" s="85"/>
      <c r="GN73" s="85"/>
      <c r="GO73" s="85"/>
      <c r="GP73" s="85"/>
      <c r="GQ73" s="85"/>
      <c r="GR73" s="85"/>
      <c r="GS73" s="85"/>
      <c r="GT73" s="85"/>
      <c r="GU73" s="85"/>
      <c r="GV73" s="85"/>
      <c r="GW73" s="85"/>
      <c r="GX73" s="85"/>
      <c r="GY73" s="85"/>
      <c r="GZ73" s="85"/>
      <c r="HA73" s="85"/>
      <c r="HB73" s="85"/>
      <c r="HC73" s="85"/>
      <c r="HD73" s="85"/>
      <c r="HE73" s="85"/>
      <c r="HF73" s="85"/>
      <c r="HG73" s="85"/>
      <c r="HH73" s="85"/>
      <c r="HI73" s="85"/>
      <c r="HJ73" s="85"/>
      <c r="HK73" s="85"/>
      <c r="HL73" s="85"/>
      <c r="HM73" s="85"/>
      <c r="HN73" s="85"/>
      <c r="HO73" s="85"/>
      <c r="HP73" s="85"/>
      <c r="HQ73" s="85"/>
      <c r="HR73" s="85"/>
      <c r="HS73" s="85"/>
      <c r="HT73" s="85"/>
      <c r="HU73" s="85"/>
      <c r="HV73" s="85"/>
      <c r="HW73" s="85"/>
      <c r="HX73" s="85"/>
      <c r="HY73" s="85"/>
      <c r="HZ73" s="85"/>
      <c r="IA73" s="85"/>
      <c r="IB73" s="85"/>
      <c r="IC73" s="85"/>
      <c r="ID73" s="85"/>
      <c r="IE73" s="85"/>
      <c r="IF73" s="85"/>
      <c r="IG73" s="85"/>
      <c r="IH73" s="85"/>
      <c r="II73" s="85"/>
      <c r="IJ73" s="85"/>
      <c r="IK73" s="85"/>
      <c r="IL73" s="85"/>
      <c r="IM73" s="85"/>
      <c r="IN73" s="85"/>
      <c r="IO73" s="85"/>
      <c r="IP73" s="85"/>
      <c r="IQ73" s="85"/>
      <c r="IR73" s="85"/>
      <c r="IS73" s="85"/>
      <c r="IT73" s="85"/>
      <c r="IU73" s="85"/>
    </row>
    <row r="74" spans="1:255" s="86" customFormat="1" ht="12" customHeight="1" x14ac:dyDescent="0.25">
      <c r="A74" s="78"/>
      <c r="B74" s="113" t="s">
        <v>36</v>
      </c>
      <c r="C74" s="104"/>
      <c r="D74" s="104"/>
      <c r="E74" s="104"/>
      <c r="F74" s="105"/>
      <c r="G74" s="106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85"/>
      <c r="BR74" s="85"/>
      <c r="BS74" s="85"/>
      <c r="BT74" s="85"/>
      <c r="BU74" s="85"/>
      <c r="BV74" s="85"/>
      <c r="BW74" s="85"/>
      <c r="BX74" s="85"/>
      <c r="BY74" s="85"/>
      <c r="BZ74" s="85"/>
      <c r="CA74" s="85"/>
      <c r="CB74" s="85"/>
      <c r="CC74" s="85"/>
      <c r="CD74" s="85"/>
      <c r="CE74" s="85"/>
      <c r="CF74" s="85"/>
      <c r="CG74" s="85"/>
      <c r="CH74" s="85"/>
      <c r="CI74" s="85"/>
      <c r="CJ74" s="85"/>
      <c r="CK74" s="85"/>
      <c r="CL74" s="85"/>
      <c r="CM74" s="85"/>
      <c r="CN74" s="85"/>
      <c r="CO74" s="85"/>
      <c r="CP74" s="85"/>
      <c r="CQ74" s="85"/>
      <c r="CR74" s="85"/>
      <c r="CS74" s="85"/>
      <c r="CT74" s="85"/>
      <c r="CU74" s="85"/>
      <c r="CV74" s="85"/>
      <c r="CW74" s="85"/>
      <c r="CX74" s="85"/>
      <c r="CY74" s="85"/>
      <c r="CZ74" s="85"/>
      <c r="DA74" s="85"/>
      <c r="DB74" s="85"/>
      <c r="DC74" s="85"/>
      <c r="DD74" s="85"/>
      <c r="DE74" s="85"/>
      <c r="DF74" s="85"/>
      <c r="DG74" s="85"/>
      <c r="DH74" s="85"/>
      <c r="DI74" s="85"/>
      <c r="DJ74" s="85"/>
      <c r="DK74" s="85"/>
      <c r="DL74" s="85"/>
      <c r="DM74" s="85"/>
      <c r="DN74" s="85"/>
      <c r="DO74" s="85"/>
      <c r="DP74" s="85"/>
      <c r="DQ74" s="85"/>
      <c r="DR74" s="85"/>
      <c r="DS74" s="85"/>
      <c r="DT74" s="85"/>
      <c r="DU74" s="85"/>
      <c r="DV74" s="85"/>
      <c r="DW74" s="85"/>
      <c r="DX74" s="85"/>
      <c r="DY74" s="85"/>
      <c r="DZ74" s="85"/>
      <c r="EA74" s="85"/>
      <c r="EB74" s="85"/>
      <c r="EC74" s="85"/>
      <c r="ED74" s="85"/>
      <c r="EE74" s="85"/>
      <c r="EF74" s="85"/>
      <c r="EG74" s="85"/>
      <c r="EH74" s="85"/>
      <c r="EI74" s="85"/>
      <c r="EJ74" s="85"/>
      <c r="EK74" s="85"/>
      <c r="EL74" s="85"/>
      <c r="EM74" s="85"/>
      <c r="EN74" s="85"/>
      <c r="EO74" s="85"/>
      <c r="EP74" s="85"/>
      <c r="EQ74" s="85"/>
      <c r="ER74" s="85"/>
      <c r="ES74" s="85"/>
      <c r="ET74" s="85"/>
      <c r="EU74" s="85"/>
      <c r="EV74" s="85"/>
      <c r="EW74" s="85"/>
      <c r="EX74" s="85"/>
      <c r="EY74" s="85"/>
      <c r="EZ74" s="85"/>
      <c r="FA74" s="85"/>
      <c r="FB74" s="85"/>
      <c r="FC74" s="85"/>
      <c r="FD74" s="85"/>
      <c r="FE74" s="85"/>
      <c r="FF74" s="85"/>
      <c r="FG74" s="85"/>
      <c r="FH74" s="85"/>
      <c r="FI74" s="85"/>
      <c r="FJ74" s="85"/>
      <c r="FK74" s="85"/>
      <c r="FL74" s="85"/>
      <c r="FM74" s="85"/>
      <c r="FN74" s="85"/>
      <c r="FO74" s="85"/>
      <c r="FP74" s="85"/>
      <c r="FQ74" s="85"/>
      <c r="FR74" s="85"/>
      <c r="FS74" s="85"/>
      <c r="FT74" s="85"/>
      <c r="FU74" s="85"/>
      <c r="FV74" s="85"/>
      <c r="FW74" s="85"/>
      <c r="FX74" s="85"/>
      <c r="FY74" s="85"/>
      <c r="FZ74" s="85"/>
      <c r="GA74" s="85"/>
      <c r="GB74" s="85"/>
      <c r="GC74" s="85"/>
      <c r="GD74" s="85"/>
      <c r="GE74" s="85"/>
      <c r="GF74" s="85"/>
      <c r="GG74" s="85"/>
      <c r="GH74" s="85"/>
      <c r="GI74" s="85"/>
      <c r="GJ74" s="85"/>
      <c r="GK74" s="85"/>
      <c r="GL74" s="85"/>
      <c r="GM74" s="85"/>
      <c r="GN74" s="85"/>
      <c r="GO74" s="85"/>
      <c r="GP74" s="85"/>
      <c r="GQ74" s="85"/>
      <c r="GR74" s="85"/>
      <c r="GS74" s="85"/>
      <c r="GT74" s="85"/>
      <c r="GU74" s="85"/>
      <c r="GV74" s="85"/>
      <c r="GW74" s="85"/>
      <c r="GX74" s="85"/>
      <c r="GY74" s="85"/>
      <c r="GZ74" s="85"/>
      <c r="HA74" s="85"/>
      <c r="HB74" s="85"/>
      <c r="HC74" s="85"/>
      <c r="HD74" s="85"/>
      <c r="HE74" s="85"/>
      <c r="HF74" s="85"/>
      <c r="HG74" s="85"/>
      <c r="HH74" s="85"/>
      <c r="HI74" s="85"/>
      <c r="HJ74" s="85"/>
      <c r="HK74" s="85"/>
      <c r="HL74" s="85"/>
      <c r="HM74" s="85"/>
      <c r="HN74" s="85"/>
      <c r="HO74" s="85"/>
      <c r="HP74" s="85"/>
      <c r="HQ74" s="85"/>
      <c r="HR74" s="85"/>
      <c r="HS74" s="85"/>
      <c r="HT74" s="85"/>
      <c r="HU74" s="85"/>
      <c r="HV74" s="85"/>
      <c r="HW74" s="85"/>
      <c r="HX74" s="85"/>
      <c r="HY74" s="85"/>
      <c r="HZ74" s="85"/>
      <c r="IA74" s="85"/>
      <c r="IB74" s="85"/>
      <c r="IC74" s="85"/>
      <c r="ID74" s="85"/>
      <c r="IE74" s="85"/>
      <c r="IF74" s="85"/>
      <c r="IG74" s="85"/>
      <c r="IH74" s="85"/>
      <c r="II74" s="85"/>
      <c r="IJ74" s="85"/>
      <c r="IK74" s="85"/>
      <c r="IL74" s="85"/>
      <c r="IM74" s="85"/>
      <c r="IN74" s="85"/>
      <c r="IO74" s="85"/>
      <c r="IP74" s="85"/>
      <c r="IQ74" s="85"/>
      <c r="IR74" s="85"/>
      <c r="IS74" s="85"/>
      <c r="IT74" s="85"/>
      <c r="IU74" s="85"/>
    </row>
    <row r="75" spans="1:255" s="86" customFormat="1" ht="12" customHeight="1" x14ac:dyDescent="0.25">
      <c r="A75" s="78"/>
      <c r="B75" s="103" t="s">
        <v>131</v>
      </c>
      <c r="C75" s="104" t="s">
        <v>33</v>
      </c>
      <c r="D75" s="104">
        <v>250</v>
      </c>
      <c r="E75" s="104" t="s">
        <v>84</v>
      </c>
      <c r="F75" s="105">
        <v>1800</v>
      </c>
      <c r="G75" s="106">
        <f>F75*D75</f>
        <v>450000</v>
      </c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85"/>
      <c r="BR75" s="85"/>
      <c r="BS75" s="85"/>
      <c r="BT75" s="85"/>
      <c r="BU75" s="85"/>
      <c r="BV75" s="85"/>
      <c r="BW75" s="85"/>
      <c r="BX75" s="85"/>
      <c r="BY75" s="85"/>
      <c r="BZ75" s="85"/>
      <c r="CA75" s="85"/>
      <c r="CB75" s="85"/>
      <c r="CC75" s="85"/>
      <c r="CD75" s="85"/>
      <c r="CE75" s="85"/>
      <c r="CF75" s="85"/>
      <c r="CG75" s="85"/>
      <c r="CH75" s="85"/>
      <c r="CI75" s="85"/>
      <c r="CJ75" s="85"/>
      <c r="CK75" s="85"/>
      <c r="CL75" s="85"/>
      <c r="CM75" s="85"/>
      <c r="CN75" s="85"/>
      <c r="CO75" s="85"/>
      <c r="CP75" s="85"/>
      <c r="CQ75" s="85"/>
      <c r="CR75" s="85"/>
      <c r="CS75" s="85"/>
      <c r="CT75" s="85"/>
      <c r="CU75" s="85"/>
      <c r="CV75" s="85"/>
      <c r="CW75" s="85"/>
      <c r="CX75" s="85"/>
      <c r="CY75" s="85"/>
      <c r="CZ75" s="85"/>
      <c r="DA75" s="85"/>
      <c r="DB75" s="85"/>
      <c r="DC75" s="85"/>
      <c r="DD75" s="85"/>
      <c r="DE75" s="85"/>
      <c r="DF75" s="85"/>
      <c r="DG75" s="85"/>
      <c r="DH75" s="85"/>
      <c r="DI75" s="85"/>
      <c r="DJ75" s="85"/>
      <c r="DK75" s="85"/>
      <c r="DL75" s="85"/>
      <c r="DM75" s="85"/>
      <c r="DN75" s="85"/>
      <c r="DO75" s="85"/>
      <c r="DP75" s="85"/>
      <c r="DQ75" s="85"/>
      <c r="DR75" s="85"/>
      <c r="DS75" s="85"/>
      <c r="DT75" s="85"/>
      <c r="DU75" s="85"/>
      <c r="DV75" s="85"/>
      <c r="DW75" s="85"/>
      <c r="DX75" s="85"/>
      <c r="DY75" s="85"/>
      <c r="DZ75" s="85"/>
      <c r="EA75" s="85"/>
      <c r="EB75" s="85"/>
      <c r="EC75" s="85"/>
      <c r="ED75" s="85"/>
      <c r="EE75" s="85"/>
      <c r="EF75" s="85"/>
      <c r="EG75" s="85"/>
      <c r="EH75" s="85"/>
      <c r="EI75" s="85"/>
      <c r="EJ75" s="85"/>
      <c r="EK75" s="85"/>
      <c r="EL75" s="85"/>
      <c r="EM75" s="85"/>
      <c r="EN75" s="85"/>
      <c r="EO75" s="85"/>
      <c r="EP75" s="85"/>
      <c r="EQ75" s="85"/>
      <c r="ER75" s="85"/>
      <c r="ES75" s="85"/>
      <c r="ET75" s="85"/>
      <c r="EU75" s="85"/>
      <c r="EV75" s="85"/>
      <c r="EW75" s="85"/>
      <c r="EX75" s="85"/>
      <c r="EY75" s="85"/>
      <c r="EZ75" s="85"/>
      <c r="FA75" s="85"/>
      <c r="FB75" s="85"/>
      <c r="FC75" s="85"/>
      <c r="FD75" s="85"/>
      <c r="FE75" s="85"/>
      <c r="FF75" s="85"/>
      <c r="FG75" s="85"/>
      <c r="FH75" s="85"/>
      <c r="FI75" s="85"/>
      <c r="FJ75" s="85"/>
      <c r="FK75" s="85"/>
      <c r="FL75" s="85"/>
      <c r="FM75" s="85"/>
      <c r="FN75" s="85"/>
      <c r="FO75" s="85"/>
      <c r="FP75" s="85"/>
      <c r="FQ75" s="85"/>
      <c r="FR75" s="85"/>
      <c r="FS75" s="85"/>
      <c r="FT75" s="85"/>
      <c r="FU75" s="85"/>
      <c r="FV75" s="85"/>
      <c r="FW75" s="85"/>
      <c r="FX75" s="85"/>
      <c r="FY75" s="85"/>
      <c r="FZ75" s="85"/>
      <c r="GA75" s="85"/>
      <c r="GB75" s="85"/>
      <c r="GC75" s="85"/>
      <c r="GD75" s="85"/>
      <c r="GE75" s="85"/>
      <c r="GF75" s="85"/>
      <c r="GG75" s="85"/>
      <c r="GH75" s="85"/>
      <c r="GI75" s="85"/>
      <c r="GJ75" s="85"/>
      <c r="GK75" s="85"/>
      <c r="GL75" s="85"/>
      <c r="GM75" s="85"/>
      <c r="GN75" s="85"/>
      <c r="GO75" s="85"/>
      <c r="GP75" s="85"/>
      <c r="GQ75" s="85"/>
      <c r="GR75" s="85"/>
      <c r="GS75" s="85"/>
      <c r="GT75" s="85"/>
      <c r="GU75" s="85"/>
      <c r="GV75" s="85"/>
      <c r="GW75" s="85"/>
      <c r="GX75" s="85"/>
      <c r="GY75" s="85"/>
      <c r="GZ75" s="85"/>
      <c r="HA75" s="85"/>
      <c r="HB75" s="85"/>
      <c r="HC75" s="85"/>
      <c r="HD75" s="85"/>
      <c r="HE75" s="85"/>
      <c r="HF75" s="85"/>
      <c r="HG75" s="85"/>
      <c r="HH75" s="85"/>
      <c r="HI75" s="85"/>
      <c r="HJ75" s="85"/>
      <c r="HK75" s="85"/>
      <c r="HL75" s="85"/>
      <c r="HM75" s="85"/>
      <c r="HN75" s="85"/>
      <c r="HO75" s="85"/>
      <c r="HP75" s="85"/>
      <c r="HQ75" s="85"/>
      <c r="HR75" s="85"/>
      <c r="HS75" s="85"/>
      <c r="HT75" s="85"/>
      <c r="HU75" s="85"/>
      <c r="HV75" s="85"/>
      <c r="HW75" s="85"/>
      <c r="HX75" s="85"/>
      <c r="HY75" s="85"/>
      <c r="HZ75" s="85"/>
      <c r="IA75" s="85"/>
      <c r="IB75" s="85"/>
      <c r="IC75" s="85"/>
      <c r="ID75" s="85"/>
      <c r="IE75" s="85"/>
      <c r="IF75" s="85"/>
      <c r="IG75" s="85"/>
      <c r="IH75" s="85"/>
      <c r="II75" s="85"/>
      <c r="IJ75" s="85"/>
      <c r="IK75" s="85"/>
      <c r="IL75" s="85"/>
      <c r="IM75" s="85"/>
      <c r="IN75" s="85"/>
      <c r="IO75" s="85"/>
      <c r="IP75" s="85"/>
      <c r="IQ75" s="85"/>
      <c r="IR75" s="85"/>
      <c r="IS75" s="85"/>
      <c r="IT75" s="85"/>
      <c r="IU75" s="85"/>
    </row>
    <row r="76" spans="1:255" s="86" customFormat="1" ht="12" customHeight="1" x14ac:dyDescent="0.25">
      <c r="A76" s="78"/>
      <c r="B76" s="103" t="s">
        <v>132</v>
      </c>
      <c r="C76" s="104" t="s">
        <v>133</v>
      </c>
      <c r="D76" s="104">
        <v>1500</v>
      </c>
      <c r="E76" s="104" t="s">
        <v>66</v>
      </c>
      <c r="F76" s="105">
        <v>900</v>
      </c>
      <c r="G76" s="106">
        <f>F76*D76</f>
        <v>1350000</v>
      </c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5"/>
      <c r="FX76" s="85"/>
      <c r="FY76" s="85"/>
      <c r="FZ76" s="85"/>
      <c r="GA76" s="85"/>
      <c r="GB76" s="85"/>
      <c r="GC76" s="85"/>
      <c r="GD76" s="85"/>
      <c r="GE76" s="85"/>
      <c r="GF76" s="85"/>
      <c r="GG76" s="85"/>
      <c r="GH76" s="85"/>
      <c r="GI76" s="85"/>
      <c r="GJ76" s="85"/>
      <c r="GK76" s="85"/>
      <c r="GL76" s="85"/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5"/>
      <c r="HA76" s="85"/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5"/>
      <c r="HP76" s="85"/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5"/>
      <c r="IE76" s="85"/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5"/>
      <c r="IT76" s="85"/>
      <c r="IU76" s="85"/>
    </row>
    <row r="77" spans="1:255" ht="11.25" customHeight="1" x14ac:dyDescent="0.25">
      <c r="B77" s="18" t="s">
        <v>35</v>
      </c>
      <c r="C77" s="19"/>
      <c r="D77" s="19"/>
      <c r="E77" s="19"/>
      <c r="F77" s="20"/>
      <c r="G77" s="21">
        <f>SUM(G55:G76)</f>
        <v>5801471</v>
      </c>
      <c r="HK77" s="1"/>
      <c r="HL77" s="1"/>
      <c r="HM77" s="1"/>
      <c r="HN77" s="1"/>
      <c r="HO77" s="1"/>
      <c r="HP77" s="1"/>
      <c r="HQ77" s="1"/>
      <c r="HR77" s="1"/>
      <c r="HS77" s="1"/>
      <c r="HT77" s="1"/>
      <c r="HU77" s="1"/>
      <c r="HV77" s="1"/>
      <c r="HW77" s="1"/>
      <c r="HX77" s="1"/>
      <c r="HY77" s="1"/>
      <c r="HZ77" s="1"/>
      <c r="IA77" s="1"/>
      <c r="IB77" s="1"/>
      <c r="IC77" s="1"/>
      <c r="ID77" s="1"/>
      <c r="IE77" s="1"/>
      <c r="IF77" s="1"/>
      <c r="IG77" s="1"/>
      <c r="IH77" s="1"/>
      <c r="II77" s="1"/>
      <c r="IJ77" s="1"/>
      <c r="IK77" s="1"/>
      <c r="IL77" s="1"/>
      <c r="IM77" s="1"/>
      <c r="IN77" s="1"/>
      <c r="IO77" s="1"/>
      <c r="IP77" s="1"/>
      <c r="IQ77" s="1"/>
      <c r="IR77" s="1"/>
      <c r="IS77" s="1"/>
      <c r="IT77" s="1"/>
      <c r="IU77" s="1"/>
    </row>
    <row r="78" spans="1:255" ht="11.25" customHeight="1" x14ac:dyDescent="0.25">
      <c r="B78" s="15"/>
      <c r="C78" s="16"/>
      <c r="D78" s="16"/>
      <c r="E78" s="22"/>
      <c r="F78" s="17"/>
      <c r="G78" s="17"/>
      <c r="HK78" s="1"/>
      <c r="HL78" s="1"/>
      <c r="HM78" s="1"/>
      <c r="HN78" s="1"/>
      <c r="HO78" s="1"/>
      <c r="HP78" s="1"/>
      <c r="HQ78" s="1"/>
      <c r="HR78" s="1"/>
      <c r="HS78" s="1"/>
      <c r="HT78" s="1"/>
      <c r="HU78" s="1"/>
      <c r="HV78" s="1"/>
      <c r="HW78" s="1"/>
      <c r="HX78" s="1"/>
      <c r="HY78" s="1"/>
      <c r="HZ78" s="1"/>
      <c r="IA78" s="1"/>
      <c r="IB78" s="1"/>
      <c r="IC78" s="1"/>
      <c r="ID78" s="1"/>
      <c r="IE78" s="1"/>
      <c r="IF78" s="1"/>
      <c r="IG78" s="1"/>
      <c r="IH78" s="1"/>
      <c r="II78" s="1"/>
      <c r="IJ78" s="1"/>
      <c r="IK78" s="1"/>
      <c r="IL78" s="1"/>
      <c r="IM78" s="1"/>
      <c r="IN78" s="1"/>
      <c r="IO78" s="1"/>
      <c r="IP78" s="1"/>
      <c r="IQ78" s="1"/>
      <c r="IR78" s="1"/>
      <c r="IS78" s="1"/>
      <c r="IT78" s="1"/>
      <c r="IU78" s="1"/>
    </row>
    <row r="79" spans="1:255" ht="12" customHeight="1" x14ac:dyDescent="0.25">
      <c r="A79" s="5"/>
      <c r="B79" s="96" t="s">
        <v>36</v>
      </c>
      <c r="C79" s="97"/>
      <c r="D79" s="98"/>
      <c r="E79" s="98"/>
      <c r="F79" s="99"/>
      <c r="G79" s="100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  <c r="IS79" s="1"/>
      <c r="IT79" s="1"/>
      <c r="IU79" s="1"/>
    </row>
    <row r="80" spans="1:255" ht="24" customHeight="1" x14ac:dyDescent="0.25">
      <c r="A80" s="5"/>
      <c r="B80" s="101" t="s">
        <v>37</v>
      </c>
      <c r="C80" s="102" t="s">
        <v>31</v>
      </c>
      <c r="D80" s="102" t="s">
        <v>32</v>
      </c>
      <c r="E80" s="101" t="s">
        <v>18</v>
      </c>
      <c r="F80" s="102" t="s">
        <v>19</v>
      </c>
      <c r="G80" s="101" t="s">
        <v>20</v>
      </c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</row>
    <row r="81" spans="1:255" s="86" customFormat="1" ht="12" customHeight="1" x14ac:dyDescent="0.25">
      <c r="A81" s="78"/>
      <c r="B81" s="114" t="s">
        <v>99</v>
      </c>
      <c r="C81" s="104" t="s">
        <v>33</v>
      </c>
      <c r="D81" s="104">
        <v>100</v>
      </c>
      <c r="E81" s="104" t="s">
        <v>66</v>
      </c>
      <c r="F81" s="105">
        <v>1700</v>
      </c>
      <c r="G81" s="106">
        <f>+D81*F81</f>
        <v>170000</v>
      </c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5"/>
      <c r="BR81" s="85"/>
      <c r="BS81" s="85"/>
      <c r="BT81" s="85"/>
      <c r="BU81" s="85"/>
      <c r="BV81" s="85"/>
      <c r="BW81" s="85"/>
      <c r="BX81" s="85"/>
      <c r="BY81" s="85"/>
      <c r="BZ81" s="85"/>
      <c r="CA81" s="85"/>
      <c r="CB81" s="85"/>
      <c r="CC81" s="85"/>
      <c r="CD81" s="85"/>
      <c r="CE81" s="85"/>
      <c r="CF81" s="85"/>
      <c r="CG81" s="85"/>
      <c r="CH81" s="85"/>
      <c r="CI81" s="85"/>
      <c r="CJ81" s="85"/>
      <c r="CK81" s="85"/>
      <c r="CL81" s="85"/>
      <c r="CM81" s="85"/>
      <c r="CN81" s="85"/>
      <c r="CO81" s="85"/>
      <c r="CP81" s="85"/>
      <c r="CQ81" s="85"/>
      <c r="CR81" s="85"/>
      <c r="CS81" s="85"/>
      <c r="CT81" s="85"/>
      <c r="CU81" s="85"/>
      <c r="CV81" s="85"/>
      <c r="CW81" s="85"/>
      <c r="CX81" s="85"/>
      <c r="CY81" s="85"/>
      <c r="CZ81" s="85"/>
      <c r="DA81" s="85"/>
      <c r="DB81" s="85"/>
      <c r="DC81" s="85"/>
      <c r="DD81" s="85"/>
      <c r="DE81" s="85"/>
      <c r="DF81" s="85"/>
      <c r="DG81" s="85"/>
      <c r="DH81" s="85"/>
      <c r="DI81" s="85"/>
      <c r="DJ81" s="85"/>
      <c r="DK81" s="85"/>
      <c r="DL81" s="85"/>
      <c r="DM81" s="85"/>
      <c r="DN81" s="85"/>
      <c r="DO81" s="85"/>
      <c r="DP81" s="85"/>
      <c r="DQ81" s="85"/>
      <c r="DR81" s="85"/>
      <c r="DS81" s="85"/>
      <c r="DT81" s="85"/>
      <c r="DU81" s="85"/>
      <c r="DV81" s="85"/>
      <c r="DW81" s="85"/>
      <c r="DX81" s="85"/>
      <c r="DY81" s="85"/>
      <c r="DZ81" s="85"/>
      <c r="EA81" s="85"/>
      <c r="EB81" s="85"/>
      <c r="EC81" s="85"/>
      <c r="ED81" s="85"/>
      <c r="EE81" s="85"/>
      <c r="EF81" s="85"/>
      <c r="EG81" s="85"/>
      <c r="EH81" s="85"/>
      <c r="EI81" s="85"/>
      <c r="EJ81" s="85"/>
      <c r="EK81" s="85"/>
      <c r="EL81" s="85"/>
      <c r="EM81" s="85"/>
      <c r="EN81" s="85"/>
      <c r="EO81" s="85"/>
      <c r="EP81" s="85"/>
      <c r="EQ81" s="85"/>
      <c r="ER81" s="85"/>
      <c r="ES81" s="85"/>
      <c r="ET81" s="85"/>
      <c r="EU81" s="85"/>
      <c r="EV81" s="85"/>
      <c r="EW81" s="85"/>
      <c r="EX81" s="85"/>
      <c r="EY81" s="85"/>
      <c r="EZ81" s="85"/>
      <c r="FA81" s="85"/>
      <c r="FB81" s="85"/>
      <c r="FC81" s="85"/>
      <c r="FD81" s="85"/>
      <c r="FE81" s="85"/>
      <c r="FF81" s="85"/>
      <c r="FG81" s="85"/>
      <c r="FH81" s="85"/>
      <c r="FI81" s="85"/>
      <c r="FJ81" s="85"/>
      <c r="FK81" s="85"/>
      <c r="FL81" s="85"/>
      <c r="FM81" s="85"/>
      <c r="FN81" s="85"/>
      <c r="FO81" s="85"/>
      <c r="FP81" s="85"/>
      <c r="FQ81" s="85"/>
      <c r="FR81" s="85"/>
      <c r="FS81" s="85"/>
      <c r="FT81" s="85"/>
      <c r="FU81" s="85"/>
      <c r="FV81" s="85"/>
      <c r="FW81" s="85"/>
      <c r="FX81" s="85"/>
      <c r="FY81" s="85"/>
      <c r="FZ81" s="85"/>
      <c r="GA81" s="85"/>
      <c r="GB81" s="85"/>
      <c r="GC81" s="85"/>
      <c r="GD81" s="85"/>
      <c r="GE81" s="85"/>
      <c r="GF81" s="85"/>
      <c r="GG81" s="85"/>
      <c r="GH81" s="85"/>
      <c r="GI81" s="85"/>
      <c r="GJ81" s="85"/>
      <c r="GK81" s="85"/>
      <c r="GL81" s="85"/>
      <c r="GM81" s="85"/>
      <c r="GN81" s="85"/>
      <c r="GO81" s="85"/>
      <c r="GP81" s="85"/>
      <c r="GQ81" s="85"/>
      <c r="GR81" s="85"/>
      <c r="GS81" s="85"/>
      <c r="GT81" s="85"/>
      <c r="GU81" s="85"/>
      <c r="GV81" s="85"/>
      <c r="GW81" s="85"/>
      <c r="GX81" s="85"/>
      <c r="GY81" s="85"/>
      <c r="GZ81" s="85"/>
      <c r="HA81" s="85"/>
      <c r="HB81" s="85"/>
      <c r="HC81" s="85"/>
      <c r="HD81" s="85"/>
      <c r="HE81" s="85"/>
      <c r="HF81" s="85"/>
      <c r="HG81" s="85"/>
      <c r="HH81" s="85"/>
      <c r="HI81" s="85"/>
      <c r="HJ81" s="85"/>
      <c r="HK81" s="85"/>
      <c r="HL81" s="85"/>
      <c r="HM81" s="85"/>
      <c r="HN81" s="85"/>
      <c r="HO81" s="85"/>
      <c r="HP81" s="85"/>
      <c r="HQ81" s="85"/>
      <c r="HR81" s="85"/>
      <c r="HS81" s="85"/>
      <c r="HT81" s="85"/>
      <c r="HU81" s="85"/>
      <c r="HV81" s="85"/>
      <c r="HW81" s="85"/>
      <c r="HX81" s="85"/>
      <c r="HY81" s="85"/>
      <c r="HZ81" s="85"/>
      <c r="IA81" s="85"/>
      <c r="IB81" s="85"/>
      <c r="IC81" s="85"/>
      <c r="ID81" s="85"/>
      <c r="IE81" s="85"/>
      <c r="IF81" s="85"/>
      <c r="IG81" s="85"/>
      <c r="IH81" s="85"/>
      <c r="II81" s="85"/>
      <c r="IJ81" s="85"/>
      <c r="IK81" s="85"/>
      <c r="IL81" s="85"/>
      <c r="IM81" s="85"/>
      <c r="IN81" s="85"/>
      <c r="IO81" s="85"/>
      <c r="IP81" s="85"/>
      <c r="IQ81" s="85"/>
      <c r="IR81" s="85"/>
      <c r="IS81" s="85"/>
      <c r="IT81" s="85"/>
      <c r="IU81" s="85"/>
    </row>
    <row r="82" spans="1:255" s="86" customFormat="1" ht="12" customHeight="1" x14ac:dyDescent="0.25">
      <c r="A82" s="78"/>
      <c r="B82" s="114" t="s">
        <v>134</v>
      </c>
      <c r="C82" s="104" t="s">
        <v>33</v>
      </c>
      <c r="D82" s="104">
        <v>350</v>
      </c>
      <c r="E82" s="104" t="s">
        <v>62</v>
      </c>
      <c r="F82" s="105">
        <v>1800</v>
      </c>
      <c r="G82" s="106">
        <f>F82*D82</f>
        <v>630000</v>
      </c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85"/>
      <c r="BR82" s="85"/>
      <c r="BS82" s="85"/>
      <c r="BT82" s="85"/>
      <c r="BU82" s="85"/>
      <c r="BV82" s="85"/>
      <c r="BW82" s="85"/>
      <c r="BX82" s="85"/>
      <c r="BY82" s="85"/>
      <c r="BZ82" s="85"/>
      <c r="CA82" s="85"/>
      <c r="CB82" s="85"/>
      <c r="CC82" s="85"/>
      <c r="CD82" s="85"/>
      <c r="CE82" s="85"/>
      <c r="CF82" s="85"/>
      <c r="CG82" s="85"/>
      <c r="CH82" s="85"/>
      <c r="CI82" s="85"/>
      <c r="CJ82" s="85"/>
      <c r="CK82" s="85"/>
      <c r="CL82" s="85"/>
      <c r="CM82" s="85"/>
      <c r="CN82" s="85"/>
      <c r="CO82" s="85"/>
      <c r="CP82" s="85"/>
      <c r="CQ82" s="85"/>
      <c r="CR82" s="85"/>
      <c r="CS82" s="85"/>
      <c r="CT82" s="85"/>
      <c r="CU82" s="85"/>
      <c r="CV82" s="85"/>
      <c r="CW82" s="85"/>
      <c r="CX82" s="85"/>
      <c r="CY82" s="85"/>
      <c r="CZ82" s="85"/>
      <c r="DA82" s="85"/>
      <c r="DB82" s="85"/>
      <c r="DC82" s="85"/>
      <c r="DD82" s="85"/>
      <c r="DE82" s="85"/>
      <c r="DF82" s="85"/>
      <c r="DG82" s="85"/>
      <c r="DH82" s="85"/>
      <c r="DI82" s="85"/>
      <c r="DJ82" s="85"/>
      <c r="DK82" s="85"/>
      <c r="DL82" s="85"/>
      <c r="DM82" s="85"/>
      <c r="DN82" s="85"/>
      <c r="DO82" s="85"/>
      <c r="DP82" s="85"/>
      <c r="DQ82" s="85"/>
      <c r="DR82" s="85"/>
      <c r="DS82" s="85"/>
      <c r="DT82" s="85"/>
      <c r="DU82" s="85"/>
      <c r="DV82" s="85"/>
      <c r="DW82" s="85"/>
      <c r="DX82" s="85"/>
      <c r="DY82" s="85"/>
      <c r="DZ82" s="85"/>
      <c r="EA82" s="85"/>
      <c r="EB82" s="85"/>
      <c r="EC82" s="85"/>
      <c r="ED82" s="85"/>
      <c r="EE82" s="85"/>
      <c r="EF82" s="85"/>
      <c r="EG82" s="85"/>
      <c r="EH82" s="85"/>
      <c r="EI82" s="85"/>
      <c r="EJ82" s="85"/>
      <c r="EK82" s="85"/>
      <c r="EL82" s="85"/>
      <c r="EM82" s="85"/>
      <c r="EN82" s="85"/>
      <c r="EO82" s="85"/>
      <c r="EP82" s="85"/>
      <c r="EQ82" s="85"/>
      <c r="ER82" s="85"/>
      <c r="ES82" s="85"/>
      <c r="ET82" s="85"/>
      <c r="EU82" s="85"/>
      <c r="EV82" s="85"/>
      <c r="EW82" s="85"/>
      <c r="EX82" s="85"/>
      <c r="EY82" s="85"/>
      <c r="EZ82" s="85"/>
      <c r="FA82" s="85"/>
      <c r="FB82" s="85"/>
      <c r="FC82" s="85"/>
      <c r="FD82" s="85"/>
      <c r="FE82" s="85"/>
      <c r="FF82" s="85"/>
      <c r="FG82" s="85"/>
      <c r="FH82" s="85"/>
      <c r="FI82" s="85"/>
      <c r="FJ82" s="85"/>
      <c r="FK82" s="85"/>
      <c r="FL82" s="85"/>
      <c r="FM82" s="85"/>
      <c r="FN82" s="85"/>
      <c r="FO82" s="85"/>
      <c r="FP82" s="85"/>
      <c r="FQ82" s="85"/>
      <c r="FR82" s="85"/>
      <c r="FS82" s="85"/>
      <c r="FT82" s="85"/>
      <c r="FU82" s="85"/>
      <c r="FV82" s="85"/>
      <c r="FW82" s="85"/>
      <c r="FX82" s="85"/>
      <c r="FY82" s="85"/>
      <c r="FZ82" s="85"/>
      <c r="GA82" s="85"/>
      <c r="GB82" s="85"/>
      <c r="GC82" s="85"/>
      <c r="GD82" s="85"/>
      <c r="GE82" s="85"/>
      <c r="GF82" s="85"/>
      <c r="GG82" s="85"/>
      <c r="GH82" s="85"/>
      <c r="GI82" s="85"/>
      <c r="GJ82" s="85"/>
      <c r="GK82" s="85"/>
      <c r="GL82" s="85"/>
      <c r="GM82" s="85"/>
      <c r="GN82" s="85"/>
      <c r="GO82" s="85"/>
      <c r="GP82" s="85"/>
      <c r="GQ82" s="85"/>
      <c r="GR82" s="85"/>
      <c r="GS82" s="85"/>
      <c r="GT82" s="85"/>
      <c r="GU82" s="85"/>
      <c r="GV82" s="85"/>
      <c r="GW82" s="85"/>
      <c r="GX82" s="85"/>
      <c r="GY82" s="85"/>
      <c r="GZ82" s="85"/>
      <c r="HA82" s="85"/>
      <c r="HB82" s="85"/>
      <c r="HC82" s="85"/>
      <c r="HD82" s="85"/>
      <c r="HE82" s="85"/>
      <c r="HF82" s="85"/>
      <c r="HG82" s="85"/>
      <c r="HH82" s="85"/>
      <c r="HI82" s="85"/>
      <c r="HJ82" s="85"/>
      <c r="HK82" s="85"/>
      <c r="HL82" s="85"/>
      <c r="HM82" s="85"/>
      <c r="HN82" s="85"/>
      <c r="HO82" s="85"/>
      <c r="HP82" s="85"/>
      <c r="HQ82" s="85"/>
      <c r="HR82" s="85"/>
      <c r="HS82" s="85"/>
      <c r="HT82" s="85"/>
      <c r="HU82" s="85"/>
      <c r="HV82" s="85"/>
      <c r="HW82" s="85"/>
      <c r="HX82" s="85"/>
      <c r="HY82" s="85"/>
      <c r="HZ82" s="85"/>
      <c r="IA82" s="85"/>
      <c r="IB82" s="85"/>
      <c r="IC82" s="85"/>
      <c r="ID82" s="85"/>
      <c r="IE82" s="85"/>
      <c r="IF82" s="85"/>
      <c r="IG82" s="85"/>
      <c r="IH82" s="85"/>
      <c r="II82" s="85"/>
      <c r="IJ82" s="85"/>
      <c r="IK82" s="85"/>
      <c r="IL82" s="85"/>
      <c r="IM82" s="85"/>
      <c r="IN82" s="85"/>
      <c r="IO82" s="85"/>
      <c r="IP82" s="85"/>
      <c r="IQ82" s="85"/>
      <c r="IR82" s="85"/>
      <c r="IS82" s="85"/>
      <c r="IT82" s="85"/>
      <c r="IU82" s="85"/>
    </row>
    <row r="83" spans="1:255" s="86" customFormat="1" ht="12" customHeight="1" x14ac:dyDescent="0.25">
      <c r="A83" s="78"/>
      <c r="B83" s="114" t="s">
        <v>135</v>
      </c>
      <c r="C83" s="104" t="s">
        <v>68</v>
      </c>
      <c r="D83" s="104">
        <v>800</v>
      </c>
      <c r="E83" s="104" t="s">
        <v>122</v>
      </c>
      <c r="F83" s="105">
        <v>300</v>
      </c>
      <c r="G83" s="106">
        <f>F83*D83</f>
        <v>240000</v>
      </c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85"/>
      <c r="BR83" s="85"/>
      <c r="BS83" s="85"/>
      <c r="BT83" s="85"/>
      <c r="BU83" s="85"/>
      <c r="BV83" s="85"/>
      <c r="BW83" s="85"/>
      <c r="BX83" s="85"/>
      <c r="BY83" s="85"/>
      <c r="BZ83" s="85"/>
      <c r="CA83" s="85"/>
      <c r="CB83" s="85"/>
      <c r="CC83" s="85"/>
      <c r="CD83" s="85"/>
      <c r="CE83" s="85"/>
      <c r="CF83" s="85"/>
      <c r="CG83" s="85"/>
      <c r="CH83" s="85"/>
      <c r="CI83" s="85"/>
      <c r="CJ83" s="85"/>
      <c r="CK83" s="85"/>
      <c r="CL83" s="85"/>
      <c r="CM83" s="85"/>
      <c r="CN83" s="85"/>
      <c r="CO83" s="85"/>
      <c r="CP83" s="85"/>
      <c r="CQ83" s="85"/>
      <c r="CR83" s="85"/>
      <c r="CS83" s="85"/>
      <c r="CT83" s="85"/>
      <c r="CU83" s="85"/>
      <c r="CV83" s="85"/>
      <c r="CW83" s="85"/>
      <c r="CX83" s="85"/>
      <c r="CY83" s="85"/>
      <c r="CZ83" s="85"/>
      <c r="DA83" s="85"/>
      <c r="DB83" s="85"/>
      <c r="DC83" s="85"/>
      <c r="DD83" s="85"/>
      <c r="DE83" s="85"/>
      <c r="DF83" s="85"/>
      <c r="DG83" s="85"/>
      <c r="DH83" s="85"/>
      <c r="DI83" s="85"/>
      <c r="DJ83" s="85"/>
      <c r="DK83" s="85"/>
      <c r="DL83" s="85"/>
      <c r="DM83" s="85"/>
      <c r="DN83" s="85"/>
      <c r="DO83" s="85"/>
      <c r="DP83" s="85"/>
      <c r="DQ83" s="85"/>
      <c r="DR83" s="85"/>
      <c r="DS83" s="85"/>
      <c r="DT83" s="85"/>
      <c r="DU83" s="85"/>
      <c r="DV83" s="85"/>
      <c r="DW83" s="85"/>
      <c r="DX83" s="85"/>
      <c r="DY83" s="85"/>
      <c r="DZ83" s="85"/>
      <c r="EA83" s="85"/>
      <c r="EB83" s="85"/>
      <c r="EC83" s="85"/>
      <c r="ED83" s="85"/>
      <c r="EE83" s="85"/>
      <c r="EF83" s="85"/>
      <c r="EG83" s="85"/>
      <c r="EH83" s="85"/>
      <c r="EI83" s="85"/>
      <c r="EJ83" s="85"/>
      <c r="EK83" s="85"/>
      <c r="EL83" s="85"/>
      <c r="EM83" s="85"/>
      <c r="EN83" s="85"/>
      <c r="EO83" s="85"/>
      <c r="EP83" s="85"/>
      <c r="EQ83" s="85"/>
      <c r="ER83" s="85"/>
      <c r="ES83" s="85"/>
      <c r="ET83" s="85"/>
      <c r="EU83" s="85"/>
      <c r="EV83" s="85"/>
      <c r="EW83" s="85"/>
      <c r="EX83" s="85"/>
      <c r="EY83" s="85"/>
      <c r="EZ83" s="85"/>
      <c r="FA83" s="85"/>
      <c r="FB83" s="85"/>
      <c r="FC83" s="85"/>
      <c r="FD83" s="85"/>
      <c r="FE83" s="85"/>
      <c r="FF83" s="85"/>
      <c r="FG83" s="85"/>
      <c r="FH83" s="85"/>
      <c r="FI83" s="85"/>
      <c r="FJ83" s="85"/>
      <c r="FK83" s="85"/>
      <c r="FL83" s="85"/>
      <c r="FM83" s="85"/>
      <c r="FN83" s="85"/>
      <c r="FO83" s="85"/>
      <c r="FP83" s="85"/>
      <c r="FQ83" s="85"/>
      <c r="FR83" s="85"/>
      <c r="FS83" s="85"/>
      <c r="FT83" s="85"/>
      <c r="FU83" s="85"/>
      <c r="FV83" s="85"/>
      <c r="FW83" s="85"/>
      <c r="FX83" s="85"/>
      <c r="FY83" s="85"/>
      <c r="FZ83" s="85"/>
      <c r="GA83" s="85"/>
      <c r="GB83" s="85"/>
      <c r="GC83" s="85"/>
      <c r="GD83" s="85"/>
      <c r="GE83" s="85"/>
      <c r="GF83" s="85"/>
      <c r="GG83" s="85"/>
      <c r="GH83" s="85"/>
      <c r="GI83" s="85"/>
      <c r="GJ83" s="85"/>
      <c r="GK83" s="85"/>
      <c r="GL83" s="85"/>
      <c r="GM83" s="85"/>
      <c r="GN83" s="85"/>
      <c r="GO83" s="85"/>
      <c r="GP83" s="85"/>
      <c r="GQ83" s="85"/>
      <c r="GR83" s="85"/>
      <c r="GS83" s="85"/>
      <c r="GT83" s="85"/>
      <c r="GU83" s="85"/>
      <c r="GV83" s="85"/>
      <c r="GW83" s="85"/>
      <c r="GX83" s="85"/>
      <c r="GY83" s="85"/>
      <c r="GZ83" s="85"/>
      <c r="HA83" s="85"/>
      <c r="HB83" s="85"/>
      <c r="HC83" s="85"/>
      <c r="HD83" s="85"/>
      <c r="HE83" s="85"/>
      <c r="HF83" s="85"/>
      <c r="HG83" s="85"/>
      <c r="HH83" s="85"/>
      <c r="HI83" s="85"/>
      <c r="HJ83" s="85"/>
      <c r="HK83" s="85"/>
      <c r="HL83" s="85"/>
      <c r="HM83" s="85"/>
      <c r="HN83" s="85"/>
      <c r="HO83" s="85"/>
      <c r="HP83" s="85"/>
      <c r="HQ83" s="85"/>
      <c r="HR83" s="85"/>
      <c r="HS83" s="85"/>
      <c r="HT83" s="85"/>
      <c r="HU83" s="85"/>
      <c r="HV83" s="85"/>
      <c r="HW83" s="85"/>
      <c r="HX83" s="85"/>
      <c r="HY83" s="85"/>
      <c r="HZ83" s="85"/>
      <c r="IA83" s="85"/>
      <c r="IB83" s="85"/>
      <c r="IC83" s="85"/>
      <c r="ID83" s="85"/>
      <c r="IE83" s="85"/>
      <c r="IF83" s="85"/>
      <c r="IG83" s="85"/>
      <c r="IH83" s="85"/>
      <c r="II83" s="85"/>
      <c r="IJ83" s="85"/>
      <c r="IK83" s="85"/>
      <c r="IL83" s="85"/>
      <c r="IM83" s="85"/>
      <c r="IN83" s="85"/>
      <c r="IO83" s="85"/>
      <c r="IP83" s="85"/>
      <c r="IQ83" s="85"/>
      <c r="IR83" s="85"/>
      <c r="IS83" s="85"/>
      <c r="IT83" s="85"/>
      <c r="IU83" s="85"/>
    </row>
    <row r="84" spans="1:255" s="86" customFormat="1" ht="12" customHeight="1" x14ac:dyDescent="0.25">
      <c r="A84" s="78"/>
      <c r="B84" s="114" t="s">
        <v>100</v>
      </c>
      <c r="C84" s="104" t="s">
        <v>68</v>
      </c>
      <c r="D84" s="104">
        <v>10</v>
      </c>
      <c r="E84" s="104" t="s">
        <v>75</v>
      </c>
      <c r="F84" s="105">
        <v>12000</v>
      </c>
      <c r="G84" s="106">
        <f>F84*D84</f>
        <v>120000</v>
      </c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85"/>
      <c r="BR84" s="85"/>
      <c r="BS84" s="85"/>
      <c r="BT84" s="85"/>
      <c r="BU84" s="85"/>
      <c r="BV84" s="85"/>
      <c r="BW84" s="85"/>
      <c r="BX84" s="85"/>
      <c r="BY84" s="85"/>
      <c r="BZ84" s="85"/>
      <c r="CA84" s="85"/>
      <c r="CB84" s="85"/>
      <c r="CC84" s="85"/>
      <c r="CD84" s="85"/>
      <c r="CE84" s="85"/>
      <c r="CF84" s="85"/>
      <c r="CG84" s="85"/>
      <c r="CH84" s="85"/>
      <c r="CI84" s="85"/>
      <c r="CJ84" s="85"/>
      <c r="CK84" s="85"/>
      <c r="CL84" s="85"/>
      <c r="CM84" s="85"/>
      <c r="CN84" s="85"/>
      <c r="CO84" s="85"/>
      <c r="CP84" s="85"/>
      <c r="CQ84" s="85"/>
      <c r="CR84" s="85"/>
      <c r="CS84" s="85"/>
      <c r="CT84" s="85"/>
      <c r="CU84" s="85"/>
      <c r="CV84" s="85"/>
      <c r="CW84" s="85"/>
      <c r="CX84" s="85"/>
      <c r="CY84" s="85"/>
      <c r="CZ84" s="85"/>
      <c r="DA84" s="85"/>
      <c r="DB84" s="85"/>
      <c r="DC84" s="85"/>
      <c r="DD84" s="85"/>
      <c r="DE84" s="85"/>
      <c r="DF84" s="85"/>
      <c r="DG84" s="85"/>
      <c r="DH84" s="85"/>
      <c r="DI84" s="85"/>
      <c r="DJ84" s="85"/>
      <c r="DK84" s="85"/>
      <c r="DL84" s="85"/>
      <c r="DM84" s="85"/>
      <c r="DN84" s="85"/>
      <c r="DO84" s="85"/>
      <c r="DP84" s="85"/>
      <c r="DQ84" s="85"/>
      <c r="DR84" s="85"/>
      <c r="DS84" s="85"/>
      <c r="DT84" s="85"/>
      <c r="DU84" s="85"/>
      <c r="DV84" s="85"/>
      <c r="DW84" s="85"/>
      <c r="DX84" s="85"/>
      <c r="DY84" s="85"/>
      <c r="DZ84" s="85"/>
      <c r="EA84" s="85"/>
      <c r="EB84" s="85"/>
      <c r="EC84" s="85"/>
      <c r="ED84" s="85"/>
      <c r="EE84" s="85"/>
      <c r="EF84" s="85"/>
      <c r="EG84" s="85"/>
      <c r="EH84" s="85"/>
      <c r="EI84" s="85"/>
      <c r="EJ84" s="85"/>
      <c r="EK84" s="85"/>
      <c r="EL84" s="85"/>
      <c r="EM84" s="85"/>
      <c r="EN84" s="85"/>
      <c r="EO84" s="85"/>
      <c r="EP84" s="85"/>
      <c r="EQ84" s="85"/>
      <c r="ER84" s="85"/>
      <c r="ES84" s="85"/>
      <c r="ET84" s="85"/>
      <c r="EU84" s="85"/>
      <c r="EV84" s="85"/>
      <c r="EW84" s="85"/>
      <c r="EX84" s="85"/>
      <c r="EY84" s="85"/>
      <c r="EZ84" s="85"/>
      <c r="FA84" s="85"/>
      <c r="FB84" s="85"/>
      <c r="FC84" s="85"/>
      <c r="FD84" s="85"/>
      <c r="FE84" s="85"/>
      <c r="FF84" s="85"/>
      <c r="FG84" s="85"/>
      <c r="FH84" s="85"/>
      <c r="FI84" s="85"/>
      <c r="FJ84" s="85"/>
      <c r="FK84" s="85"/>
      <c r="FL84" s="85"/>
      <c r="FM84" s="85"/>
      <c r="FN84" s="85"/>
      <c r="FO84" s="85"/>
      <c r="FP84" s="85"/>
      <c r="FQ84" s="85"/>
      <c r="FR84" s="85"/>
      <c r="FS84" s="85"/>
      <c r="FT84" s="85"/>
      <c r="FU84" s="85"/>
      <c r="FV84" s="85"/>
      <c r="FW84" s="85"/>
      <c r="FX84" s="85"/>
      <c r="FY84" s="85"/>
      <c r="FZ84" s="85"/>
      <c r="GA84" s="85"/>
      <c r="GB84" s="85"/>
      <c r="GC84" s="85"/>
      <c r="GD84" s="85"/>
      <c r="GE84" s="85"/>
      <c r="GF84" s="85"/>
      <c r="GG84" s="85"/>
      <c r="GH84" s="85"/>
      <c r="GI84" s="85"/>
      <c r="GJ84" s="85"/>
      <c r="GK84" s="85"/>
      <c r="GL84" s="85"/>
      <c r="GM84" s="85"/>
      <c r="GN84" s="85"/>
      <c r="GO84" s="85"/>
      <c r="GP84" s="85"/>
      <c r="GQ84" s="85"/>
      <c r="GR84" s="85"/>
      <c r="GS84" s="85"/>
      <c r="GT84" s="85"/>
      <c r="GU84" s="85"/>
      <c r="GV84" s="85"/>
      <c r="GW84" s="85"/>
      <c r="GX84" s="85"/>
      <c r="GY84" s="85"/>
      <c r="GZ84" s="85"/>
      <c r="HA84" s="85"/>
      <c r="HB84" s="85"/>
      <c r="HC84" s="85"/>
      <c r="HD84" s="85"/>
      <c r="HE84" s="85"/>
      <c r="HF84" s="85"/>
      <c r="HG84" s="85"/>
      <c r="HH84" s="85"/>
      <c r="HI84" s="85"/>
      <c r="HJ84" s="85"/>
      <c r="HK84" s="85"/>
      <c r="HL84" s="85"/>
      <c r="HM84" s="85"/>
      <c r="HN84" s="85"/>
      <c r="HO84" s="85"/>
      <c r="HP84" s="85"/>
      <c r="HQ84" s="85"/>
      <c r="HR84" s="85"/>
      <c r="HS84" s="85"/>
      <c r="HT84" s="85"/>
      <c r="HU84" s="85"/>
      <c r="HV84" s="85"/>
      <c r="HW84" s="85"/>
      <c r="HX84" s="85"/>
      <c r="HY84" s="85"/>
      <c r="HZ84" s="85"/>
      <c r="IA84" s="85"/>
      <c r="IB84" s="85"/>
      <c r="IC84" s="85"/>
      <c r="ID84" s="85"/>
      <c r="IE84" s="85"/>
      <c r="IF84" s="85"/>
      <c r="IG84" s="85"/>
      <c r="IH84" s="85"/>
      <c r="II84" s="85"/>
      <c r="IJ84" s="85"/>
      <c r="IK84" s="85"/>
      <c r="IL84" s="85"/>
      <c r="IM84" s="85"/>
      <c r="IN84" s="85"/>
      <c r="IO84" s="85"/>
      <c r="IP84" s="85"/>
      <c r="IQ84" s="85"/>
      <c r="IR84" s="85"/>
      <c r="IS84" s="85"/>
      <c r="IT84" s="85"/>
      <c r="IU84" s="85"/>
    </row>
    <row r="85" spans="1:255" s="86" customFormat="1" ht="12" customHeight="1" x14ac:dyDescent="0.25">
      <c r="A85" s="78"/>
      <c r="B85" s="114" t="s">
        <v>95</v>
      </c>
      <c r="C85" s="104" t="s">
        <v>68</v>
      </c>
      <c r="D85" s="104">
        <v>3</v>
      </c>
      <c r="E85" s="104" t="s">
        <v>136</v>
      </c>
      <c r="F85" s="105">
        <v>40000</v>
      </c>
      <c r="G85" s="106">
        <f>+D85*F85</f>
        <v>120000</v>
      </c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85"/>
      <c r="BR85" s="85"/>
      <c r="BS85" s="85"/>
      <c r="BT85" s="85"/>
      <c r="BU85" s="85"/>
      <c r="BV85" s="85"/>
      <c r="BW85" s="85"/>
      <c r="BX85" s="85"/>
      <c r="BY85" s="85"/>
      <c r="BZ85" s="85"/>
      <c r="CA85" s="85"/>
      <c r="CB85" s="85"/>
      <c r="CC85" s="85"/>
      <c r="CD85" s="85"/>
      <c r="CE85" s="85"/>
      <c r="CF85" s="85"/>
      <c r="CG85" s="85"/>
      <c r="CH85" s="85"/>
      <c r="CI85" s="85"/>
      <c r="CJ85" s="85"/>
      <c r="CK85" s="85"/>
      <c r="CL85" s="85"/>
      <c r="CM85" s="85"/>
      <c r="CN85" s="85"/>
      <c r="CO85" s="85"/>
      <c r="CP85" s="85"/>
      <c r="CQ85" s="85"/>
      <c r="CR85" s="85"/>
      <c r="CS85" s="85"/>
      <c r="CT85" s="85"/>
      <c r="CU85" s="85"/>
      <c r="CV85" s="85"/>
      <c r="CW85" s="85"/>
      <c r="CX85" s="85"/>
      <c r="CY85" s="85"/>
      <c r="CZ85" s="85"/>
      <c r="DA85" s="85"/>
      <c r="DB85" s="85"/>
      <c r="DC85" s="85"/>
      <c r="DD85" s="85"/>
      <c r="DE85" s="85"/>
      <c r="DF85" s="85"/>
      <c r="DG85" s="85"/>
      <c r="DH85" s="85"/>
      <c r="DI85" s="85"/>
      <c r="DJ85" s="85"/>
      <c r="DK85" s="85"/>
      <c r="DL85" s="85"/>
      <c r="DM85" s="85"/>
      <c r="DN85" s="85"/>
      <c r="DO85" s="85"/>
      <c r="DP85" s="85"/>
      <c r="DQ85" s="85"/>
      <c r="DR85" s="85"/>
      <c r="DS85" s="85"/>
      <c r="DT85" s="85"/>
      <c r="DU85" s="85"/>
      <c r="DV85" s="85"/>
      <c r="DW85" s="85"/>
      <c r="DX85" s="85"/>
      <c r="DY85" s="85"/>
      <c r="DZ85" s="85"/>
      <c r="EA85" s="85"/>
      <c r="EB85" s="85"/>
      <c r="EC85" s="85"/>
      <c r="ED85" s="85"/>
      <c r="EE85" s="85"/>
      <c r="EF85" s="85"/>
      <c r="EG85" s="85"/>
      <c r="EH85" s="85"/>
      <c r="EI85" s="85"/>
      <c r="EJ85" s="85"/>
      <c r="EK85" s="85"/>
      <c r="EL85" s="85"/>
      <c r="EM85" s="85"/>
      <c r="EN85" s="85"/>
      <c r="EO85" s="85"/>
      <c r="EP85" s="85"/>
      <c r="EQ85" s="85"/>
      <c r="ER85" s="85"/>
      <c r="ES85" s="85"/>
      <c r="ET85" s="85"/>
      <c r="EU85" s="85"/>
      <c r="EV85" s="85"/>
      <c r="EW85" s="85"/>
      <c r="EX85" s="85"/>
      <c r="EY85" s="85"/>
      <c r="EZ85" s="85"/>
      <c r="FA85" s="85"/>
      <c r="FB85" s="85"/>
      <c r="FC85" s="85"/>
      <c r="FD85" s="85"/>
      <c r="FE85" s="85"/>
      <c r="FF85" s="85"/>
      <c r="FG85" s="85"/>
      <c r="FH85" s="85"/>
      <c r="FI85" s="85"/>
      <c r="FJ85" s="85"/>
      <c r="FK85" s="85"/>
      <c r="FL85" s="85"/>
      <c r="FM85" s="85"/>
      <c r="FN85" s="85"/>
      <c r="FO85" s="85"/>
      <c r="FP85" s="85"/>
      <c r="FQ85" s="85"/>
      <c r="FR85" s="85"/>
      <c r="FS85" s="85"/>
      <c r="FT85" s="85"/>
      <c r="FU85" s="85"/>
      <c r="FV85" s="85"/>
      <c r="FW85" s="85"/>
      <c r="FX85" s="85"/>
      <c r="FY85" s="85"/>
      <c r="FZ85" s="85"/>
      <c r="GA85" s="85"/>
      <c r="GB85" s="85"/>
      <c r="GC85" s="85"/>
      <c r="GD85" s="85"/>
      <c r="GE85" s="85"/>
      <c r="GF85" s="85"/>
      <c r="GG85" s="85"/>
      <c r="GH85" s="85"/>
      <c r="GI85" s="85"/>
      <c r="GJ85" s="85"/>
      <c r="GK85" s="85"/>
      <c r="GL85" s="85"/>
      <c r="GM85" s="85"/>
      <c r="GN85" s="85"/>
      <c r="GO85" s="85"/>
      <c r="GP85" s="85"/>
      <c r="GQ85" s="85"/>
      <c r="GR85" s="85"/>
      <c r="GS85" s="85"/>
      <c r="GT85" s="85"/>
      <c r="GU85" s="85"/>
      <c r="GV85" s="85"/>
      <c r="GW85" s="85"/>
      <c r="GX85" s="85"/>
      <c r="GY85" s="85"/>
      <c r="GZ85" s="85"/>
      <c r="HA85" s="85"/>
      <c r="HB85" s="85"/>
      <c r="HC85" s="85"/>
      <c r="HD85" s="85"/>
      <c r="HE85" s="85"/>
      <c r="HF85" s="85"/>
      <c r="HG85" s="85"/>
      <c r="HH85" s="85"/>
      <c r="HI85" s="85"/>
      <c r="HJ85" s="85"/>
      <c r="HK85" s="85"/>
      <c r="HL85" s="85"/>
      <c r="HM85" s="85"/>
      <c r="HN85" s="85"/>
      <c r="HO85" s="85"/>
      <c r="HP85" s="85"/>
      <c r="HQ85" s="85"/>
      <c r="HR85" s="85"/>
      <c r="HS85" s="85"/>
      <c r="HT85" s="85"/>
      <c r="HU85" s="85"/>
      <c r="HV85" s="85"/>
      <c r="HW85" s="85"/>
      <c r="HX85" s="85"/>
      <c r="HY85" s="85"/>
      <c r="HZ85" s="85"/>
      <c r="IA85" s="85"/>
      <c r="IB85" s="85"/>
      <c r="IC85" s="85"/>
      <c r="ID85" s="85"/>
      <c r="IE85" s="85"/>
      <c r="IF85" s="85"/>
      <c r="IG85" s="85"/>
      <c r="IH85" s="85"/>
      <c r="II85" s="85"/>
      <c r="IJ85" s="85"/>
      <c r="IK85" s="85"/>
      <c r="IL85" s="85"/>
      <c r="IM85" s="85"/>
      <c r="IN85" s="85"/>
      <c r="IO85" s="85"/>
      <c r="IP85" s="85"/>
      <c r="IQ85" s="85"/>
      <c r="IR85" s="85"/>
      <c r="IS85" s="85"/>
      <c r="IT85" s="85"/>
      <c r="IU85" s="85"/>
    </row>
    <row r="86" spans="1:255" s="86" customFormat="1" ht="12" customHeight="1" x14ac:dyDescent="0.25">
      <c r="A86" s="78"/>
      <c r="B86" s="114" t="s">
        <v>76</v>
      </c>
      <c r="C86" s="104" t="s">
        <v>68</v>
      </c>
      <c r="D86" s="104">
        <v>3</v>
      </c>
      <c r="E86" s="104" t="s">
        <v>65</v>
      </c>
      <c r="F86" s="105">
        <v>120000</v>
      </c>
      <c r="G86" s="106">
        <f>+D86*F86</f>
        <v>360000</v>
      </c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85"/>
      <c r="BR86" s="85"/>
      <c r="BS86" s="85"/>
      <c r="BT86" s="85"/>
      <c r="BU86" s="85"/>
      <c r="BV86" s="85"/>
      <c r="BW86" s="85"/>
      <c r="BX86" s="85"/>
      <c r="BY86" s="85"/>
      <c r="BZ86" s="85"/>
      <c r="CA86" s="85"/>
      <c r="CB86" s="85"/>
      <c r="CC86" s="85"/>
      <c r="CD86" s="85"/>
      <c r="CE86" s="85"/>
      <c r="CF86" s="85"/>
      <c r="CG86" s="85"/>
      <c r="CH86" s="85"/>
      <c r="CI86" s="85"/>
      <c r="CJ86" s="85"/>
      <c r="CK86" s="85"/>
      <c r="CL86" s="85"/>
      <c r="CM86" s="85"/>
      <c r="CN86" s="85"/>
      <c r="CO86" s="85"/>
      <c r="CP86" s="85"/>
      <c r="CQ86" s="85"/>
      <c r="CR86" s="85"/>
      <c r="CS86" s="85"/>
      <c r="CT86" s="85"/>
      <c r="CU86" s="85"/>
      <c r="CV86" s="85"/>
      <c r="CW86" s="85"/>
      <c r="CX86" s="85"/>
      <c r="CY86" s="85"/>
      <c r="CZ86" s="85"/>
      <c r="DA86" s="85"/>
      <c r="DB86" s="85"/>
      <c r="DC86" s="85"/>
      <c r="DD86" s="85"/>
      <c r="DE86" s="85"/>
      <c r="DF86" s="85"/>
      <c r="DG86" s="85"/>
      <c r="DH86" s="85"/>
      <c r="DI86" s="85"/>
      <c r="DJ86" s="85"/>
      <c r="DK86" s="85"/>
      <c r="DL86" s="85"/>
      <c r="DM86" s="85"/>
      <c r="DN86" s="85"/>
      <c r="DO86" s="85"/>
      <c r="DP86" s="85"/>
      <c r="DQ86" s="85"/>
      <c r="DR86" s="85"/>
      <c r="DS86" s="85"/>
      <c r="DT86" s="85"/>
      <c r="DU86" s="85"/>
      <c r="DV86" s="85"/>
      <c r="DW86" s="85"/>
      <c r="DX86" s="85"/>
      <c r="DY86" s="85"/>
      <c r="DZ86" s="85"/>
      <c r="EA86" s="85"/>
      <c r="EB86" s="85"/>
      <c r="EC86" s="85"/>
      <c r="ED86" s="85"/>
      <c r="EE86" s="85"/>
      <c r="EF86" s="85"/>
      <c r="EG86" s="85"/>
      <c r="EH86" s="85"/>
      <c r="EI86" s="85"/>
      <c r="EJ86" s="85"/>
      <c r="EK86" s="85"/>
      <c r="EL86" s="85"/>
      <c r="EM86" s="85"/>
      <c r="EN86" s="85"/>
      <c r="EO86" s="85"/>
      <c r="EP86" s="85"/>
      <c r="EQ86" s="85"/>
      <c r="ER86" s="85"/>
      <c r="ES86" s="85"/>
      <c r="ET86" s="85"/>
      <c r="EU86" s="85"/>
      <c r="EV86" s="85"/>
      <c r="EW86" s="85"/>
      <c r="EX86" s="85"/>
      <c r="EY86" s="85"/>
      <c r="EZ86" s="85"/>
      <c r="FA86" s="85"/>
      <c r="FB86" s="85"/>
      <c r="FC86" s="85"/>
      <c r="FD86" s="85"/>
      <c r="FE86" s="85"/>
      <c r="FF86" s="85"/>
      <c r="FG86" s="85"/>
      <c r="FH86" s="85"/>
      <c r="FI86" s="85"/>
      <c r="FJ86" s="85"/>
      <c r="FK86" s="85"/>
      <c r="FL86" s="85"/>
      <c r="FM86" s="85"/>
      <c r="FN86" s="85"/>
      <c r="FO86" s="85"/>
      <c r="FP86" s="85"/>
      <c r="FQ86" s="85"/>
      <c r="FR86" s="85"/>
      <c r="FS86" s="85"/>
      <c r="FT86" s="85"/>
      <c r="FU86" s="85"/>
      <c r="FV86" s="85"/>
      <c r="FW86" s="85"/>
      <c r="FX86" s="85"/>
      <c r="FY86" s="85"/>
      <c r="FZ86" s="85"/>
      <c r="GA86" s="85"/>
      <c r="GB86" s="85"/>
      <c r="GC86" s="85"/>
      <c r="GD86" s="85"/>
      <c r="GE86" s="85"/>
      <c r="GF86" s="85"/>
      <c r="GG86" s="85"/>
      <c r="GH86" s="85"/>
      <c r="GI86" s="85"/>
      <c r="GJ86" s="85"/>
      <c r="GK86" s="85"/>
      <c r="GL86" s="85"/>
      <c r="GM86" s="85"/>
      <c r="GN86" s="85"/>
      <c r="GO86" s="85"/>
      <c r="GP86" s="85"/>
      <c r="GQ86" s="85"/>
      <c r="GR86" s="85"/>
      <c r="GS86" s="85"/>
      <c r="GT86" s="85"/>
      <c r="GU86" s="85"/>
      <c r="GV86" s="85"/>
      <c r="GW86" s="85"/>
      <c r="GX86" s="85"/>
      <c r="GY86" s="85"/>
      <c r="GZ86" s="85"/>
      <c r="HA86" s="85"/>
      <c r="HB86" s="85"/>
      <c r="HC86" s="85"/>
      <c r="HD86" s="85"/>
      <c r="HE86" s="85"/>
      <c r="HF86" s="85"/>
      <c r="HG86" s="85"/>
      <c r="HH86" s="85"/>
      <c r="HI86" s="85"/>
      <c r="HJ86" s="85"/>
      <c r="HK86" s="85"/>
      <c r="HL86" s="85"/>
      <c r="HM86" s="85"/>
      <c r="HN86" s="85"/>
      <c r="HO86" s="85"/>
      <c r="HP86" s="85"/>
      <c r="HQ86" s="85"/>
      <c r="HR86" s="85"/>
      <c r="HS86" s="85"/>
      <c r="HT86" s="85"/>
      <c r="HU86" s="85"/>
      <c r="HV86" s="85"/>
      <c r="HW86" s="85"/>
      <c r="HX86" s="85"/>
      <c r="HY86" s="85"/>
      <c r="HZ86" s="85"/>
      <c r="IA86" s="85"/>
      <c r="IB86" s="85"/>
      <c r="IC86" s="85"/>
      <c r="ID86" s="85"/>
      <c r="IE86" s="85"/>
      <c r="IF86" s="85"/>
      <c r="IG86" s="85"/>
      <c r="IH86" s="85"/>
      <c r="II86" s="85"/>
      <c r="IJ86" s="85"/>
      <c r="IK86" s="85"/>
      <c r="IL86" s="85"/>
      <c r="IM86" s="85"/>
      <c r="IN86" s="85"/>
      <c r="IO86" s="85"/>
      <c r="IP86" s="85"/>
      <c r="IQ86" s="85"/>
      <c r="IR86" s="85"/>
      <c r="IS86" s="85"/>
      <c r="IT86" s="85"/>
      <c r="IU86" s="85"/>
    </row>
    <row r="87" spans="1:255" s="86" customFormat="1" ht="12" customHeight="1" x14ac:dyDescent="0.25">
      <c r="A87" s="78"/>
      <c r="B87" s="114" t="s">
        <v>77</v>
      </c>
      <c r="C87" s="104" t="s">
        <v>68</v>
      </c>
      <c r="D87" s="104">
        <v>3</v>
      </c>
      <c r="E87" s="104" t="s">
        <v>65</v>
      </c>
      <c r="F87" s="105">
        <v>100000</v>
      </c>
      <c r="G87" s="106">
        <f>+D87*F87</f>
        <v>300000</v>
      </c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85"/>
      <c r="BR87" s="85"/>
      <c r="BS87" s="85"/>
      <c r="BT87" s="85"/>
      <c r="BU87" s="85"/>
      <c r="BV87" s="85"/>
      <c r="BW87" s="85"/>
      <c r="BX87" s="85"/>
      <c r="BY87" s="85"/>
      <c r="BZ87" s="85"/>
      <c r="CA87" s="85"/>
      <c r="CB87" s="85"/>
      <c r="CC87" s="85"/>
      <c r="CD87" s="85"/>
      <c r="CE87" s="85"/>
      <c r="CF87" s="85"/>
      <c r="CG87" s="85"/>
      <c r="CH87" s="85"/>
      <c r="CI87" s="85"/>
      <c r="CJ87" s="85"/>
      <c r="CK87" s="85"/>
      <c r="CL87" s="85"/>
      <c r="CM87" s="85"/>
      <c r="CN87" s="85"/>
      <c r="CO87" s="85"/>
      <c r="CP87" s="85"/>
      <c r="CQ87" s="85"/>
      <c r="CR87" s="85"/>
      <c r="CS87" s="85"/>
      <c r="CT87" s="85"/>
      <c r="CU87" s="85"/>
      <c r="CV87" s="85"/>
      <c r="CW87" s="85"/>
      <c r="CX87" s="85"/>
      <c r="CY87" s="85"/>
      <c r="CZ87" s="85"/>
      <c r="DA87" s="85"/>
      <c r="DB87" s="85"/>
      <c r="DC87" s="85"/>
      <c r="DD87" s="85"/>
      <c r="DE87" s="85"/>
      <c r="DF87" s="85"/>
      <c r="DG87" s="85"/>
      <c r="DH87" s="85"/>
      <c r="DI87" s="85"/>
      <c r="DJ87" s="85"/>
      <c r="DK87" s="85"/>
      <c r="DL87" s="85"/>
      <c r="DM87" s="85"/>
      <c r="DN87" s="85"/>
      <c r="DO87" s="85"/>
      <c r="DP87" s="85"/>
      <c r="DQ87" s="85"/>
      <c r="DR87" s="85"/>
      <c r="DS87" s="85"/>
      <c r="DT87" s="85"/>
      <c r="DU87" s="85"/>
      <c r="DV87" s="85"/>
      <c r="DW87" s="85"/>
      <c r="DX87" s="85"/>
      <c r="DY87" s="85"/>
      <c r="DZ87" s="85"/>
      <c r="EA87" s="85"/>
      <c r="EB87" s="85"/>
      <c r="EC87" s="85"/>
      <c r="ED87" s="85"/>
      <c r="EE87" s="85"/>
      <c r="EF87" s="85"/>
      <c r="EG87" s="85"/>
      <c r="EH87" s="85"/>
      <c r="EI87" s="85"/>
      <c r="EJ87" s="85"/>
      <c r="EK87" s="85"/>
      <c r="EL87" s="85"/>
      <c r="EM87" s="85"/>
      <c r="EN87" s="85"/>
      <c r="EO87" s="85"/>
      <c r="EP87" s="85"/>
      <c r="EQ87" s="85"/>
      <c r="ER87" s="85"/>
      <c r="ES87" s="85"/>
      <c r="ET87" s="85"/>
      <c r="EU87" s="85"/>
      <c r="EV87" s="85"/>
      <c r="EW87" s="85"/>
      <c r="EX87" s="85"/>
      <c r="EY87" s="85"/>
      <c r="EZ87" s="85"/>
      <c r="FA87" s="85"/>
      <c r="FB87" s="85"/>
      <c r="FC87" s="85"/>
      <c r="FD87" s="85"/>
      <c r="FE87" s="85"/>
      <c r="FF87" s="85"/>
      <c r="FG87" s="85"/>
      <c r="FH87" s="85"/>
      <c r="FI87" s="85"/>
      <c r="FJ87" s="85"/>
      <c r="FK87" s="85"/>
      <c r="FL87" s="85"/>
      <c r="FM87" s="85"/>
      <c r="FN87" s="85"/>
      <c r="FO87" s="85"/>
      <c r="FP87" s="85"/>
      <c r="FQ87" s="85"/>
      <c r="FR87" s="85"/>
      <c r="FS87" s="85"/>
      <c r="FT87" s="85"/>
      <c r="FU87" s="85"/>
      <c r="FV87" s="85"/>
      <c r="FW87" s="85"/>
      <c r="FX87" s="85"/>
      <c r="FY87" s="85"/>
      <c r="FZ87" s="85"/>
      <c r="GA87" s="85"/>
      <c r="GB87" s="85"/>
      <c r="GC87" s="85"/>
      <c r="GD87" s="85"/>
      <c r="GE87" s="85"/>
      <c r="GF87" s="85"/>
      <c r="GG87" s="85"/>
      <c r="GH87" s="85"/>
      <c r="GI87" s="85"/>
      <c r="GJ87" s="85"/>
      <c r="GK87" s="85"/>
      <c r="GL87" s="85"/>
      <c r="GM87" s="85"/>
      <c r="GN87" s="85"/>
      <c r="GO87" s="85"/>
      <c r="GP87" s="85"/>
      <c r="GQ87" s="85"/>
      <c r="GR87" s="85"/>
      <c r="GS87" s="85"/>
      <c r="GT87" s="85"/>
      <c r="GU87" s="85"/>
      <c r="GV87" s="85"/>
      <c r="GW87" s="85"/>
      <c r="GX87" s="85"/>
      <c r="GY87" s="85"/>
      <c r="GZ87" s="85"/>
      <c r="HA87" s="85"/>
      <c r="HB87" s="85"/>
      <c r="HC87" s="85"/>
      <c r="HD87" s="85"/>
      <c r="HE87" s="85"/>
      <c r="HF87" s="85"/>
      <c r="HG87" s="85"/>
      <c r="HH87" s="85"/>
      <c r="HI87" s="85"/>
      <c r="HJ87" s="85"/>
      <c r="HK87" s="85"/>
      <c r="HL87" s="85"/>
      <c r="HM87" s="85"/>
      <c r="HN87" s="85"/>
      <c r="HO87" s="85"/>
      <c r="HP87" s="85"/>
      <c r="HQ87" s="85"/>
      <c r="HR87" s="85"/>
      <c r="HS87" s="85"/>
      <c r="HT87" s="85"/>
      <c r="HU87" s="85"/>
      <c r="HV87" s="85"/>
      <c r="HW87" s="85"/>
      <c r="HX87" s="85"/>
      <c r="HY87" s="85"/>
      <c r="HZ87" s="85"/>
      <c r="IA87" s="85"/>
      <c r="IB87" s="85"/>
      <c r="IC87" s="85"/>
      <c r="ID87" s="85"/>
      <c r="IE87" s="85"/>
      <c r="IF87" s="85"/>
      <c r="IG87" s="85"/>
      <c r="IH87" s="85"/>
      <c r="II87" s="85"/>
      <c r="IJ87" s="85"/>
      <c r="IK87" s="85"/>
      <c r="IL87" s="85"/>
      <c r="IM87" s="85"/>
      <c r="IN87" s="85"/>
      <c r="IO87" s="85"/>
      <c r="IP87" s="85"/>
      <c r="IQ87" s="85"/>
      <c r="IR87" s="85"/>
      <c r="IS87" s="85"/>
      <c r="IT87" s="85"/>
      <c r="IU87" s="85"/>
    </row>
    <row r="88" spans="1:255" ht="11.25" customHeight="1" x14ac:dyDescent="0.25">
      <c r="B88" s="18" t="s">
        <v>38</v>
      </c>
      <c r="C88" s="19"/>
      <c r="D88" s="19"/>
      <c r="E88" s="19"/>
      <c r="F88" s="20"/>
      <c r="G88" s="21">
        <f>SUM(G81:G87)</f>
        <v>1940000</v>
      </c>
      <c r="HK88" s="1"/>
      <c r="HL88" s="1"/>
      <c r="HM88" s="1"/>
      <c r="HN88" s="1"/>
      <c r="HO88" s="1"/>
      <c r="HP88" s="1"/>
      <c r="HQ88" s="1"/>
      <c r="HR88" s="1"/>
      <c r="HS88" s="1"/>
      <c r="HT88" s="1"/>
      <c r="HU88" s="1"/>
      <c r="HV88" s="1"/>
      <c r="HW88" s="1"/>
      <c r="HX88" s="1"/>
      <c r="HY88" s="1"/>
      <c r="HZ88" s="1"/>
      <c r="IA88" s="1"/>
      <c r="IB88" s="1"/>
      <c r="IC88" s="1"/>
      <c r="ID88" s="1"/>
      <c r="IE88" s="1"/>
      <c r="IF88" s="1"/>
      <c r="IG88" s="1"/>
      <c r="IH88" s="1"/>
      <c r="II88" s="1"/>
      <c r="IJ88" s="1"/>
      <c r="IK88" s="1"/>
      <c r="IL88" s="1"/>
      <c r="IM88" s="1"/>
      <c r="IN88" s="1"/>
      <c r="IO88" s="1"/>
      <c r="IP88" s="1"/>
      <c r="IQ88" s="1"/>
      <c r="IR88" s="1"/>
      <c r="IS88" s="1"/>
      <c r="IT88" s="1"/>
      <c r="IU88" s="1"/>
    </row>
    <row r="89" spans="1:255" ht="11.25" customHeight="1" x14ac:dyDescent="0.25">
      <c r="B89" s="37"/>
      <c r="C89" s="37"/>
      <c r="D89" s="37"/>
      <c r="E89" s="37"/>
      <c r="F89" s="38"/>
      <c r="G89" s="38"/>
      <c r="HK89" s="1"/>
      <c r="HL89" s="1"/>
      <c r="HM89" s="1"/>
      <c r="HN89" s="1"/>
      <c r="HO89" s="1"/>
      <c r="HP89" s="1"/>
      <c r="HQ89" s="1"/>
      <c r="HR89" s="1"/>
      <c r="HS89" s="1"/>
      <c r="HT89" s="1"/>
      <c r="HU89" s="1"/>
      <c r="HV89" s="1"/>
      <c r="HW89" s="1"/>
      <c r="HX89" s="1"/>
      <c r="HY89" s="1"/>
      <c r="HZ89" s="1"/>
      <c r="IA89" s="1"/>
      <c r="IB89" s="1"/>
      <c r="IC89" s="1"/>
      <c r="ID89" s="1"/>
      <c r="IE89" s="1"/>
      <c r="IF89" s="1"/>
      <c r="IG89" s="1"/>
      <c r="IH89" s="1"/>
      <c r="II89" s="1"/>
      <c r="IJ89" s="1"/>
      <c r="IK89" s="1"/>
      <c r="IL89" s="1"/>
      <c r="IM89" s="1"/>
      <c r="IN89" s="1"/>
      <c r="IO89" s="1"/>
      <c r="IP89" s="1"/>
      <c r="IQ89" s="1"/>
      <c r="IR89" s="1"/>
      <c r="IS89" s="1"/>
      <c r="IT89" s="1"/>
      <c r="IU89" s="1"/>
    </row>
    <row r="90" spans="1:255" ht="11.25" customHeight="1" x14ac:dyDescent="0.25">
      <c r="B90" s="39" t="s">
        <v>39</v>
      </c>
      <c r="C90" s="40"/>
      <c r="D90" s="40"/>
      <c r="E90" s="40"/>
      <c r="F90" s="40"/>
      <c r="G90" s="115">
        <f>G35+G40+G51+G77+G88</f>
        <v>11171471</v>
      </c>
      <c r="HK90" s="1"/>
      <c r="HL90" s="1"/>
      <c r="HM90" s="1"/>
      <c r="HN90" s="1"/>
      <c r="HO90" s="1"/>
      <c r="HP90" s="1"/>
      <c r="HQ90" s="1"/>
      <c r="HR90" s="1"/>
      <c r="HS90" s="1"/>
      <c r="HT90" s="1"/>
      <c r="HU90" s="1"/>
      <c r="HV90" s="1"/>
      <c r="HW90" s="1"/>
      <c r="HX90" s="1"/>
      <c r="HY90" s="1"/>
      <c r="HZ90" s="1"/>
      <c r="IA90" s="1"/>
      <c r="IB90" s="1"/>
      <c r="IC90" s="1"/>
      <c r="ID90" s="1"/>
      <c r="IE90" s="1"/>
      <c r="IF90" s="1"/>
      <c r="IG90" s="1"/>
      <c r="IH90" s="1"/>
      <c r="II90" s="1"/>
      <c r="IJ90" s="1"/>
      <c r="IK90" s="1"/>
      <c r="IL90" s="1"/>
      <c r="IM90" s="1"/>
      <c r="IN90" s="1"/>
      <c r="IO90" s="1"/>
      <c r="IP90" s="1"/>
      <c r="IQ90" s="1"/>
      <c r="IR90" s="1"/>
      <c r="IS90" s="1"/>
      <c r="IT90" s="1"/>
      <c r="IU90" s="1"/>
    </row>
    <row r="91" spans="1:255" s="1" customFormat="1" ht="11.25" customHeight="1" x14ac:dyDescent="0.25">
      <c r="B91" s="41" t="s">
        <v>40</v>
      </c>
      <c r="C91" s="24"/>
      <c r="D91" s="24"/>
      <c r="E91" s="24"/>
      <c r="F91" s="24"/>
      <c r="G91" s="116">
        <f>G90*0.05</f>
        <v>558573.55000000005</v>
      </c>
    </row>
    <row r="92" spans="1:255" s="1" customFormat="1" ht="11.25" customHeight="1" x14ac:dyDescent="0.25">
      <c r="B92" s="42" t="s">
        <v>41</v>
      </c>
      <c r="C92" s="23"/>
      <c r="D92" s="23"/>
      <c r="E92" s="23"/>
      <c r="F92" s="23"/>
      <c r="G92" s="117">
        <f>G91+G90</f>
        <v>11730044.550000001</v>
      </c>
    </row>
    <row r="93" spans="1:255" s="1" customFormat="1" ht="11.25" customHeight="1" x14ac:dyDescent="0.25">
      <c r="B93" s="41" t="s">
        <v>42</v>
      </c>
      <c r="C93" s="24"/>
      <c r="D93" s="24"/>
      <c r="E93" s="24"/>
      <c r="F93" s="24"/>
      <c r="G93" s="116">
        <f>G11</f>
        <v>15750000</v>
      </c>
    </row>
    <row r="94" spans="1:255" s="1" customFormat="1" ht="11.25" customHeight="1" x14ac:dyDescent="0.25">
      <c r="B94" s="43" t="s">
        <v>43</v>
      </c>
      <c r="C94" s="44"/>
      <c r="D94" s="44"/>
      <c r="E94" s="44"/>
      <c r="F94" s="44"/>
      <c r="G94" s="118">
        <f>G93-G92</f>
        <v>4019955.4499999993</v>
      </c>
    </row>
    <row r="95" spans="1:255" ht="12.75" customHeight="1" x14ac:dyDescent="0.25">
      <c r="A95" s="34"/>
      <c r="B95" s="35" t="s">
        <v>44</v>
      </c>
      <c r="C95" s="36"/>
      <c r="D95" s="36"/>
      <c r="E95" s="36"/>
      <c r="F95" s="36"/>
      <c r="G95" s="31"/>
    </row>
    <row r="96" spans="1:255" ht="15.6" customHeight="1" thickBot="1" x14ac:dyDescent="0.3">
      <c r="A96" s="34"/>
      <c r="B96" s="45"/>
      <c r="C96" s="36"/>
      <c r="D96" s="36"/>
      <c r="E96" s="36"/>
      <c r="F96" s="36"/>
      <c r="G96" s="31"/>
    </row>
    <row r="97" spans="2:7" ht="11.25" customHeight="1" x14ac:dyDescent="0.25">
      <c r="B97" s="57" t="s">
        <v>45</v>
      </c>
      <c r="C97" s="58"/>
      <c r="D97" s="58"/>
      <c r="E97" s="58"/>
      <c r="F97" s="59"/>
      <c r="G97" s="31"/>
    </row>
    <row r="98" spans="2:7" ht="11.25" customHeight="1" x14ac:dyDescent="0.25">
      <c r="B98" s="119" t="s">
        <v>46</v>
      </c>
      <c r="C98" s="33"/>
      <c r="D98" s="33"/>
      <c r="E98" s="33"/>
      <c r="F98" s="60"/>
      <c r="G98" s="31"/>
    </row>
    <row r="99" spans="2:7" ht="11.25" customHeight="1" x14ac:dyDescent="0.25">
      <c r="B99" s="119" t="s">
        <v>47</v>
      </c>
      <c r="C99" s="33"/>
      <c r="D99" s="33"/>
      <c r="E99" s="33"/>
      <c r="F99" s="60"/>
      <c r="G99" s="31"/>
    </row>
    <row r="100" spans="2:7" ht="11.25" customHeight="1" x14ac:dyDescent="0.25">
      <c r="B100" s="119" t="s">
        <v>138</v>
      </c>
      <c r="C100" s="33"/>
      <c r="D100" s="33"/>
      <c r="E100" s="33"/>
      <c r="F100" s="60"/>
      <c r="G100" s="31"/>
    </row>
    <row r="101" spans="2:7" ht="11.25" customHeight="1" x14ac:dyDescent="0.25">
      <c r="B101" s="119" t="s">
        <v>48</v>
      </c>
      <c r="C101" s="33"/>
      <c r="D101" s="33"/>
      <c r="E101" s="33"/>
      <c r="F101" s="60"/>
      <c r="G101" s="31"/>
    </row>
    <row r="102" spans="2:7" ht="11.25" customHeight="1" x14ac:dyDescent="0.25">
      <c r="B102" s="119" t="s">
        <v>49</v>
      </c>
      <c r="C102" s="33"/>
      <c r="D102" s="33"/>
      <c r="E102" s="33"/>
      <c r="F102" s="60"/>
      <c r="G102" s="31"/>
    </row>
    <row r="103" spans="2:7" ht="11.25" customHeight="1" thickBot="1" x14ac:dyDescent="0.3">
      <c r="B103" s="120" t="s">
        <v>50</v>
      </c>
      <c r="C103" s="61"/>
      <c r="D103" s="61"/>
      <c r="E103" s="61"/>
      <c r="F103" s="62"/>
      <c r="G103" s="31"/>
    </row>
    <row r="104" spans="2:7" ht="11.25" customHeight="1" x14ac:dyDescent="0.25">
      <c r="B104" s="55"/>
      <c r="C104" s="33"/>
      <c r="D104" s="33"/>
      <c r="E104" s="33"/>
      <c r="F104" s="33"/>
      <c r="G104" s="31"/>
    </row>
    <row r="105" spans="2:7" ht="11.25" customHeight="1" thickBot="1" x14ac:dyDescent="0.3">
      <c r="B105" s="72" t="s">
        <v>51</v>
      </c>
      <c r="C105" s="73"/>
      <c r="D105" s="54"/>
      <c r="E105" s="25"/>
      <c r="F105" s="25"/>
      <c r="G105" s="31"/>
    </row>
    <row r="106" spans="2:7" ht="11.25" customHeight="1" x14ac:dyDescent="0.25">
      <c r="B106" s="47" t="s">
        <v>37</v>
      </c>
      <c r="C106" s="26" t="s">
        <v>52</v>
      </c>
      <c r="D106" s="48" t="s">
        <v>53</v>
      </c>
      <c r="E106" s="25"/>
      <c r="F106" s="25"/>
      <c r="G106" s="31"/>
    </row>
    <row r="107" spans="2:7" ht="11.25" customHeight="1" x14ac:dyDescent="0.25">
      <c r="B107" s="49" t="s">
        <v>54</v>
      </c>
      <c r="C107" s="27">
        <f>G35</f>
        <v>3050000</v>
      </c>
      <c r="D107" s="50">
        <f t="shared" ref="D107:D112" si="3">(C107/$C$113)</f>
        <v>0.26001606276934386</v>
      </c>
      <c r="E107" s="25"/>
      <c r="F107" s="25"/>
      <c r="G107" s="31"/>
    </row>
    <row r="108" spans="2:7" ht="11.25" customHeight="1" x14ac:dyDescent="0.25">
      <c r="B108" s="49" t="s">
        <v>55</v>
      </c>
      <c r="C108" s="27">
        <f>G40</f>
        <v>0</v>
      </c>
      <c r="D108" s="50">
        <f t="shared" si="3"/>
        <v>0</v>
      </c>
      <c r="E108" s="25"/>
      <c r="F108" s="25"/>
      <c r="G108" s="31"/>
    </row>
    <row r="109" spans="2:7" ht="11.25" customHeight="1" x14ac:dyDescent="0.25">
      <c r="B109" s="49" t="s">
        <v>56</v>
      </c>
      <c r="C109" s="27">
        <f>G51</f>
        <v>380000</v>
      </c>
      <c r="D109" s="50">
        <f t="shared" si="3"/>
        <v>3.239544388601661E-2</v>
      </c>
      <c r="E109" s="25"/>
      <c r="F109" s="25"/>
      <c r="G109" s="31"/>
    </row>
    <row r="110" spans="2:7" ht="11.25" customHeight="1" x14ac:dyDescent="0.25">
      <c r="B110" s="49" t="s">
        <v>30</v>
      </c>
      <c r="C110" s="27">
        <f>G77</f>
        <v>5801471</v>
      </c>
      <c r="D110" s="50">
        <f t="shared" si="3"/>
        <v>0.49458217957066491</v>
      </c>
      <c r="E110" s="25"/>
      <c r="F110" s="25"/>
      <c r="G110" s="31"/>
    </row>
    <row r="111" spans="2:7" ht="11.25" customHeight="1" x14ac:dyDescent="0.25">
      <c r="B111" s="49" t="s">
        <v>57</v>
      </c>
      <c r="C111" s="28">
        <f>G88</f>
        <v>1940000</v>
      </c>
      <c r="D111" s="50">
        <f t="shared" si="3"/>
        <v>0.16538726615492691</v>
      </c>
      <c r="E111" s="30"/>
      <c r="F111" s="30"/>
      <c r="G111" s="31"/>
    </row>
    <row r="112" spans="2:7" ht="11.25" customHeight="1" x14ac:dyDescent="0.25">
      <c r="B112" s="49" t="s">
        <v>58</v>
      </c>
      <c r="C112" s="28">
        <f>G91</f>
        <v>558573.55000000005</v>
      </c>
      <c r="D112" s="50">
        <f t="shared" si="3"/>
        <v>4.7619047619047623E-2</v>
      </c>
      <c r="E112" s="30"/>
      <c r="F112" s="30"/>
      <c r="G112" s="31"/>
    </row>
    <row r="113" spans="2:7" ht="11.25" customHeight="1" thickBot="1" x14ac:dyDescent="0.3">
      <c r="B113" s="51" t="s">
        <v>59</v>
      </c>
      <c r="C113" s="52">
        <f>SUM(C107:C112)</f>
        <v>11730044.550000001</v>
      </c>
      <c r="D113" s="53">
        <f>SUM(D107:D112)</f>
        <v>1</v>
      </c>
      <c r="E113" s="30"/>
      <c r="F113" s="30"/>
      <c r="G113" s="31"/>
    </row>
    <row r="114" spans="2:7" ht="11.25" customHeight="1" x14ac:dyDescent="0.25">
      <c r="B114" s="45"/>
      <c r="C114" s="36"/>
      <c r="D114" s="36"/>
      <c r="E114" s="36"/>
      <c r="F114" s="36"/>
      <c r="G114" s="31"/>
    </row>
    <row r="115" spans="2:7" ht="11.25" customHeight="1" x14ac:dyDescent="0.25">
      <c r="B115" s="46"/>
      <c r="C115" s="36"/>
      <c r="D115" s="36"/>
      <c r="E115" s="36"/>
      <c r="F115" s="36"/>
      <c r="G115" s="31"/>
    </row>
    <row r="116" spans="2:7" ht="11.25" customHeight="1" thickBot="1" x14ac:dyDescent="0.3">
      <c r="B116" s="64"/>
      <c r="C116" s="65" t="s">
        <v>78</v>
      </c>
      <c r="D116" s="66"/>
      <c r="E116" s="67"/>
      <c r="F116" s="29"/>
      <c r="G116" s="31"/>
    </row>
    <row r="117" spans="2:7" ht="11.25" customHeight="1" x14ac:dyDescent="0.25">
      <c r="B117" s="68" t="s">
        <v>72</v>
      </c>
      <c r="C117" s="70">
        <v>190000</v>
      </c>
      <c r="D117" s="70">
        <v>210000</v>
      </c>
      <c r="E117" s="71">
        <v>230000</v>
      </c>
      <c r="F117" s="63"/>
      <c r="G117" s="32"/>
    </row>
    <row r="118" spans="2:7" ht="11.25" customHeight="1" thickBot="1" x14ac:dyDescent="0.3">
      <c r="B118" s="51" t="s">
        <v>73</v>
      </c>
      <c r="C118" s="52">
        <f>(G92/C117)</f>
        <v>61.737076578947374</v>
      </c>
      <c r="D118" s="52">
        <f>(G92/D117)</f>
        <v>55.857355000000005</v>
      </c>
      <c r="E118" s="69">
        <f>(G92/E117)</f>
        <v>51.000193695652179</v>
      </c>
      <c r="F118" s="63"/>
      <c r="G118" s="32"/>
    </row>
    <row r="119" spans="2:7" ht="11.25" customHeight="1" x14ac:dyDescent="0.25">
      <c r="B119" s="56" t="s">
        <v>60</v>
      </c>
      <c r="C119" s="33"/>
      <c r="D119" s="33"/>
      <c r="E119" s="33"/>
      <c r="F119" s="33"/>
      <c r="G119" s="33"/>
    </row>
  </sheetData>
  <mergeCells count="9">
    <mergeCell ref="B105:C105"/>
    <mergeCell ref="E12:F12"/>
    <mergeCell ref="E10:F10"/>
    <mergeCell ref="E9:F9"/>
    <mergeCell ref="E8:F8"/>
    <mergeCell ref="E13:F13"/>
    <mergeCell ref="E14:F14"/>
    <mergeCell ref="B16:G16"/>
    <mergeCell ref="E11:F11"/>
  </mergeCells>
  <pageMargins left="0.94488188976377963" right="0.74803149606299213" top="0.98425196850393704" bottom="0.98425196850393704" header="0" footer="0"/>
  <pageSetup paperSize="14" scale="90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 ITALIANO TUNEL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Morales Leon Jeannette Paola</cp:lastModifiedBy>
  <cp:lastPrinted>2022-06-17T12:10:56Z</cp:lastPrinted>
  <dcterms:created xsi:type="dcterms:W3CDTF">2020-11-27T12:49:26Z</dcterms:created>
  <dcterms:modified xsi:type="dcterms:W3CDTF">2023-02-16T12:56:49Z</dcterms:modified>
</cp:coreProperties>
</file>